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7520" tabRatio="901" firstSheet="4" activeTab="4"/>
  </bookViews>
  <sheets>
    <sheet name="SEC_Comm" sheetId="112" r:id="rId1"/>
    <sheet name="SEC_Processes" sheetId="127" r:id="rId2"/>
    <sheet name="Tech_SHAR_2050" sheetId="150" r:id="rId3"/>
    <sheet name="Tech_Dem_Sum" sheetId="149" r:id="rId4"/>
    <sheet name="Demands" sheetId="148" r:id="rId5"/>
    <sheet name="attached_energy_demand_split" sheetId="152" r:id="rId6"/>
    <sheet name="attached_mining" sheetId="143" r:id="rId7"/>
    <sheet name="Tech_fuel" sheetId="145" r:id="rId8"/>
    <sheet name="Fuel_tech_steam" sheetId="151" r:id="rId9"/>
    <sheet name="EMI" sheetId="146" r:id="rId10"/>
    <sheet name="attached_cons" sheetId="134" r:id="rId11"/>
    <sheet name="attached_ipp" sheetId="135" r:id="rId12"/>
    <sheet name="attached_smelting" sheetId="136" r:id="rId13"/>
    <sheet name="attached_petroleum" sheetId="137" r:id="rId14"/>
    <sheet name="attached_cement" sheetId="138" r:id="rId15"/>
    <sheet name="attached_chemicals" sheetId="139" r:id="rId16"/>
    <sheet name="attached_iron" sheetId="140" r:id="rId17"/>
    <sheet name="attached_others" sheetId="142" r:id="rId18"/>
    <sheet name="attached_forestry" sheetId="141" r:id="rId19"/>
  </sheets>
  <externalReferences>
    <externalReference r:id="rId20"/>
  </externalReferences>
  <definedNames>
    <definedName name="_xlnm._FilterDatabase" localSheetId="3" hidden="1">Tech_Dem_Sum!$A$2:$K$233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<sst xmlns="http://schemas.openxmlformats.org/spreadsheetml/2006/main" count="38297" uniqueCount="333">
  <si>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</si>
  <si>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</si>
  <si>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</si>
  <si>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</si>
  <si>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</si>
  <si>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</si>
  <si>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</si>
  <si>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</si>
  <si>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</si>
  <si>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NRG</t>
  </si>
  <si>
    <t>INDLPG</t>
  </si>
  <si>
    <t>PJ</t>
  </si>
  <si>
    <t>INDELC</t>
  </si>
  <si>
    <t>DAYNITE</t>
  </si>
  <si>
    <t>ELC</t>
  </si>
  <si>
    <t>INDGAS</t>
  </si>
  <si>
    <t>SEASON</t>
  </si>
  <si>
    <t>INDDSTLFO</t>
  </si>
  <si>
    <t>INDHFO</t>
  </si>
  <si>
    <t>INDSGPC</t>
  </si>
  <si>
    <t>INDCOA</t>
  </si>
  <si>
    <t>Hard Coal (IND)</t>
  </si>
  <si>
    <t>INDCOKE</t>
  </si>
  <si>
    <t>Coke (IND)Coke Oven Gas (IND)</t>
  </si>
  <si>
    <t>INDWOOD</t>
  </si>
  <si>
    <t>INDSTM</t>
  </si>
  <si>
    <t>ENV</t>
  </si>
  <si>
    <t>INDCO2N</t>
  </si>
  <si>
    <t>Carbon Dioxide - Combustion (IND)</t>
  </si>
  <si>
    <t>kt</t>
  </si>
  <si>
    <t>DEM</t>
  </si>
  <si>
    <t>INDCONS</t>
  </si>
  <si>
    <t>Construction total energy use</t>
  </si>
  <si>
    <t>INDIPP</t>
  </si>
  <si>
    <t>INDSME</t>
  </si>
  <si>
    <t>INDPET</t>
  </si>
  <si>
    <t>INDCEM</t>
  </si>
  <si>
    <t>INDCHM</t>
  </si>
  <si>
    <t>INDIRON</t>
  </si>
  <si>
    <t>INDOTH</t>
  </si>
  <si>
    <t>INDFOR</t>
  </si>
  <si>
    <t>INDMIN</t>
  </si>
  <si>
    <t>~FI_Process</t>
  </si>
  <si>
    <t>Sets</t>
  </si>
  <si>
    <t>Region</t>
  </si>
  <si>
    <t>TechName</t>
  </si>
  <si>
    <t>TechDesc</t>
  </si>
  <si>
    <t>Tact</t>
  </si>
  <si>
    <t>Tcap</t>
  </si>
  <si>
    <t>Tslvl</t>
  </si>
  <si>
    <t>PrimaryCG</t>
  </si>
  <si>
    <t>PRE</t>
  </si>
  <si>
    <t>INDLPG00</t>
  </si>
  <si>
    <t>PJa</t>
  </si>
  <si>
    <t>INDELC00</t>
  </si>
  <si>
    <t>GW</t>
  </si>
  <si>
    <t>INDGAS00</t>
  </si>
  <si>
    <t>INDDSTLFO00</t>
  </si>
  <si>
    <t>INDHFO00</t>
  </si>
  <si>
    <t>INDSGPC00</t>
  </si>
  <si>
    <t>INDCOA00</t>
  </si>
  <si>
    <t>INDCOKE00</t>
  </si>
  <si>
    <t>INDWOOD00</t>
  </si>
  <si>
    <t>DMD</t>
  </si>
  <si>
    <t>CONS00</t>
  </si>
  <si>
    <t>IPP00</t>
  </si>
  <si>
    <t>SME00</t>
  </si>
  <si>
    <t>PET00</t>
  </si>
  <si>
    <t>CEM00</t>
  </si>
  <si>
    <t>CHM00</t>
  </si>
  <si>
    <t>IRON00</t>
  </si>
  <si>
    <t>OTH00</t>
  </si>
  <si>
    <t>FOR00</t>
  </si>
  <si>
    <t>MIN00</t>
  </si>
  <si>
    <t>INDDSTSTM00</t>
  </si>
  <si>
    <t>INDCOASTM00</t>
  </si>
  <si>
    <t>INDGASSTM00</t>
  </si>
  <si>
    <t>~FI_T</t>
  </si>
  <si>
    <t>Attribute</t>
  </si>
  <si>
    <t>AT</t>
  </si>
  <si>
    <t>QU</t>
  </si>
  <si>
    <t>ON</t>
  </si>
  <si>
    <t>MA</t>
  </si>
  <si>
    <t>SA</t>
  </si>
  <si>
    <t>AL</t>
  </si>
  <si>
    <t>BC</t>
  </si>
  <si>
    <t>Share-I~2050~UP</t>
  </si>
  <si>
    <t>*</t>
  </si>
  <si>
    <t>* Base-year technologies for pulp paper industry</t>
  </si>
  <si>
    <t>* Base-year technologies for smelting industry</t>
  </si>
  <si>
    <t>* Base-year technologies for petroleum industry</t>
  </si>
  <si>
    <t>* Base-year technologies for cement industry</t>
  </si>
  <si>
    <t>* Base-year technologies for chemicals industry</t>
  </si>
  <si>
    <t>* Base-year technologies for iron industry</t>
  </si>
  <si>
    <t>* Base-year technologies for others industry</t>
  </si>
  <si>
    <t>* Base-year technologies for forestry industry</t>
  </si>
  <si>
    <t>* Base-year technologies for mining tech</t>
  </si>
  <si>
    <t/>
  </si>
  <si>
    <t>*Attribute</t>
  </si>
  <si>
    <t>*CommName</t>
  </si>
  <si>
    <t>Comm-IN</t>
  </si>
  <si>
    <t>Comm-OUT</t>
  </si>
  <si>
    <t>* Base-year technologies for constructions</t>
  </si>
  <si>
    <t>*Comm-in</t>
  </si>
  <si>
    <t>INPUT</t>
  </si>
  <si>
    <t>LIFE</t>
  </si>
  <si>
    <t>-</t>
  </si>
  <si>
    <t>*Comm-out</t>
  </si>
  <si>
    <t>OUTPUT</t>
  </si>
  <si>
    <t>IND-CONS</t>
  </si>
  <si>
    <t>STOCK</t>
  </si>
  <si>
    <t>EFF</t>
  </si>
  <si>
    <t>AFA</t>
  </si>
  <si>
    <t>Share-I~UP</t>
  </si>
  <si>
    <t>ORIGINAL OUTPUT VALUE</t>
  </si>
  <si>
    <t>IND-IPP</t>
  </si>
  <si>
    <t>IND-SR</t>
  </si>
  <si>
    <t>IND-PR</t>
  </si>
  <si>
    <t>IND-CEM</t>
  </si>
  <si>
    <t>13523 is from the si of Co-creating Canada's path to net-zero: a stakeholder-driven modelling analysis</t>
  </si>
  <si>
    <t>IND-CHE</t>
  </si>
  <si>
    <t>IND-IIS</t>
  </si>
  <si>
    <t>19679 is only for iron</t>
  </si>
  <si>
    <t>IND-OTH</t>
  </si>
  <si>
    <t>IND-FOR</t>
  </si>
  <si>
    <t>* Base-year technologies for mining industry</t>
  </si>
  <si>
    <t>IND-MINING</t>
  </si>
  <si>
    <t>*Unit</t>
  </si>
  <si>
    <t>Demand Commodity Name</t>
  </si>
  <si>
    <t>Demand Unit</t>
  </si>
  <si>
    <t>Demand Value</t>
  </si>
  <si>
    <t>*Units</t>
  </si>
  <si>
    <t>Demand</t>
  </si>
  <si>
    <t>Timeslices</t>
  </si>
  <si>
    <t>COM_FR</t>
  </si>
  <si>
    <t>RD</t>
  </si>
  <si>
    <t>RH0</t>
  </si>
  <si>
    <t>RN</t>
  </si>
  <si>
    <t>RH1</t>
  </si>
  <si>
    <t>RP</t>
  </si>
  <si>
    <t>RH2</t>
  </si>
  <si>
    <t>SD</t>
  </si>
  <si>
    <t>RH3</t>
  </si>
  <si>
    <t>SN</t>
  </si>
  <si>
    <t>RH4</t>
  </si>
  <si>
    <t>SP</t>
  </si>
  <si>
    <t>RH5</t>
  </si>
  <si>
    <t>FD</t>
  </si>
  <si>
    <t>RH6</t>
  </si>
  <si>
    <t>FN</t>
  </si>
  <si>
    <t>RH7</t>
  </si>
  <si>
    <t>FP</t>
  </si>
  <si>
    <t>RH8</t>
  </si>
  <si>
    <t>WD</t>
  </si>
  <si>
    <t>RH9</t>
  </si>
  <si>
    <t>WN</t>
  </si>
  <si>
    <t>RH10</t>
  </si>
  <si>
    <t>WP</t>
  </si>
  <si>
    <t>RH11</t>
  </si>
  <si>
    <t>RH12</t>
  </si>
  <si>
    <t>RH13</t>
  </si>
  <si>
    <t>RH14</t>
  </si>
  <si>
    <t>RH15</t>
  </si>
  <si>
    <t>RH16</t>
  </si>
  <si>
    <t>RH17</t>
  </si>
  <si>
    <t>RH18</t>
  </si>
  <si>
    <t>RH19</t>
  </si>
  <si>
    <t>RH20</t>
  </si>
  <si>
    <t>RH21</t>
  </si>
  <si>
    <t>RH22</t>
  </si>
  <si>
    <t>RH23</t>
  </si>
  <si>
    <t>SH0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</si>
  <si>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</si>
  <si>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</si>
  <si>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</si>
  <si>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</si>
  <si>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</si>
  <si>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</si>
  <si>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</si>
  <si>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</si>
  <si>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</si>
  <si>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SH10</t>
  </si>
  <si>
    <t>SH11</t>
  </si>
  <si>
    <t>SH12</t>
  </si>
  <si>
    <t>SH13</t>
  </si>
  <si>
    <t>SH14</t>
  </si>
  <si>
    <t>SH15</t>
  </si>
  <si>
    <t>SH16</t>
  </si>
  <si>
    <t>SH17</t>
  </si>
  <si>
    <t>SH18</t>
  </si>
  <si>
    <t>SH19</t>
  </si>
  <si>
    <t>SH20</t>
  </si>
  <si>
    <t>SH21</t>
  </si>
  <si>
    <t>SH22</t>
  </si>
  <si>
    <t>SH23</t>
  </si>
  <si>
    <t>FH0</t>
  </si>
  <si>
    <t>FH1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</si>
  <si>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</si>
  <si>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</si>
  <si>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</si>
  <si>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</si>
  <si>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</si>
  <si>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</si>
  <si>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</si>
  <si>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</si>
  <si>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</si>
  <si>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</si>
  <si>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FH12</t>
  </si>
  <si>
    <t>FH13</t>
  </si>
  <si>
    <t>FH14</t>
  </si>
  <si>
    <t>FH15</t>
  </si>
  <si>
    <t>FH16</t>
  </si>
  <si>
    <t>FH17</t>
  </si>
  <si>
    <t>FH18</t>
  </si>
  <si>
    <t>FH19</t>
  </si>
  <si>
    <t>FH20</t>
  </si>
  <si>
    <t>FH21</t>
  </si>
  <si>
    <t>FH22</t>
  </si>
  <si>
    <t>FH23</t>
  </si>
  <si>
    <t>WH0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</si>
  <si>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</si>
  <si>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</si>
  <si>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</si>
  <si>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</si>
  <si>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</si>
  <si>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</si>
  <si>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</si>
  <si>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</si>
  <si>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</si>
  <si>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WH10</t>
  </si>
  <si>
    <t>WH11</t>
  </si>
  <si>
    <t>WH12</t>
  </si>
  <si>
    <t>WH13</t>
  </si>
  <si>
    <t>WH14</t>
  </si>
  <si>
    <t>WH15</t>
  </si>
  <si>
    <t>WH16</t>
  </si>
  <si>
    <t>WH17</t>
  </si>
  <si>
    <t>WH18</t>
  </si>
  <si>
    <t>WH19</t>
  </si>
  <si>
    <t>WH20</t>
  </si>
  <si>
    <t>WH21</t>
  </si>
  <si>
    <t>WH22</t>
  </si>
  <si>
    <t>WH23</t>
  </si>
  <si>
    <t>Alberta</t>
  </si>
  <si>
    <t>AVERAGE</t>
  </si>
  <si>
    <t>spring</t>
  </si>
  <si>
    <t>summer</t>
  </si>
  <si>
    <t>autumn</t>
  </si>
  <si>
    <t>WINTER</t>
  </si>
  <si>
    <t>ATLANTIC</t>
  </si>
  <si>
    <t>New Brunswick</t>
  </si>
  <si>
    <t>NFL</t>
  </si>
  <si>
    <t>Noval Scotia</t>
  </si>
  <si>
    <t>PEI</t>
  </si>
  <si>
    <t>QC</t>
  </si>
  <si>
    <t>Industrial Sector – Aggregated Industries</t>
  </si>
  <si>
    <r>
      <rPr>
        <b/>
        <sz val="12"/>
        <rFont val="Arial"/>
        <charset val="134"/>
      </rPr>
      <t>Atlantic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</si>
  <si>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Quebec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</si>
  <si>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Ontario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</si>
  <si>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Manitoba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</si>
  <si>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Saskatchewan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</si>
  <si>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Alberta</t>
    </r>
    <r>
      <rPr>
        <b/>
        <vertAlign val="superscript"/>
        <sz val="12"/>
        <rFont val="Arial"/>
        <charset val="134"/>
      </rPr>
      <t>1</t>
    </r>
  </si>
  <si>
    <r>
      <rPr>
        <b/>
        <sz val="12"/>
        <rFont val="Arial"/>
        <charset val="134"/>
      </rPr>
      <t>British Columbia and Territories</t>
    </r>
    <r>
      <rPr>
        <b/>
        <vertAlign val="superscript"/>
        <sz val="12"/>
        <rFont val="Arial"/>
        <charset val="134"/>
      </rPr>
      <t>1</t>
    </r>
  </si>
  <si>
    <t>Table 12: Mining, Quarrying, and Oil and Gas Extraction Secondary Energy Use and GHG Emissions</t>
  </si>
  <si>
    <t>Table 12: Mining, Quarrying, Oil and Gas Extraction Secondary Energy Use and GHG Emissions</t>
  </si>
  <si>
    <t>Total Mining, Quarrying, and Oil and Gas Extraction Energy Use (PJ)</t>
  </si>
  <si>
    <t>Energy Use by Energy Source (PJ)</t>
  </si>
  <si>
    <t>Electricity</t>
  </si>
  <si>
    <t>X</t>
  </si>
  <si>
    <t>Natural Gas</t>
  </si>
  <si>
    <t>Diesel Fuel Oil, Light Fuel Oil and Kerosene</t>
  </si>
  <si>
    <t>Heavy Fuel Oil</t>
  </si>
  <si>
    <t>Still Gas and Petroleum Coke</t>
  </si>
  <si>
    <t>LPG and Gas Plant NGL</t>
  </si>
  <si>
    <t>Coal</t>
  </si>
  <si>
    <t>Coke and Coke Oven Gas</t>
  </si>
  <si>
    <t>Wood Waste and Pulping Liquor</t>
  </si>
  <si>
    <r>
      <rPr>
        <sz val="10"/>
        <rFont val="Arial"/>
        <charset val="134"/>
      </rPr>
      <t>Other</t>
    </r>
    <r>
      <rPr>
        <vertAlign val="superscript"/>
        <sz val="10"/>
        <rFont val="Arial"/>
        <charset val="134"/>
      </rPr>
      <t>2</t>
    </r>
  </si>
  <si>
    <t>Shares (%)</t>
  </si>
  <si>
    <r>
      <rPr>
        <b/>
        <sz val="10"/>
        <rFont val="Arial"/>
        <charset val="134"/>
      </rPr>
      <t xml:space="preserve">Total Mining, Quarrying, and Oil and Gas Extraction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</si>
  <si>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r>
      <rPr>
        <b/>
        <i/>
        <sz val="10"/>
        <rFont val="Arial"/>
        <charset val="134"/>
      </rPr>
      <t>GHG Emissions by Energy Source (Mt of CO</t>
    </r>
    <r>
      <rPr>
        <b/>
        <i/>
        <vertAlign val="subscript"/>
        <sz val="10"/>
        <rFont val="Arial"/>
        <charset val="134"/>
      </rPr>
      <t>2</t>
    </r>
    <r>
      <rPr>
        <b/>
        <i/>
        <sz val="10"/>
        <rFont val="Arial"/>
        <charset val="134"/>
      </rPr>
      <t>e)</t>
    </r>
  </si>
  <si>
    <t>–</t>
  </si>
  <si>
    <t>GHG Intensity (tonne/TJ)</t>
  </si>
  <si>
    <r>
      <rPr>
        <sz val="10"/>
        <rFont val="Arial"/>
        <charset val="134"/>
      </rPr>
      <t xml:space="preserve">1) Data on GHG emissions are presented </t>
    </r>
    <r>
      <rPr>
        <u/>
        <sz val="10"/>
        <rFont val="Arial"/>
        <charset val="134"/>
      </rPr>
      <t>excluding</t>
    </r>
    <r>
      <rPr>
        <sz val="10"/>
        <rFont val="Arial"/>
        <charset val="134"/>
      </rPr>
      <t xml:space="preserve"> GHG emissions related to electricity production.</t>
    </r>
  </si>
  <si>
    <t>2) “Other” includes steam and waste fuels from the cement industry.</t>
  </si>
  <si>
    <t>CAP2ACT</t>
  </si>
  <si>
    <t>SHARE-O~LO</t>
  </si>
  <si>
    <t>OILLPG</t>
  </si>
  <si>
    <t>GASNAT</t>
  </si>
  <si>
    <t>OILDST</t>
  </si>
  <si>
    <t>*We use OILDST to substitute OILLFO</t>
  </si>
  <si>
    <t>OILHFO</t>
  </si>
  <si>
    <t>* We use the gasnat to substitute GASSTILL</t>
  </si>
  <si>
    <t>COAHAR</t>
  </si>
  <si>
    <t>COACOK</t>
  </si>
  <si>
    <t>WOOD</t>
  </si>
  <si>
    <t>Base-year infrastructure for commercial electricity</t>
  </si>
  <si>
    <t>~FI_T: EFF</t>
  </si>
  <si>
    <t>~FI_T: CAP2ACT</t>
  </si>
  <si>
    <t>~FI_T: LIFE</t>
  </si>
  <si>
    <t>~FI_T: AFA</t>
  </si>
  <si>
    <t>~FI_T: FIXOM</t>
  </si>
  <si>
    <t>Dynamic coefficients for combustion emissions in industry</t>
  </si>
  <si>
    <t>~COMEMI</t>
  </si>
  <si>
    <t>*We calculate the combustion factor by referring to the energy use and carbon emission data from Natural Resources Canada (average of those sub-sector cases), and the lacking data (HFO, KER) referred to https://www.engineeringtoolbox.com/co2-emission-fuels-d_1085.html</t>
  </si>
  <si>
    <t>Table 3: Construction Secondary Energy Use and GHG Emissions</t>
  </si>
  <si>
    <t>Total Construction Energy Use (PJ)</t>
  </si>
  <si>
    <t>n.a.</t>
  </si>
  <si>
    <r>
      <rPr>
        <b/>
        <sz val="10"/>
        <rFont val="Arial"/>
        <charset val="134"/>
      </rPr>
      <t xml:space="preserve">Total Construction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</si>
  <si>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4: Pulp and Paper Secondary Energy Use and GHG Emissions</t>
  </si>
  <si>
    <t>Total Pulp and Paper Energy Use (PJ)</t>
  </si>
  <si>
    <r>
      <rPr>
        <b/>
        <sz val="10"/>
        <rFont val="Arial"/>
        <charset val="134"/>
      </rPr>
      <t xml:space="preserve">Total Pulp and Paper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</si>
  <si>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5: Smelting and Refining Secondary Energy Use and GHG Emissions</t>
  </si>
  <si>
    <t>Total Smelting and Refining Energy Use (PJ)</t>
  </si>
  <si>
    <r>
      <rPr>
        <b/>
        <sz val="10"/>
        <rFont val="Arial"/>
        <charset val="134"/>
      </rPr>
      <t xml:space="preserve">Total Smelting and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</si>
  <si>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6: Petroleum Refining Secondary Energy Use and GHG Emissions</t>
  </si>
  <si>
    <t>Total Petroleum Refining Energy Use (PJ)</t>
  </si>
  <si>
    <r>
      <rPr>
        <b/>
        <sz val="10"/>
        <rFont val="Arial"/>
        <charset val="134"/>
      </rPr>
      <t xml:space="preserve">Total Petroleum Refining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</si>
  <si>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7: Cement Secondary Energy Use and GHG Emissions</t>
  </si>
  <si>
    <t>Total Cement Energy Use (PJ)</t>
  </si>
  <si>
    <r>
      <rPr>
        <b/>
        <sz val="10"/>
        <rFont val="Arial"/>
        <charset val="134"/>
      </rPr>
      <t xml:space="preserve">Total Cement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</si>
  <si>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8: Chemicals Secondary Energy Use and GHG Emissions</t>
  </si>
  <si>
    <t>Total Chemicals Energy Use (PJ)</t>
  </si>
  <si>
    <r>
      <rPr>
        <b/>
        <sz val="10"/>
        <rFont val="Arial"/>
        <charset val="134"/>
      </rPr>
      <t xml:space="preserve">Total Chemicals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</si>
  <si>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9: Iron and Steel Secondary Energy Use and GHG Emissions</t>
  </si>
  <si>
    <t>Total Iron and Steel Energy Use (PJ)</t>
  </si>
  <si>
    <r>
      <rPr>
        <b/>
        <sz val="10"/>
        <rFont val="Arial"/>
        <charset val="134"/>
      </rPr>
      <t xml:space="preserve">Total Iron and Steel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</si>
  <si>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10: Other Manufacturing Secondary Energy Use and GHG Emissions</t>
  </si>
  <si>
    <t>Total Other Manufacturing Energy Use (PJ)</t>
  </si>
  <si>
    <r>
      <rPr>
        <b/>
        <sz val="10"/>
        <rFont val="Arial"/>
        <charset val="134"/>
      </rPr>
      <t xml:space="preserve">Total Other Manufacturing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</si>
  <si>
    <t>Table 11: Forestry Secondary Energy Use and GHG Emissions</t>
  </si>
  <si>
    <t>Total Forestry Energy Use (PJ)</t>
  </si>
  <si>
    <r>
      <rPr>
        <b/>
        <sz val="10"/>
        <rFont val="Arial"/>
        <charset val="134"/>
      </rPr>
      <t xml:space="preserve">Total Forestry GHG Emissions </t>
    </r>
    <r>
      <rPr>
        <b/>
        <u/>
        <sz val="10"/>
        <rFont val="Arial"/>
        <charset val="134"/>
      </rPr>
      <t>Excluding</t>
    </r>
    <r>
      <rPr>
        <b/>
        <sz val="10"/>
        <rFont val="Arial"/>
        <charset val="134"/>
      </rPr>
      <t xml:space="preserve"> Electricity (Mt of CO</t>
    </r>
    <r>
      <rPr>
        <b/>
        <vertAlign val="subscript"/>
        <sz val="10"/>
        <rFont val="Arial"/>
        <charset val="134"/>
      </rPr>
      <t>2</t>
    </r>
    <r>
      <rPr>
        <b/>
        <sz val="10"/>
        <rFont val="Arial"/>
        <charset val="134"/>
      </rPr>
      <t>e)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</si>
</sst>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8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£&quot;* #,##0.00_-;\-&quot;£&quot;* #,##0.00_-;_-&quot;£&quot;* &quot;-&quot;??_-;_-@_-"/>
    <numFmt numFmtId="182" formatCode="_-&quot;$&quot;* #,##0.00_-;\-&quot;$&quot;* #,##0.00_-;_-&quot;$&quot;* &quot;-&quot;??_-;_-@_-"/>
    <numFmt numFmtId="183" formatCode="_([$€]* #,##0.00_);_([$€]* \(#,##0.00\);_([$€]* &quot;-&quot;??_);_(@_)"/>
    <numFmt numFmtId="184" formatCode="_-[$€-2]\ * #,##0.00_-;\-[$€-2]\ * #,##0.00_-;_-[$€-2]\ * &quot;-&quot;??_-"/>
    <numFmt numFmtId="185" formatCode="_([$€-2]* #,##0.00_);_([$€-2]* \(#,##0.00\);_([$€-2]* &quot;-&quot;??_)"/>
    <numFmt numFmtId="186" formatCode="_-* #,##0.00\ &quot;€&quot;_-;\-* #,##0.00\ &quot;€&quot;_-;_-* &quot;-&quot;??\ &quot;€&quot;_-;_-@_-"/>
    <numFmt numFmtId="187" formatCode="_-[$€-2]* #,##0.00_-;\-[$€-2]* #,##0.00_-;_-[$€-2]* &quot;-&quot;??_-"/>
    <numFmt numFmtId="188" formatCode="_-&quot;€&quot;\ * #,##0.00_-;\-&quot;€&quot;\ * #,##0.00_-;_-&quot;€&quot;\ * &quot;-&quot;??_-;_-@_-"/>
    <numFmt numFmtId="189" formatCode="_-[$€]* #,##0.00_-;\-[$€]* #,##0.00_-;_-[$€]* &quot;-&quot;??_-;_-@_-"/>
    <numFmt numFmtId="190" formatCode="General_)"/>
    <numFmt numFmtId="191" formatCode="\(##\);\(##\)"/>
    <numFmt numFmtId="192" formatCode="#,##0;\-\ #,##0;_-\ &quot;- &quot;"/>
    <numFmt numFmtId="193" formatCode="#,##0.0000"/>
    <numFmt numFmtId="194" formatCode="_ * #,##0_ ;_ * \-#,##0_ ;_ * &quot;-&quot;_ ;_ @_ "/>
    <numFmt numFmtId="195" formatCode="_ &quot;kr&quot;\ * #,##0_ ;_ &quot;kr&quot;\ * \-#,##0_ ;_ &quot;kr&quot;\ * &quot;-&quot;_ ;_ @_ "/>
    <numFmt numFmtId="196" formatCode="#,##0.0"/>
    <numFmt numFmtId="197" formatCode="_ &quot;kr&quot;\ * #,##0.00_ ;_ &quot;kr&quot;\ * \-#,##0.00_ ;_ &quot;kr&quot;\ * &quot;-&quot;??_ ;_ @_ "/>
    <numFmt numFmtId="198" formatCode="0.0"/>
    <numFmt numFmtId="199" formatCode="0.000"/>
    <numFmt numFmtId="200" formatCode="\Te\x\t"/>
  </numFmts>
  <fonts count="114">
    <font>
      <sz val="10"/>
      <name val="Arial"/>
      <charset val="134"/>
    </font>
    <font>
      <sz val="11"/>
      <color rgb="FF000000"/>
      <name val="Calibri"/>
      <charset val="134"/>
    </font>
    <font>
      <b/>
      <sz val="14"/>
      <name val="Arial"/>
      <charset val="134"/>
    </font>
    <font>
      <b/>
      <sz val="12"/>
      <name val="Arial"/>
      <charset val="134"/>
    </font>
    <font>
      <b/>
      <sz val="10"/>
      <name val="Arial"/>
      <charset val="134"/>
    </font>
    <font>
      <b/>
      <i/>
      <sz val="10"/>
      <name val="Arial"/>
      <charset val="134"/>
    </font>
    <font>
      <sz val="12"/>
      <name val="Times New Roman"/>
      <charset val="134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0"/>
      <color theme="1"/>
      <name val="Arial"/>
      <charset val="134"/>
    </font>
    <font>
      <b/>
      <sz val="11"/>
      <color rgb="FF9C6500"/>
      <name val="Calibri"/>
      <charset val="134"/>
      <scheme val="minor"/>
    </font>
    <font>
      <b/>
      <sz val="10"/>
      <color rgb="FFFF0000"/>
      <name val="Arial"/>
      <charset val="134"/>
    </font>
    <font>
      <b/>
      <sz val="11"/>
      <color theme="3"/>
      <name val="Calibri"/>
      <charset val="134"/>
      <scheme val="minor"/>
    </font>
    <font>
      <b/>
      <sz val="10"/>
      <color theme="3"/>
      <name val="Arial"/>
      <charset val="134"/>
    </font>
    <font>
      <b/>
      <sz val="12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0"/>
      <color theme="3"/>
      <name val="Arial"/>
      <charset val="134"/>
    </font>
    <font>
      <b/>
      <sz val="12"/>
      <color rgb="FF111111"/>
      <name val="Helvetica"/>
      <charset val="134"/>
    </font>
    <font>
      <b/>
      <sz val="10"/>
      <color indexed="12"/>
      <name val="Arial"/>
      <charset val="134"/>
    </font>
    <font>
      <sz val="8"/>
      <color theme="1"/>
      <name val="Arial"/>
      <charset val="134"/>
    </font>
    <font>
      <sz val="8"/>
      <color indexed="8"/>
      <name val="Arial"/>
      <charset val="134"/>
    </font>
    <font>
      <sz val="10"/>
      <color indexed="10"/>
      <name val="Arial"/>
      <charset val="134"/>
    </font>
    <font>
      <sz val="10"/>
      <color rgb="FFFF0000"/>
      <name val="Arial"/>
      <charset val="134"/>
    </font>
    <font>
      <sz val="11"/>
      <name val="Calibri"/>
      <charset val="134"/>
      <scheme val="minor"/>
    </font>
    <font>
      <b/>
      <sz val="11"/>
      <color theme="6" tint="-0.499984740745262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2"/>
      <color indexed="20"/>
      <name val="??"/>
      <charset val="134"/>
    </font>
    <font>
      <sz val="11"/>
      <color indexed="8"/>
      <name val="Calibri"/>
      <charset val="134"/>
    </font>
    <font>
      <sz val="9"/>
      <name val="Times New Roman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sz val="11"/>
      <color rgb="FF3F3F76"/>
      <name val="Calibri"/>
      <charset val="128"/>
      <scheme val="minor"/>
    </font>
    <font>
      <sz val="11"/>
      <color rgb="FF3F3F76"/>
      <name val="Calibri"/>
      <charset val="134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rgb="FF9C6500"/>
      <name val="Calibri"/>
      <charset val="134"/>
      <scheme val="minor"/>
    </font>
    <font>
      <sz val="11"/>
      <color indexed="60"/>
      <name val="Calibri"/>
      <charset val="161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9"/>
      <name val="Arial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9"/>
      <name val="Geneva"/>
      <charset val="134"/>
    </font>
    <font>
      <sz val="10"/>
      <name val="Myriad Pro"/>
      <charset val="134"/>
    </font>
    <font>
      <sz val="12"/>
      <color theme="1"/>
      <name val="Calibri"/>
      <charset val="134"/>
      <scheme val="minor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8"/>
      <color indexed="9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sz val="18"/>
      <color theme="3"/>
      <name val="Cambria"/>
      <charset val="134"/>
      <scheme val="major"/>
    </font>
    <font>
      <b/>
      <sz val="18"/>
      <color indexed="62"/>
      <name val="Cambria"/>
      <charset val="134"/>
    </font>
    <font>
      <b/>
      <sz val="18"/>
      <color indexed="56"/>
      <name val="Cambria"/>
      <charset val="134"/>
    </font>
    <font>
      <u/>
      <sz val="12"/>
      <color indexed="20"/>
      <name val="宋体"/>
      <charset val="134"/>
    </font>
    <font>
      <vertAlign val="superscript"/>
      <sz val="10"/>
      <name val="Arial"/>
      <charset val="134"/>
    </font>
    <font>
      <b/>
      <u/>
      <sz val="10"/>
      <name val="Arial"/>
      <charset val="134"/>
    </font>
    <font>
      <b/>
      <vertAlign val="subscript"/>
      <sz val="10"/>
      <name val="Arial"/>
      <charset val="134"/>
    </font>
    <font>
      <b/>
      <vertAlign val="superscript"/>
      <sz val="12"/>
      <name val="Arial"/>
      <charset val="134"/>
    </font>
    <font>
      <u/>
      <sz val="10"/>
      <name val="Arial"/>
      <charset val="134"/>
    </font>
    <font>
      <b/>
      <i/>
      <vertAlign val="subscript"/>
      <sz val="10"/>
      <name val="Arial"/>
      <charset val="134"/>
    </font>
  </fonts>
  <fills count="85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9" tint="0.3999450666829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40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8656">
    <xf numFmtId="0" fontId="0" fillId="0" borderId="0"/>
    <xf numFmtId="43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8" fillId="2" borderId="8" applyNumberFormat="0" applyFon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4" fillId="17" borderId="11" applyNumberFormat="0" applyAlignment="0" applyProtection="0">
      <alignment vertical="center"/>
    </xf>
    <xf numFmtId="0" fontId="35" fillId="18" borderId="12" applyNumberFormat="0" applyAlignment="0" applyProtection="0">
      <alignment vertical="center"/>
    </xf>
    <xf numFmtId="0" fontId="36" fillId="18" borderId="11" applyNumberFormat="0" applyAlignment="0" applyProtection="0">
      <alignment vertical="center"/>
    </xf>
    <xf numFmtId="0" fontId="37" fillId="19" borderId="13" applyNumberFormat="0" applyAlignment="0" applyProtection="0">
      <alignment vertical="center"/>
    </xf>
    <xf numFmtId="0" fontId="38" fillId="0" borderId="14" applyNumberFormat="0" applyFill="0" applyAlignment="0" applyProtection="0">
      <alignment vertical="center"/>
    </xf>
    <xf numFmtId="0" fontId="39" fillId="0" borderId="15" applyNumberFormat="0" applyFill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1" fillId="21" borderId="0" applyNumberFormat="0" applyBorder="0" applyAlignment="0" applyProtection="0">
      <alignment vertical="center"/>
    </xf>
    <xf numFmtId="0" fontId="42" fillId="6" borderId="0" applyNumberFormat="0" applyBorder="0" applyAlignment="0" applyProtection="0">
      <alignment vertical="center"/>
    </xf>
    <xf numFmtId="0" fontId="16" fillId="5" borderId="0" applyNumberFormat="0" applyBorder="0" applyAlignment="0" applyProtection="0"/>
    <xf numFmtId="0" fontId="43" fillId="22" borderId="0" applyNumberFormat="0" applyBorder="0" applyAlignment="0" applyProtection="0">
      <alignment vertical="center"/>
    </xf>
    <xf numFmtId="0" fontId="43" fillId="9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3" fillId="25" borderId="0" applyNumberFormat="0" applyBorder="0" applyAlignment="0" applyProtection="0">
      <alignment vertical="center"/>
    </xf>
    <xf numFmtId="0" fontId="43" fillId="26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3" fillId="30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44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0" fontId="44" fillId="35" borderId="0" applyNumberFormat="0" applyBorder="0" applyAlignment="0" applyProtection="0">
      <alignment vertical="center"/>
    </xf>
    <xf numFmtId="0" fontId="44" fillId="36" borderId="0" applyNumberFormat="0" applyBorder="0" applyAlignment="0" applyProtection="0">
      <alignment vertical="center"/>
    </xf>
    <xf numFmtId="0" fontId="8" fillId="10" borderId="0" applyNumberFormat="0" applyBorder="0" applyAlignment="0" applyProtection="0"/>
    <xf numFmtId="0" fontId="43" fillId="37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44" fillId="39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8" fillId="47" borderId="0" applyNumberFormat="0" applyBorder="0" applyAlignment="0" applyProtection="0"/>
    <xf numFmtId="0" fontId="8" fillId="47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8" fillId="50" borderId="0" applyNumberFormat="0" applyBorder="0" applyAlignment="0" applyProtection="0"/>
    <xf numFmtId="0" fontId="8" fillId="50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8" fillId="53" borderId="0" applyNumberFormat="0" applyBorder="0" applyAlignment="0" applyProtection="0"/>
    <xf numFmtId="0" fontId="8" fillId="53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8" fillId="10" borderId="0" applyNumberFormat="0" applyBorder="0" applyAlignment="0" applyProtection="0"/>
    <xf numFmtId="0" fontId="46" fillId="54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2" borderId="0" applyNumberFormat="0" applyBorder="0" applyAlignment="0" applyProtection="0"/>
    <xf numFmtId="0" fontId="46" fillId="52" borderId="0" applyNumberFormat="0" applyBorder="0" applyAlignment="0" applyProtection="0"/>
    <xf numFmtId="0" fontId="46" fillId="43" borderId="0" applyNumberFormat="0" applyBorder="0" applyAlignment="0" applyProtection="0"/>
    <xf numFmtId="0" fontId="46" fillId="45" borderId="0" applyNumberFormat="0" applyBorder="0" applyAlignment="0" applyProtection="0"/>
    <xf numFmtId="0" fontId="46" fillId="48" borderId="0" applyNumberFormat="0" applyBorder="0" applyAlignment="0" applyProtection="0"/>
    <xf numFmtId="0" fontId="46" fillId="51" borderId="0" applyNumberFormat="0" applyBorder="0" applyAlignment="0" applyProtection="0"/>
    <xf numFmtId="0" fontId="46" fillId="54" borderId="0" applyNumberFormat="0" applyBorder="0" applyAlignment="0" applyProtection="0"/>
    <xf numFmtId="0" fontId="46" fillId="52" borderId="0" applyNumberFormat="0" applyBorder="0" applyAlignment="0" applyProtection="0"/>
    <xf numFmtId="49" fontId="47" fillId="0" borderId="2" applyNumberFormat="0" applyFont="0" applyFill="0" applyBorder="0" applyProtection="0">
      <alignment horizontal="left" vertical="center" indent="2"/>
    </xf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8" fillId="2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8" fillId="2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6" fillId="55" borderId="0" applyNumberFormat="0" applyBorder="0" applyAlignment="0" applyProtection="0"/>
    <xf numFmtId="0" fontId="46" fillId="5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45" borderId="0" applyNumberFormat="0" applyBorder="0" applyAlignment="0" applyProtection="0"/>
    <xf numFmtId="0" fontId="46" fillId="45" borderId="0" applyNumberFormat="0" applyBorder="0" applyAlignment="0" applyProtection="0"/>
    <xf numFmtId="0" fontId="46" fillId="51" borderId="0" applyNumberFormat="0" applyBorder="0" applyAlignment="0" applyProtection="0"/>
    <xf numFmtId="0" fontId="46" fillId="51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54" borderId="0" applyNumberFormat="0" applyBorder="0" applyAlignment="0" applyProtection="0"/>
    <xf numFmtId="0" fontId="46" fillId="5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49" borderId="0" applyNumberFormat="0" applyBorder="0" applyAlignment="0" applyProtection="0"/>
    <xf numFmtId="0" fontId="46" fillId="49" borderId="0" applyNumberFormat="0" applyBorder="0" applyAlignment="0" applyProtection="0"/>
    <xf numFmtId="0" fontId="46" fillId="56" borderId="0" applyNumberFormat="0" applyBorder="0" applyAlignment="0" applyProtection="0"/>
    <xf numFmtId="0" fontId="46" fillId="56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55" borderId="0" applyNumberFormat="0" applyBorder="0" applyAlignment="0" applyProtection="0"/>
    <xf numFmtId="0" fontId="46" fillId="51" borderId="0" applyNumberFormat="0" applyBorder="0" applyAlignment="0" applyProtection="0"/>
    <xf numFmtId="0" fontId="46" fillId="44" borderId="0" applyNumberFormat="0" applyBorder="0" applyAlignment="0" applyProtection="0"/>
    <xf numFmtId="0" fontId="46" fillId="56" borderId="0" applyNumberFormat="0" applyBorder="0" applyAlignment="0" applyProtection="0"/>
    <xf numFmtId="0" fontId="0" fillId="0" borderId="0" applyNumberFormat="0" applyFont="0" applyFill="0" applyBorder="0" applyProtection="0">
      <alignment horizontal="left" vertical="center" indent="5"/>
    </xf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16" fillId="58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4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16" fillId="58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5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16" fillId="6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59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16" fillId="60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16" fillId="61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6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16" fillId="61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5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16" fillId="63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45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16" fillId="63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16" fillId="65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5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16" fillId="65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16" fillId="67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4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16" fillId="67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66" borderId="0" applyNumberFormat="0" applyBorder="0" applyAlignment="0" applyProtection="0"/>
    <xf numFmtId="0" fontId="48" fillId="57" borderId="0" applyNumberFormat="0" applyBorder="0" applyAlignment="0" applyProtection="0"/>
    <xf numFmtId="0" fontId="48" fillId="46" borderId="0" applyNumberFormat="0" applyBorder="0" applyAlignment="0" applyProtection="0"/>
    <xf numFmtId="0" fontId="48" fillId="55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66" borderId="0" applyNumberFormat="0" applyBorder="0" applyAlignment="0" applyProtection="0"/>
    <xf numFmtId="0" fontId="48" fillId="62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9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8" borderId="0" applyNumberFormat="0" applyBorder="0" applyAlignment="0" applyProtection="0"/>
    <xf numFmtId="0" fontId="48" fillId="69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68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56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56" borderId="0" applyNumberFormat="0" applyBorder="0" applyAlignment="0" applyProtection="0"/>
    <xf numFmtId="0" fontId="48" fillId="71" borderId="0" applyNumberFormat="0" applyBorder="0" applyAlignment="0" applyProtection="0"/>
    <xf numFmtId="0" fontId="48" fillId="56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71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7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72" borderId="0" applyNumberFormat="0" applyBorder="0" applyAlignment="0" applyProtection="0"/>
    <xf numFmtId="0" fontId="48" fillId="62" borderId="0" applyNumberFormat="0" applyBorder="0" applyAlignment="0" applyProtection="0"/>
    <xf numFmtId="0" fontId="48" fillId="7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64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70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8" fillId="59" borderId="0" applyNumberFormat="0" applyBorder="0" applyAlignment="0" applyProtection="0"/>
    <xf numFmtId="0" fontId="49" fillId="54" borderId="0" applyBorder="0" applyAlignment="0"/>
    <xf numFmtId="0" fontId="47" fillId="54" borderId="0" applyBorder="0">
      <alignment horizontal="right" vertical="center"/>
    </xf>
    <xf numFmtId="0" fontId="47" fillId="48" borderId="0" applyBorder="0">
      <alignment horizontal="right" vertical="center"/>
    </xf>
    <xf numFmtId="0" fontId="47" fillId="48" borderId="0" applyBorder="0">
      <alignment horizontal="right" vertical="center"/>
    </xf>
    <xf numFmtId="0" fontId="50" fillId="48" borderId="2">
      <alignment horizontal="right" vertical="center"/>
    </xf>
    <xf numFmtId="0" fontId="51" fillId="48" borderId="2">
      <alignment horizontal="right" vertical="center"/>
    </xf>
    <xf numFmtId="0" fontId="50" fillId="52" borderId="2">
      <alignment horizontal="right" vertical="center"/>
    </xf>
    <xf numFmtId="0" fontId="50" fillId="52" borderId="2">
      <alignment horizontal="right" vertical="center"/>
    </xf>
    <xf numFmtId="0" fontId="50" fillId="52" borderId="16">
      <alignment horizontal="right" vertical="center"/>
    </xf>
    <xf numFmtId="0" fontId="50" fillId="52" borderId="17">
      <alignment horizontal="right" vertical="center"/>
    </xf>
    <xf numFmtId="0" fontId="50" fillId="52" borderId="18">
      <alignment horizontal="right" vertical="center"/>
    </xf>
    <xf numFmtId="0" fontId="48" fillId="68" borderId="0" applyNumberFormat="0" applyBorder="0" applyAlignment="0" applyProtection="0"/>
    <xf numFmtId="0" fontId="48" fillId="70" borderId="0" applyNumberFormat="0" applyBorder="0" applyAlignment="0" applyProtection="0"/>
    <xf numFmtId="0" fontId="48" fillId="71" borderId="0" applyNumberFormat="0" applyBorder="0" applyAlignment="0" applyProtection="0"/>
    <xf numFmtId="0" fontId="48" fillId="62" borderId="0" applyNumberFormat="0" applyBorder="0" applyAlignment="0" applyProtection="0"/>
    <xf numFmtId="0" fontId="48" fillId="64" borderId="0" applyNumberFormat="0" applyBorder="0" applyAlignment="0" applyProtection="0"/>
    <xf numFmtId="0" fontId="48" fillId="59" borderId="0" applyNumberFormat="0" applyBorder="0" applyAlignment="0" applyProtection="0"/>
    <xf numFmtId="0" fontId="52" fillId="73" borderId="19" applyNumberFormat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51" borderId="0" applyNumberFormat="0" applyBorder="0" applyAlignment="0" applyProtection="0"/>
    <xf numFmtId="0" fontId="53" fillId="45" borderId="0" applyNumberFormat="0" applyBorder="0" applyAlignment="0" applyProtection="0"/>
    <xf numFmtId="0" fontId="53" fillId="51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4" fillId="21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3" fillId="45" borderId="0" applyNumberFormat="0" applyBorder="0" applyAlignment="0" applyProtection="0"/>
    <xf numFmtId="0" fontId="55" fillId="73" borderId="20" applyNumberFormat="0" applyAlignment="0" applyProtection="0"/>
    <xf numFmtId="4" fontId="49" fillId="0" borderId="21" applyFill="0" applyBorder="0" applyProtection="0">
      <alignment horizontal="right" vertical="center"/>
    </xf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6" fillId="74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6" fillId="74" borderId="20" applyNumberFormat="0" applyAlignment="0" applyProtection="0"/>
    <xf numFmtId="0" fontId="55" fillId="73" borderId="20" applyNumberFormat="0" applyAlignment="0" applyProtection="0"/>
    <xf numFmtId="0" fontId="56" fillId="74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5" fillId="73" borderId="20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0" fontId="57" fillId="75" borderId="22" applyNumberFormat="0" applyAlignment="0" applyProtection="0"/>
    <xf numFmtId="49" fontId="0" fillId="54" borderId="23">
      <alignment vertical="top" wrapText="1"/>
    </xf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179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80" fontId="5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178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0" fontId="59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50" fillId="0" borderId="0" applyNumberFormat="0">
      <alignment horizontal="right"/>
    </xf>
    <xf numFmtId="181" fontId="46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182" fontId="0" fillId="0" borderId="0" applyFont="0" applyFill="0" applyBorder="0" applyAlignment="0" applyProtection="0"/>
    <xf numFmtId="0" fontId="47" fillId="52" borderId="24">
      <alignment horizontal="left" vertical="center" wrapText="1" indent="2"/>
    </xf>
    <xf numFmtId="0" fontId="47" fillId="0" borderId="24">
      <alignment horizontal="left" vertical="center" wrapText="1" indent="2"/>
    </xf>
    <xf numFmtId="0" fontId="47" fillId="48" borderId="17">
      <alignment horizontal="left" vertical="center"/>
    </xf>
    <xf numFmtId="0" fontId="50" fillId="0" borderId="25">
      <alignment horizontal="left" vertical="top" wrapText="1"/>
    </xf>
    <xf numFmtId="3" fontId="60" fillId="0" borderId="23">
      <alignment horizontal="right" vertical="top"/>
    </xf>
    <xf numFmtId="0" fontId="61" fillId="52" borderId="20" applyNumberFormat="0" applyAlignment="0" applyProtection="0"/>
    <xf numFmtId="0" fontId="62" fillId="0" borderId="1"/>
    <xf numFmtId="0" fontId="4" fillId="64" borderId="2">
      <alignment horizontal="centerContinuous" vertical="top" wrapText="1"/>
    </xf>
    <xf numFmtId="0" fontId="63" fillId="0" borderId="0">
      <alignment vertical="top" wrapText="1"/>
    </xf>
    <xf numFmtId="0" fontId="64" fillId="0" borderId="26" applyNumberFormat="0" applyFill="0" applyAlignment="0" applyProtection="0"/>
    <xf numFmtId="0" fontId="65" fillId="0" borderId="0" applyNumberFormat="0" applyFill="0" applyBorder="0" applyAlignment="0" applyProtection="0"/>
    <xf numFmtId="0" fontId="66" fillId="0" borderId="0">
      <alignment vertical="top"/>
    </xf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8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5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7" fontId="58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7" fontId="58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0" fillId="0" borderId="0" applyFont="0" applyFill="0" applyBorder="0" applyAlignment="0" applyProtection="0"/>
    <xf numFmtId="11" fontId="58" fillId="0" borderId="0" applyFont="0" applyFill="0" applyBorder="0" applyAlignment="0" applyProtection="0"/>
    <xf numFmtId="11" fontId="58" fillId="0" borderId="0" applyFont="0" applyFill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8" fillId="20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54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9" fillId="20" borderId="0" applyNumberFormat="0" applyBorder="0" applyAlignment="0" applyProtection="0"/>
    <xf numFmtId="0" fontId="69" fillId="20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67" fillId="48" borderId="0" applyNumberFormat="0" applyBorder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1" fillId="0" borderId="28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1" fillId="0" borderId="28" applyNumberFormat="0" applyFill="0" applyAlignment="0" applyProtection="0"/>
    <xf numFmtId="0" fontId="70" fillId="0" borderId="27" applyNumberFormat="0" applyFill="0" applyAlignment="0" applyProtection="0"/>
    <xf numFmtId="0" fontId="71" fillId="0" borderId="28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0" fillId="0" borderId="27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3" fillId="0" borderId="30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3" fillId="0" borderId="30" applyNumberFormat="0" applyFill="0" applyAlignment="0" applyProtection="0"/>
    <xf numFmtId="0" fontId="72" fillId="0" borderId="29" applyNumberFormat="0" applyFill="0" applyAlignment="0" applyProtection="0"/>
    <xf numFmtId="0" fontId="73" fillId="0" borderId="30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2" fillId="0" borderId="29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5" fillId="0" borderId="32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5" fillId="0" borderId="32" applyNumberFormat="0" applyFill="0" applyAlignment="0" applyProtection="0"/>
    <xf numFmtId="0" fontId="74" fillId="0" borderId="31" applyNumberFormat="0" applyFill="0" applyAlignment="0" applyProtection="0"/>
    <xf numFmtId="0" fontId="75" fillId="0" borderId="32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31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78" fillId="17" borderId="11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79" fillId="17" borderId="11" applyNumberFormat="0" applyAlignment="0" applyProtection="0"/>
    <xf numFmtId="0" fontId="61" fillId="52" borderId="20" applyNumberFormat="0" applyAlignment="0" applyProtection="0"/>
    <xf numFmtId="0" fontId="61" fillId="8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0" fontId="61" fillId="52" borderId="20" applyNumberFormat="0" applyAlignment="0" applyProtection="0"/>
    <xf numFmtId="4" fontId="47" fillId="0" borderId="0" applyBorder="0">
      <alignment horizontal="right" vertical="center"/>
    </xf>
    <xf numFmtId="0" fontId="47" fillId="0" borderId="2">
      <alignment horizontal="right" vertical="center"/>
    </xf>
    <xf numFmtId="1" fontId="80" fillId="48" borderId="0" applyBorder="0">
      <alignment horizontal="right" vertical="center"/>
    </xf>
    <xf numFmtId="0" fontId="76" fillId="0" borderId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2" fillId="0" borderId="34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2" fillId="0" borderId="34" applyNumberFormat="0" applyFill="0" applyAlignment="0" applyProtection="0"/>
    <xf numFmtId="0" fontId="81" fillId="0" borderId="33" applyNumberFormat="0" applyFill="0" applyAlignment="0" applyProtection="0"/>
    <xf numFmtId="0" fontId="82" fillId="0" borderId="34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0" fontId="81" fillId="0" borderId="33" applyNumberFormat="0" applyFill="0" applyAlignment="0" applyProtection="0"/>
    <xf numFmtId="178" fontId="0" fillId="0" borderId="0" applyFont="0" applyFill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5" fillId="6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4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8" borderId="0" applyNumberFormat="0" applyBorder="0" applyAlignment="0" applyProtection="0"/>
    <xf numFmtId="0" fontId="83" fillId="8" borderId="0" applyNumberFormat="0" applyBorder="0" applyAlignment="0" applyProtection="0"/>
    <xf numFmtId="0" fontId="86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4" fillId="8" borderId="0" applyNumberFormat="0" applyBorder="0" applyAlignment="0" applyProtection="0"/>
    <xf numFmtId="0" fontId="86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5" fillId="6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5" fillId="6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0" fillId="0" borderId="0"/>
    <xf numFmtId="0" fontId="0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46" fillId="0" borderId="0"/>
    <xf numFmtId="5" fontId="87" fillId="0" borderId="0">
      <alignment vertical="center"/>
    </xf>
    <xf numFmtId="5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5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9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79" fontId="87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7" fillId="0" borderId="0">
      <alignment vertical="center"/>
    </xf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>
      <alignment vertical="center"/>
    </xf>
    <xf numFmtId="179" fontId="87" fillId="0" borderId="0">
      <alignment vertical="center"/>
    </xf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>
      <alignment vertical="top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9" fillId="0" borderId="0"/>
    <xf numFmtId="0" fontId="46" fillId="0" borderId="0"/>
    <xf numFmtId="0" fontId="46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190" fontId="87" fillId="0" borderId="0">
      <alignment vertical="center"/>
    </xf>
    <xf numFmtId="0" fontId="89" fillId="0" borderId="0"/>
    <xf numFmtId="190" fontId="87" fillId="0" borderId="0">
      <alignment vertical="center"/>
    </xf>
    <xf numFmtId="0" fontId="0" fillId="0" borderId="0"/>
    <xf numFmtId="0" fontId="88" fillId="0" borderId="0"/>
    <xf numFmtId="0" fontId="89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90" fillId="0" borderId="0" applyNumberFormat="0" applyFill="0" applyBorder="0" applyAlignment="0" applyProtection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0" fillId="0" borderId="0"/>
    <xf numFmtId="0" fontId="0" fillId="0" borderId="0"/>
    <xf numFmtId="0" fontId="0" fillId="0" borderId="0"/>
    <xf numFmtId="0" fontId="46" fillId="0" borderId="0" applyFill="0" applyProtection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46" fillId="0" borderId="0"/>
    <xf numFmtId="0" fontId="0" fillId="0" borderId="0"/>
    <xf numFmtId="0" fontId="92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0" fillId="0" borderId="0"/>
    <xf numFmtId="0" fontId="88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93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94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95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46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 applyNumberFormat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6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8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" fillId="0" borderId="0"/>
    <xf numFmtId="0" fontId="46" fillId="0" borderId="0"/>
    <xf numFmtId="4" fontId="47" fillId="0" borderId="2" applyFill="0" applyBorder="0" applyProtection="0">
      <alignment horizontal="right" vertical="center"/>
    </xf>
    <xf numFmtId="0" fontId="49" fillId="0" borderId="0" applyNumberFormat="0" applyFill="0" applyBorder="0" applyProtection="0">
      <alignment horizontal="left" vertical="center"/>
    </xf>
    <xf numFmtId="0" fontId="47" fillId="0" borderId="2" applyNumberFormat="0" applyFill="0" applyAlignment="0" applyProtection="0"/>
    <xf numFmtId="0" fontId="0" fillId="75" borderId="0" applyNumberFormat="0" applyFont="0" applyBorder="0" applyAlignment="0" applyProtection="0"/>
    <xf numFmtId="0" fontId="0" fillId="0" borderId="0"/>
    <xf numFmtId="0" fontId="96" fillId="0" borderId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8" fillId="2" borderId="8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8" fillId="2" borderId="8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0" fillId="49" borderId="35" applyNumberFormat="0" applyFont="0" applyAlignment="0" applyProtection="0"/>
    <xf numFmtId="0" fontId="46" fillId="49" borderId="35" applyNumberFormat="0" applyFont="0" applyAlignment="0" applyProtection="0"/>
    <xf numFmtId="0" fontId="0" fillId="49" borderId="35" applyNumberFormat="0" applyFont="0" applyAlignment="0" applyProtection="0"/>
    <xf numFmtId="0" fontId="58" fillId="49" borderId="35" applyNumberFormat="0" applyFont="0" applyAlignment="0" applyProtection="0"/>
    <xf numFmtId="0" fontId="0" fillId="49" borderId="35" applyNumberFormat="0" applyFont="0" applyAlignment="0" applyProtection="0"/>
    <xf numFmtId="0" fontId="58" fillId="49" borderId="35" applyNumberFormat="0" applyFont="0" applyAlignment="0" applyProtection="0"/>
    <xf numFmtId="191" fontId="97" fillId="0" borderId="0">
      <alignment horizontal="right"/>
    </xf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4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4" borderId="19" applyNumberFormat="0" applyAlignment="0" applyProtection="0"/>
    <xf numFmtId="0" fontId="52" fillId="73" borderId="19" applyNumberFormat="0" applyAlignment="0" applyProtection="0"/>
    <xf numFmtId="0" fontId="52" fillId="74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0" fontId="52" fillId="73" borderId="19" applyNumberFormat="0" applyAlignment="0" applyProtection="0"/>
    <xf numFmtId="193" fontId="47" fillId="76" borderId="2" applyNumberFormat="0" applyFont="0" applyBorder="0" applyAlignment="0" applyProtection="0">
      <alignment horizontal="right" vertical="center"/>
    </xf>
    <xf numFmtId="9" fontId="0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59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59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93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46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9" fontId="8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98" fillId="0" borderId="0" applyFont="0" applyFill="0" applyBorder="0" applyAlignment="0" applyProtection="0"/>
    <xf numFmtId="194" fontId="98" fillId="0" borderId="0" applyFont="0" applyFill="0" applyBorder="0" applyAlignment="0" applyProtection="0"/>
    <xf numFmtId="195" fontId="9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>
      <alignment vertical="top" wrapText="1"/>
    </xf>
    <xf numFmtId="0" fontId="63" fillId="0" borderId="0">
      <alignment vertical="top" wrapText="1"/>
    </xf>
    <xf numFmtId="0" fontId="0" fillId="0" borderId="0"/>
    <xf numFmtId="0" fontId="0" fillId="0" borderId="0"/>
    <xf numFmtId="0" fontId="63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" fillId="77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" fillId="77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2" applyNumberFormat="0" applyFill="0" applyProtection="0">
      <alignment horizontal="right"/>
    </xf>
    <xf numFmtId="0" fontId="0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9" fillId="68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100" fillId="78" borderId="36">
      <alignment vertical="center"/>
    </xf>
    <xf numFmtId="0" fontId="0" fillId="0" borderId="0"/>
    <xf numFmtId="0" fontId="0" fillId="0" borderId="0"/>
    <xf numFmtId="179" fontId="101" fillId="78" borderId="36">
      <alignment vertical="center"/>
    </xf>
    <xf numFmtId="0" fontId="0" fillId="0" borderId="0"/>
    <xf numFmtId="0" fontId="0" fillId="0" borderId="0"/>
    <xf numFmtId="196" fontId="102" fillId="79" borderId="36">
      <alignment vertical="center"/>
    </xf>
    <xf numFmtId="0" fontId="0" fillId="0" borderId="0"/>
    <xf numFmtId="0" fontId="0" fillId="0" borderId="0"/>
    <xf numFmtId="0" fontId="0" fillId="80" borderId="37" applyBorder="0">
      <alignment horizontal="left" vertical="center"/>
    </xf>
    <xf numFmtId="0" fontId="0" fillId="0" borderId="0"/>
    <xf numFmtId="0" fontId="0" fillId="0" borderId="0"/>
    <xf numFmtId="49" fontId="0" fillId="81" borderId="2">
      <alignment vertical="center" wrapText="1"/>
    </xf>
    <xf numFmtId="0" fontId="0" fillId="0" borderId="0"/>
    <xf numFmtId="0" fontId="0" fillId="0" borderId="0"/>
    <xf numFmtId="0" fontId="0" fillId="82" borderId="38">
      <alignment horizontal="left" vertical="center" wrapText="1"/>
    </xf>
    <xf numFmtId="0" fontId="0" fillId="0" borderId="0"/>
    <xf numFmtId="0" fontId="0" fillId="0" borderId="0"/>
    <xf numFmtId="0" fontId="103" fillId="83" borderId="2">
      <alignment horizontal="left" vertical="center" wrapText="1"/>
    </xf>
    <xf numFmtId="0" fontId="0" fillId="0" borderId="0"/>
    <xf numFmtId="0" fontId="0" fillId="0" borderId="0"/>
    <xf numFmtId="0" fontId="0" fillId="66" borderId="2">
      <alignment horizontal="left" vertical="center" wrapText="1"/>
    </xf>
    <xf numFmtId="0" fontId="0" fillId="0" borderId="0"/>
    <xf numFmtId="0" fontId="0" fillId="0" borderId="0"/>
    <xf numFmtId="0" fontId="0" fillId="84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 applyNumberFormat="0" applyFill="0" applyBorder="0" applyAlignment="0" applyProtection="0"/>
    <xf numFmtId="0" fontId="0" fillId="0" borderId="0"/>
    <xf numFmtId="0" fontId="0" fillId="0" borderId="0"/>
    <xf numFmtId="0" fontId="10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26" applyNumberFormat="0" applyFill="0" applyAlignment="0" applyProtection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39" applyNumberFormat="0" applyFill="0" applyAlignment="0" applyProtection="0"/>
    <xf numFmtId="0" fontId="64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4" fillId="0" borderId="26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7" fontId="9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</cellStyleXfs>
  <cellXfs count="150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right"/>
    </xf>
    <xf numFmtId="0" fontId="4" fillId="0" borderId="1" xfId="0" applyFont="1" applyBorder="1"/>
    <xf numFmtId="0" fontId="0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4" fillId="0" borderId="0" xfId="0" applyFont="1" applyAlignment="1">
      <alignment horizontal="left" wrapText="1"/>
    </xf>
    <xf numFmtId="0" fontId="6" fillId="0" borderId="0" xfId="0" applyFont="1" applyAlignment="1">
      <alignment horizontal="right"/>
    </xf>
    <xf numFmtId="0" fontId="0" fillId="0" borderId="0" xfId="0" applyFont="1"/>
    <xf numFmtId="0" fontId="3" fillId="0" borderId="0" xfId="0" applyFont="1" applyAlignment="1">
      <alignment horizontal="right"/>
    </xf>
    <xf numFmtId="0" fontId="0" fillId="0" borderId="2" xfId="0" applyBorder="1"/>
    <xf numFmtId="0" fontId="1" fillId="0" borderId="2" xfId="0" applyFont="1" applyBorder="1"/>
    <xf numFmtId="0" fontId="4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0" fillId="0" borderId="0" xfId="0" applyFill="1" applyBorder="1"/>
    <xf numFmtId="0" fontId="0" fillId="0" borderId="0" xfId="0" applyFill="1"/>
    <xf numFmtId="0" fontId="7" fillId="0" borderId="0" xfId="3615" applyFont="1"/>
    <xf numFmtId="0" fontId="8" fillId="0" borderId="0" xfId="3615"/>
    <xf numFmtId="0" fontId="9" fillId="0" borderId="0" xfId="3615" applyFont="1" applyFill="1" applyBorder="1" applyAlignment="1">
      <alignment vertical="center"/>
    </xf>
    <xf numFmtId="0" fontId="8" fillId="0" borderId="0" xfId="3615" applyFill="1" applyBorder="1"/>
    <xf numFmtId="198" fontId="8" fillId="0" borderId="0" xfId="3615" applyNumberFormat="1"/>
    <xf numFmtId="0" fontId="9" fillId="2" borderId="3" xfId="3615" applyFont="1" applyFill="1" applyBorder="1" applyAlignment="1">
      <alignment vertical="center"/>
    </xf>
    <xf numFmtId="0" fontId="8" fillId="3" borderId="3" xfId="3615" applyFill="1" applyBorder="1"/>
    <xf numFmtId="0" fontId="10" fillId="4" borderId="0" xfId="0" applyFont="1" applyFill="1"/>
    <xf numFmtId="0" fontId="10" fillId="0" borderId="0" xfId="0" applyFont="1"/>
    <xf numFmtId="0" fontId="10" fillId="0" borderId="0" xfId="5057" applyFont="1"/>
    <xf numFmtId="0" fontId="10" fillId="0" borderId="0" xfId="5057" applyFont="1" applyFill="1"/>
    <xf numFmtId="0" fontId="8" fillId="0" borderId="0" xfId="5248" applyFont="1" applyFill="1" applyAlignment="1"/>
    <xf numFmtId="0" fontId="8" fillId="5" borderId="0" xfId="5248" applyFont="1" applyFill="1" applyAlignment="1"/>
    <xf numFmtId="0" fontId="10" fillId="5" borderId="0" xfId="5057" applyFont="1" applyFill="1"/>
    <xf numFmtId="0" fontId="11" fillId="6" borderId="0" xfId="3509" applyFont="1" applyFill="1"/>
    <xf numFmtId="0" fontId="8" fillId="0" borderId="0" xfId="0" applyFont="1" applyFill="1" applyAlignment="1"/>
    <xf numFmtId="0" fontId="12" fillId="0" borderId="0" xfId="5057" applyFont="1"/>
    <xf numFmtId="0" fontId="11" fillId="0" borderId="0" xfId="3509" applyFont="1" applyFill="1"/>
    <xf numFmtId="0" fontId="0" fillId="5" borderId="0" xfId="0" applyFill="1"/>
    <xf numFmtId="199" fontId="10" fillId="0" borderId="0" xfId="5057" applyNumberFormat="1" applyFont="1" applyFill="1"/>
    <xf numFmtId="199" fontId="12" fillId="0" borderId="0" xfId="5057" applyNumberFormat="1" applyFont="1" applyFill="1"/>
    <xf numFmtId="0" fontId="13" fillId="0" borderId="0" xfId="5248" applyFont="1" applyFill="1" applyAlignment="1"/>
    <xf numFmtId="0" fontId="14" fillId="0" borderId="0" xfId="5057" applyFont="1" applyFill="1"/>
    <xf numFmtId="199" fontId="14" fillId="0" borderId="0" xfId="5057" applyNumberFormat="1" applyFont="1" applyFill="1"/>
    <xf numFmtId="0" fontId="12" fillId="0" borderId="0" xfId="5057" applyFont="1" applyFill="1"/>
    <xf numFmtId="0" fontId="15" fillId="0" borderId="3" xfId="4432" applyFont="1" applyFill="1" applyBorder="1" applyAlignment="1">
      <alignment vertical="center"/>
    </xf>
    <xf numFmtId="0" fontId="8" fillId="0" borderId="0" xfId="4432"/>
    <xf numFmtId="0" fontId="16" fillId="5" borderId="0" xfId="25"/>
    <xf numFmtId="0" fontId="9" fillId="2" borderId="4" xfId="4432" applyFont="1" applyFill="1" applyBorder="1" applyAlignment="1">
      <alignment vertical="center"/>
    </xf>
    <xf numFmtId="1" fontId="9" fillId="7" borderId="4" xfId="4432" applyNumberFormat="1" applyFont="1" applyFill="1" applyBorder="1" applyAlignment="1">
      <alignment vertical="center"/>
    </xf>
    <xf numFmtId="1" fontId="9" fillId="7" borderId="0" xfId="4432" applyNumberFormat="1" applyFont="1" applyFill="1" applyAlignment="1">
      <alignment vertical="center"/>
    </xf>
    <xf numFmtId="0" fontId="8" fillId="0" borderId="0" xfId="4432" applyFill="1" applyBorder="1"/>
    <xf numFmtId="198" fontId="8" fillId="0" borderId="0" xfId="4432" applyNumberFormat="1" applyFill="1" applyBorder="1"/>
    <xf numFmtId="9" fontId="0" fillId="0" borderId="0" xfId="0" applyNumberFormat="1" applyFill="1" applyBorder="1"/>
    <xf numFmtId="0" fontId="17" fillId="0" borderId="0" xfId="4432" applyFont="1" applyFill="1" applyBorder="1"/>
    <xf numFmtId="0" fontId="8" fillId="0" borderId="0" xfId="4432" applyFont="1" applyFill="1" applyBorder="1"/>
    <xf numFmtId="0" fontId="8" fillId="0" borderId="0" xfId="4432" applyBorder="1"/>
    <xf numFmtId="0" fontId="0" fillId="0" borderId="0" xfId="0" applyBorder="1"/>
    <xf numFmtId="198" fontId="8" fillId="0" borderId="0" xfId="4432" applyNumberFormat="1" applyBorder="1"/>
    <xf numFmtId="2" fontId="8" fillId="0" borderId="0" xfId="4432" applyNumberFormat="1" applyBorder="1"/>
    <xf numFmtId="0" fontId="7" fillId="0" borderId="0" xfId="4432" applyFont="1"/>
    <xf numFmtId="0" fontId="15" fillId="0" borderId="0" xfId="4432" applyFont="1" applyFill="1" applyBorder="1" applyAlignment="1">
      <alignment vertical="center"/>
    </xf>
    <xf numFmtId="0" fontId="12" fillId="0" borderId="0" xfId="0" applyFont="1"/>
    <xf numFmtId="4" fontId="4" fillId="0" borderId="0" xfId="0" applyNumberFormat="1" applyFont="1" applyAlignment="1">
      <alignment horizontal="right"/>
    </xf>
    <xf numFmtId="0" fontId="0" fillId="0" borderId="0" xfId="0" applyNumberFormat="1"/>
    <xf numFmtId="0" fontId="18" fillId="0" borderId="2" xfId="0" applyFont="1" applyBorder="1"/>
    <xf numFmtId="0" fontId="19" fillId="0" borderId="0" xfId="0" applyFont="1"/>
    <xf numFmtId="0" fontId="20" fillId="0" borderId="0" xfId="0" applyFont="1"/>
    <xf numFmtId="0" fontId="4" fillId="8" borderId="4" xfId="0" applyFont="1" applyFill="1" applyBorder="1" applyAlignment="1">
      <alignment vertical="center"/>
    </xf>
    <xf numFmtId="1" fontId="9" fillId="9" borderId="3" xfId="4430" applyNumberFormat="1" applyFont="1" applyFill="1" applyBorder="1" applyAlignment="1">
      <alignment vertical="center"/>
    </xf>
    <xf numFmtId="1" fontId="9" fillId="7" borderId="3" xfId="3591" applyNumberFormat="1" applyFont="1" applyFill="1" applyBorder="1" applyAlignment="1">
      <alignment vertical="center"/>
    </xf>
    <xf numFmtId="0" fontId="21" fillId="10" borderId="4" xfId="42" applyFont="1" applyBorder="1" applyAlignment="1">
      <alignment horizontal="left" wrapText="1"/>
    </xf>
    <xf numFmtId="0" fontId="21" fillId="10" borderId="5" xfId="42" applyFont="1" applyBorder="1" applyAlignment="1">
      <alignment horizontal="center" wrapText="1"/>
    </xf>
    <xf numFmtId="0" fontId="21" fillId="0" borderId="5" xfId="42" applyFont="1" applyFill="1" applyBorder="1" applyAlignment="1">
      <alignment horizontal="center" wrapText="1"/>
    </xf>
    <xf numFmtId="0" fontId="0" fillId="0" borderId="5" xfId="0" applyBorder="1"/>
    <xf numFmtId="0" fontId="21" fillId="10" borderId="5" xfId="42" applyFont="1" applyBorder="1" applyAlignment="1">
      <alignment horizontal="left" wrapText="1"/>
    </xf>
    <xf numFmtId="0" fontId="21" fillId="10" borderId="3" xfId="42" applyFont="1" applyBorder="1" applyAlignment="1">
      <alignment horizontal="left" wrapText="1"/>
    </xf>
    <xf numFmtId="0" fontId="21" fillId="10" borderId="6" xfId="42" applyFont="1" applyBorder="1" applyAlignment="1">
      <alignment horizontal="center" wrapText="1"/>
    </xf>
    <xf numFmtId="0" fontId="21" fillId="0" borderId="7" xfId="42" applyFont="1" applyFill="1" applyBorder="1" applyAlignment="1">
      <alignment horizontal="center" wrapText="1"/>
    </xf>
    <xf numFmtId="0" fontId="0" fillId="0" borderId="7" xfId="0" applyBorder="1"/>
    <xf numFmtId="0" fontId="21" fillId="10" borderId="6" xfId="42" applyFont="1" applyBorder="1" applyAlignment="1">
      <alignment horizontal="left" wrapText="1"/>
    </xf>
    <xf numFmtId="0" fontId="0" fillId="0" borderId="0" xfId="0" applyFont="1" applyFill="1"/>
    <xf numFmtId="1" fontId="0" fillId="0" borderId="0" xfId="0" applyNumberFormat="1" applyFill="1"/>
    <xf numFmtId="0" fontId="20" fillId="0" borderId="0" xfId="0" applyFont="1" applyFill="1" applyBorder="1"/>
    <xf numFmtId="0" fontId="0" fillId="0" borderId="0" xfId="0" applyFont="1" applyFill="1" applyBorder="1"/>
    <xf numFmtId="0" fontId="4" fillId="0" borderId="0" xfId="0" applyFont="1" applyFill="1" applyBorder="1" applyAlignment="1">
      <alignment vertical="center"/>
    </xf>
    <xf numFmtId="0" fontId="9" fillId="0" borderId="0" xfId="5202" applyFont="1" applyFill="1" applyBorder="1" applyAlignment="1">
      <alignment vertical="center"/>
    </xf>
    <xf numFmtId="1" fontId="9" fillId="0" borderId="0" xfId="4430" applyNumberFormat="1" applyFont="1" applyFill="1" applyBorder="1" applyAlignment="1">
      <alignment vertical="center"/>
    </xf>
    <xf numFmtId="1" fontId="9" fillId="0" borderId="0" xfId="3591" applyNumberFormat="1" applyFont="1" applyFill="1" applyBorder="1" applyAlignment="1">
      <alignment vertical="center"/>
    </xf>
    <xf numFmtId="1" fontId="0" fillId="0" borderId="0" xfId="0" applyNumberFormat="1" applyFill="1" applyBorder="1"/>
    <xf numFmtId="1" fontId="0" fillId="0" borderId="0" xfId="0" applyNumberFormat="1"/>
    <xf numFmtId="0" fontId="0" fillId="0" borderId="0" xfId="0" applyNumberFormat="1" applyFont="1" applyFill="1" applyBorder="1" applyAlignment="1" applyProtection="1"/>
    <xf numFmtId="0" fontId="4" fillId="11" borderId="4" xfId="0" applyNumberFormat="1" applyFont="1" applyFill="1" applyBorder="1" applyAlignment="1" applyProtection="1">
      <alignment vertical="center"/>
    </xf>
    <xf numFmtId="0" fontId="4" fillId="11" borderId="0" xfId="0" applyNumberFormat="1" applyFont="1" applyFill="1" applyBorder="1" applyAlignment="1" applyProtection="1">
      <alignment vertical="center"/>
    </xf>
    <xf numFmtId="0" fontId="22" fillId="12" borderId="4" xfId="0" applyNumberFormat="1" applyFont="1" applyFill="1" applyBorder="1" applyAlignment="1" applyProtection="1">
      <alignment horizontal="left" wrapText="1"/>
    </xf>
    <xf numFmtId="0" fontId="22" fillId="12" borderId="3" xfId="0" applyNumberFormat="1" applyFont="1" applyFill="1" applyBorder="1" applyAlignment="1" applyProtection="1">
      <alignment horizontal="left" wrapText="1"/>
    </xf>
    <xf numFmtId="0" fontId="23" fillId="0" borderId="0" xfId="0" applyNumberFormat="1" applyFont="1" applyFill="1" applyBorder="1" applyAlignment="1" applyProtection="1"/>
    <xf numFmtId="0" fontId="24" fillId="0" borderId="0" xfId="0" applyFont="1"/>
    <xf numFmtId="0" fontId="0" fillId="0" borderId="7" xfId="0" applyNumberFormat="1" applyFont="1" applyFill="1" applyBorder="1" applyAlignment="1" applyProtection="1"/>
    <xf numFmtId="0" fontId="0" fillId="13" borderId="7" xfId="0" applyNumberFormat="1" applyFont="1" applyFill="1" applyBorder="1" applyAlignment="1" applyProtection="1"/>
    <xf numFmtId="0" fontId="23" fillId="13" borderId="0" xfId="0" applyNumberFormat="1" applyFont="1" applyFill="1" applyBorder="1" applyAlignment="1" applyProtection="1"/>
    <xf numFmtId="0" fontId="0" fillId="13" borderId="0" xfId="0" applyNumberFormat="1" applyFont="1" applyFill="1" applyBorder="1" applyAlignment="1" applyProtection="1"/>
    <xf numFmtId="0" fontId="0" fillId="0" borderId="0" xfId="3562" applyFill="1"/>
    <xf numFmtId="2" fontId="0" fillId="0" borderId="0" xfId="0" applyNumberFormat="1" applyFill="1"/>
    <xf numFmtId="4" fontId="0" fillId="0" borderId="0" xfId="0" applyNumberFormat="1" applyFill="1"/>
    <xf numFmtId="0" fontId="24" fillId="0" borderId="0" xfId="0" applyFont="1" applyFill="1" applyBorder="1"/>
    <xf numFmtId="0" fontId="20" fillId="0" borderId="0" xfId="0" applyNumberFormat="1" applyFont="1" applyFill="1" applyBorder="1" applyAlignment="1" applyProtection="1"/>
    <xf numFmtId="0" fontId="10" fillId="0" borderId="0" xfId="0" applyNumberFormat="1" applyFont="1" applyFill="1" applyBorder="1" applyAlignment="1" applyProtection="1"/>
    <xf numFmtId="0" fontId="10" fillId="0" borderId="0" xfId="0" applyFont="1" applyFill="1"/>
    <xf numFmtId="0" fontId="10" fillId="0" borderId="7" xfId="0" applyNumberFormat="1" applyFont="1" applyFill="1" applyBorder="1" applyAlignment="1" applyProtection="1"/>
    <xf numFmtId="0" fontId="8" fillId="0" borderId="0" xfId="4430"/>
    <xf numFmtId="0" fontId="20" fillId="0" borderId="0" xfId="4613" applyFont="1" applyAlignment="1">
      <alignment horizontal="left"/>
    </xf>
    <xf numFmtId="0" fontId="9" fillId="2" borderId="3" xfId="4430" applyFont="1" applyFill="1" applyBorder="1" applyAlignment="1">
      <alignment vertical="center"/>
    </xf>
    <xf numFmtId="0" fontId="8" fillId="0" borderId="0" xfId="3591"/>
    <xf numFmtId="0" fontId="25" fillId="0" borderId="0" xfId="3591" applyFont="1"/>
    <xf numFmtId="0" fontId="8" fillId="0" borderId="0" xfId="3591" applyFont="1"/>
    <xf numFmtId="0" fontId="0" fillId="13" borderId="0" xfId="0" applyFill="1" applyAlignment="1">
      <alignment horizontal="center"/>
    </xf>
    <xf numFmtId="0" fontId="0" fillId="13" borderId="0" xfId="0" applyFill="1"/>
    <xf numFmtId="0" fontId="0" fillId="0" borderId="0" xfId="0" applyAlignment="1">
      <alignment horizontal="center"/>
    </xf>
    <xf numFmtId="198" fontId="8" fillId="0" borderId="0" xfId="4430" applyNumberFormat="1"/>
    <xf numFmtId="2" fontId="26" fillId="14" borderId="0" xfId="4430" applyNumberFormat="1" applyFont="1" applyFill="1"/>
    <xf numFmtId="0" fontId="8" fillId="0" borderId="0" xfId="3591" applyFill="1"/>
    <xf numFmtId="0" fontId="0" fillId="15" borderId="0" xfId="0" applyFill="1"/>
    <xf numFmtId="0" fontId="0" fillId="16" borderId="0" xfId="0" applyFill="1" applyAlignment="1">
      <alignment horizontal="center"/>
    </xf>
    <xf numFmtId="0" fontId="8" fillId="16" borderId="0" xfId="3591" applyFill="1"/>
    <xf numFmtId="0" fontId="0" fillId="16" borderId="0" xfId="0" applyFill="1"/>
    <xf numFmtId="0" fontId="8" fillId="0" borderId="0" xfId="3591" applyFont="1" applyFill="1"/>
    <xf numFmtId="200" fontId="16" fillId="5" borderId="0" xfId="25" applyNumberFormat="1"/>
    <xf numFmtId="200" fontId="8" fillId="0" borderId="0" xfId="3591" applyNumberFormat="1"/>
    <xf numFmtId="0" fontId="9" fillId="2" borderId="6" xfId="3591" applyFont="1" applyFill="1" applyBorder="1" applyAlignment="1">
      <alignment vertical="center"/>
    </xf>
    <xf numFmtId="200" fontId="8" fillId="0" borderId="0" xfId="3591" applyNumberFormat="1" applyFill="1" applyBorder="1"/>
    <xf numFmtId="0" fontId="8" fillId="0" borderId="0" xfId="3591" applyFill="1" applyBorder="1"/>
    <xf numFmtId="200" fontId="17" fillId="0" borderId="0" xfId="3591" applyNumberFormat="1" applyFont="1" applyFill="1" applyBorder="1"/>
    <xf numFmtId="0" fontId="17" fillId="0" borderId="0" xfId="3591" applyFont="1" applyFill="1" applyBorder="1" applyAlignment="1">
      <alignment horizontal="center" vertical="center" textRotation="90"/>
    </xf>
    <xf numFmtId="198" fontId="8" fillId="0" borderId="0" xfId="3591" applyNumberFormat="1"/>
    <xf numFmtId="0" fontId="8" fillId="0" borderId="0" xfId="5248" applyFont="1" applyFill="1" applyBorder="1" applyAlignment="1"/>
    <xf numFmtId="0" fontId="17" fillId="0" borderId="0" xfId="3591" applyFont="1" applyAlignment="1">
      <alignment vertical="center" textRotation="90"/>
    </xf>
    <xf numFmtId="0" fontId="17" fillId="0" borderId="0" xfId="3591" applyFont="1" applyAlignment="1">
      <alignment horizontal="center" vertical="center" textRotation="90"/>
    </xf>
    <xf numFmtId="0" fontId="17" fillId="0" borderId="7" xfId="3591" applyFont="1" applyBorder="1" applyAlignment="1">
      <alignment vertical="center" textRotation="90"/>
    </xf>
    <xf numFmtId="0" fontId="17" fillId="0" borderId="4" xfId="3591" applyFont="1" applyBorder="1" applyAlignment="1">
      <alignment horizontal="center" vertical="center" textRotation="90"/>
    </xf>
    <xf numFmtId="0" fontId="17" fillId="0" borderId="7" xfId="3591" applyFont="1" applyBorder="1" applyAlignment="1">
      <alignment horizontal="center" vertical="center" textRotation="90"/>
    </xf>
    <xf numFmtId="0" fontId="9" fillId="2" borderId="3" xfId="3591" applyFont="1" applyFill="1" applyBorder="1" applyAlignment="1">
      <alignment vertical="center"/>
    </xf>
    <xf numFmtId="200" fontId="8" fillId="0" borderId="6" xfId="3591" applyNumberFormat="1" applyBorder="1"/>
    <xf numFmtId="200" fontId="8" fillId="0" borderId="0" xfId="3591" applyNumberFormat="1" applyFont="1"/>
    <xf numFmtId="200" fontId="17" fillId="0" borderId="0" xfId="3591" applyNumberFormat="1" applyFont="1"/>
    <xf numFmtId="0" fontId="17" fillId="0" borderId="0" xfId="3591" applyFont="1"/>
    <xf numFmtId="200" fontId="8" fillId="0" borderId="0" xfId="3591" applyNumberFormat="1" applyFont="1" applyFill="1"/>
    <xf numFmtId="0" fontId="8" fillId="0" borderId="6" xfId="3591" applyBorder="1"/>
  </cellXfs>
  <cellStyles count="86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17" xfId="57"/>
    <cellStyle name="20% - Accent1 18" xfId="58"/>
    <cellStyle name="20% - Accent1 19" xfId="59"/>
    <cellStyle name="20% - Accent1 2" xfId="60"/>
    <cellStyle name="20% - Accent1 2 10" xfId="61"/>
    <cellStyle name="20% - Accent1 2 11" xfId="62"/>
    <cellStyle name="20% - Accent1 2 12" xfId="63"/>
    <cellStyle name="20% - Accent1 2 13" xfId="64"/>
    <cellStyle name="20% - Accent1 2 14" xfId="65"/>
    <cellStyle name="20% - Accent1 2 15" xfId="66"/>
    <cellStyle name="20% - Accent1 2 2" xfId="67"/>
    <cellStyle name="20% - Accent1 2 3" xfId="68"/>
    <cellStyle name="20% - Accent1 2 4" xfId="69"/>
    <cellStyle name="20% - Accent1 2 5" xfId="70"/>
    <cellStyle name="20% - Accent1 2 6" xfId="71"/>
    <cellStyle name="20% - Accent1 2 7" xfId="72"/>
    <cellStyle name="20% - Accent1 2 8" xfId="73"/>
    <cellStyle name="20% - Accent1 2 9" xfId="74"/>
    <cellStyle name="20% - Accent1 20" xfId="75"/>
    <cellStyle name="20% - Accent1 21" xfId="76"/>
    <cellStyle name="20% - Accent1 22" xfId="77"/>
    <cellStyle name="20% - Accent1 23" xfId="78"/>
    <cellStyle name="20% - Accent1 24" xfId="79"/>
    <cellStyle name="20% - Accent1 25" xfId="80"/>
    <cellStyle name="20% - Accent1 26" xfId="81"/>
    <cellStyle name="20% - Accent1 27" xfId="82"/>
    <cellStyle name="20% - Accent1 28" xfId="83"/>
    <cellStyle name="20% - Accent1 29" xfId="84"/>
    <cellStyle name="20% - Accent1 3" xfId="85"/>
    <cellStyle name="20% - Accent1 3 2" xfId="86"/>
    <cellStyle name="20% - Accent1 3 3" xfId="87"/>
    <cellStyle name="20% - Accent1 3 4" xfId="88"/>
    <cellStyle name="20% - Accent1 30" xfId="89"/>
    <cellStyle name="20% - Accent1 31" xfId="90"/>
    <cellStyle name="20% - Accent1 32" xfId="91"/>
    <cellStyle name="20% - Accent1 33" xfId="92"/>
    <cellStyle name="20% - Accent1 34" xfId="93"/>
    <cellStyle name="20% - Accent1 35" xfId="94"/>
    <cellStyle name="20% - Accent1 36" xfId="95"/>
    <cellStyle name="20% - Accent1 37" xfId="96"/>
    <cellStyle name="20% - Accent1 38" xfId="97"/>
    <cellStyle name="20% - Accent1 39" xfId="98"/>
    <cellStyle name="20% - Accent1 4" xfId="99"/>
    <cellStyle name="20% - Accent1 4 2" xfId="100"/>
    <cellStyle name="20% - Accent1 4 2 2" xfId="101"/>
    <cellStyle name="20% - Accent1 4 3" xfId="102"/>
    <cellStyle name="20% - Accent1 40" xfId="103"/>
    <cellStyle name="20% - Accent1 41" xfId="104"/>
    <cellStyle name="20% - Accent1 42" xfId="105"/>
    <cellStyle name="20% - Accent1 43" xfId="106"/>
    <cellStyle name="20% - Accent1 44" xfId="107"/>
    <cellStyle name="20% - Accent1 45" xfId="108"/>
    <cellStyle name="20% - Accent1 5" xfId="109"/>
    <cellStyle name="20% - Accent1 5 2" xfId="110"/>
    <cellStyle name="20% - Accent1 5 2 2" xfId="111"/>
    <cellStyle name="20% - Accent1 5 3" xfId="112"/>
    <cellStyle name="20% - Accent1 6" xfId="113"/>
    <cellStyle name="20% - Accent1 6 2" xfId="114"/>
    <cellStyle name="20% - Accent1 6 3" xfId="115"/>
    <cellStyle name="20% - Accent1 7" xfId="116"/>
    <cellStyle name="20% - Accent1 7 2" xfId="117"/>
    <cellStyle name="20% - Accent1 7 3" xfId="118"/>
    <cellStyle name="20% - Accent1 8" xfId="119"/>
    <cellStyle name="20% - Accent1 8 2" xfId="120"/>
    <cellStyle name="20% - Accent1 8 3" xfId="121"/>
    <cellStyle name="20% - Accent1 9" xfId="122"/>
    <cellStyle name="20% - Accent2 10" xfId="123"/>
    <cellStyle name="20% - Accent2 11" xfId="124"/>
    <cellStyle name="20% - Accent2 12" xfId="125"/>
    <cellStyle name="20% - Accent2 13" xfId="126"/>
    <cellStyle name="20% - Accent2 14" xfId="127"/>
    <cellStyle name="20% - Accent2 15" xfId="128"/>
    <cellStyle name="20% - Accent2 16" xfId="129"/>
    <cellStyle name="20% - Accent2 17" xfId="130"/>
    <cellStyle name="20% - Accent2 18" xfId="131"/>
    <cellStyle name="20% - Accent2 19" xfId="132"/>
    <cellStyle name="20% - Accent2 2" xfId="133"/>
    <cellStyle name="20% - Accent2 2 10" xfId="134"/>
    <cellStyle name="20% - Accent2 2 11" xfId="135"/>
    <cellStyle name="20% - Accent2 2 12" xfId="136"/>
    <cellStyle name="20% - Accent2 2 13" xfId="137"/>
    <cellStyle name="20% - Accent2 2 14" xfId="138"/>
    <cellStyle name="20% - Accent2 2 15" xfId="139"/>
    <cellStyle name="20% - Accent2 2 2" xfId="140"/>
    <cellStyle name="20% - Accent2 2 3" xfId="141"/>
    <cellStyle name="20% - Accent2 2 4" xfId="142"/>
    <cellStyle name="20% - Accent2 2 5" xfId="143"/>
    <cellStyle name="20% - Accent2 2 6" xfId="144"/>
    <cellStyle name="20% - Accent2 2 7" xfId="145"/>
    <cellStyle name="20% - Accent2 2 8" xfId="146"/>
    <cellStyle name="20% - Accent2 2 9" xfId="147"/>
    <cellStyle name="20% - Accent2 20" xfId="148"/>
    <cellStyle name="20% - Accent2 21" xfId="149"/>
    <cellStyle name="20% - Accent2 22" xfId="150"/>
    <cellStyle name="20% - Accent2 23" xfId="151"/>
    <cellStyle name="20% - Accent2 24" xfId="152"/>
    <cellStyle name="20% - Accent2 25" xfId="153"/>
    <cellStyle name="20% - Accent2 26" xfId="154"/>
    <cellStyle name="20% - Accent2 27" xfId="155"/>
    <cellStyle name="20% - Accent2 28" xfId="156"/>
    <cellStyle name="20% - Accent2 29" xfId="157"/>
    <cellStyle name="20% - Accent2 3" xfId="158"/>
    <cellStyle name="20% - Accent2 3 2" xfId="159"/>
    <cellStyle name="20% - Accent2 3 3" xfId="160"/>
    <cellStyle name="20% - Accent2 3 4" xfId="161"/>
    <cellStyle name="20% - Accent2 30" xfId="162"/>
    <cellStyle name="20% - Accent2 31" xfId="163"/>
    <cellStyle name="20% - Accent2 32" xfId="164"/>
    <cellStyle name="20% - Accent2 33" xfId="165"/>
    <cellStyle name="20% - Accent2 34" xfId="166"/>
    <cellStyle name="20% - Accent2 35" xfId="167"/>
    <cellStyle name="20% - Accent2 36" xfId="168"/>
    <cellStyle name="20% - Accent2 37" xfId="169"/>
    <cellStyle name="20% - Accent2 38" xfId="170"/>
    <cellStyle name="20% - Accent2 39" xfId="171"/>
    <cellStyle name="20% - Accent2 4" xfId="172"/>
    <cellStyle name="20% - Accent2 4 2" xfId="173"/>
    <cellStyle name="20% - Accent2 4 2 2" xfId="174"/>
    <cellStyle name="20% - Accent2 4 3" xfId="175"/>
    <cellStyle name="20% - Accent2 40" xfId="176"/>
    <cellStyle name="20% - Accent2 41" xfId="177"/>
    <cellStyle name="20% - Accent2 42" xfId="178"/>
    <cellStyle name="20% - Accent2 43" xfId="179"/>
    <cellStyle name="20% - Accent2 44" xfId="180"/>
    <cellStyle name="20% - Accent2 45" xfId="181"/>
    <cellStyle name="20% - Accent2 5" xfId="182"/>
    <cellStyle name="20% - Accent2 5 2" xfId="183"/>
    <cellStyle name="20% - Accent2 5 2 2" xfId="184"/>
    <cellStyle name="20% - Accent2 5 3" xfId="185"/>
    <cellStyle name="20% - Accent2 6" xfId="186"/>
    <cellStyle name="20% - Accent2 6 2" xfId="187"/>
    <cellStyle name="20% - Accent2 6 3" xfId="188"/>
    <cellStyle name="20% - Accent2 7" xfId="189"/>
    <cellStyle name="20% - Accent2 7 2" xfId="190"/>
    <cellStyle name="20% - Accent2 7 3" xfId="191"/>
    <cellStyle name="20% - Accent2 8" xfId="192"/>
    <cellStyle name="20% - Accent2 8 2" xfId="193"/>
    <cellStyle name="20% - Accent2 8 3" xfId="194"/>
    <cellStyle name="20% - Accent2 9" xfId="195"/>
    <cellStyle name="20% - Accent3 10" xfId="196"/>
    <cellStyle name="20% - Accent3 11" xfId="197"/>
    <cellStyle name="20% - Accent3 12" xfId="198"/>
    <cellStyle name="20% - Accent3 13" xfId="199"/>
    <cellStyle name="20% - Accent3 14" xfId="200"/>
    <cellStyle name="20% - Accent3 15" xfId="201"/>
    <cellStyle name="20% - Accent3 16" xfId="202"/>
    <cellStyle name="20% - Accent3 17" xfId="203"/>
    <cellStyle name="20% - Accent3 18" xfId="204"/>
    <cellStyle name="20% - Accent3 19" xfId="205"/>
    <cellStyle name="20% - Accent3 2" xfId="206"/>
    <cellStyle name="20% - Accent3 2 10" xfId="207"/>
    <cellStyle name="20% - Accent3 2 11" xfId="208"/>
    <cellStyle name="20% - Accent3 2 12" xfId="209"/>
    <cellStyle name="20% - Accent3 2 13" xfId="210"/>
    <cellStyle name="20% - Accent3 2 14" xfId="211"/>
    <cellStyle name="20% - Accent3 2 15" xfId="212"/>
    <cellStyle name="20% - Accent3 2 2" xfId="213"/>
    <cellStyle name="20% - Accent3 2 3" xfId="214"/>
    <cellStyle name="20% - Accent3 2 4" xfId="215"/>
    <cellStyle name="20% - Accent3 2 5" xfId="216"/>
    <cellStyle name="20% - Accent3 2 6" xfId="217"/>
    <cellStyle name="20% - Accent3 2 7" xfId="218"/>
    <cellStyle name="20% - Accent3 2 8" xfId="219"/>
    <cellStyle name="20% - Accent3 2 9" xfId="220"/>
    <cellStyle name="20% - Accent3 20" xfId="221"/>
    <cellStyle name="20% - Accent3 21" xfId="222"/>
    <cellStyle name="20% - Accent3 22" xfId="223"/>
    <cellStyle name="20% - Accent3 23" xfId="224"/>
    <cellStyle name="20% - Accent3 24" xfId="225"/>
    <cellStyle name="20% - Accent3 25" xfId="226"/>
    <cellStyle name="20% - Accent3 26" xfId="227"/>
    <cellStyle name="20% - Accent3 27" xfId="228"/>
    <cellStyle name="20% - Accent3 28" xfId="229"/>
    <cellStyle name="20% - Accent3 29" xfId="230"/>
    <cellStyle name="20% - Accent3 3" xfId="231"/>
    <cellStyle name="20% - Accent3 3 2" xfId="232"/>
    <cellStyle name="20% - Accent3 3 3" xfId="233"/>
    <cellStyle name="20% - Accent3 3 4" xfId="234"/>
    <cellStyle name="20% - Accent3 30" xfId="235"/>
    <cellStyle name="20% - Accent3 31" xfId="236"/>
    <cellStyle name="20% - Accent3 32" xfId="237"/>
    <cellStyle name="20% - Accent3 33" xfId="238"/>
    <cellStyle name="20% - Accent3 34" xfId="239"/>
    <cellStyle name="20% - Accent3 35" xfId="240"/>
    <cellStyle name="20% - Accent3 36" xfId="241"/>
    <cellStyle name="20% - Accent3 37" xfId="242"/>
    <cellStyle name="20% - Accent3 38" xfId="243"/>
    <cellStyle name="20% - Accent3 39" xfId="244"/>
    <cellStyle name="20% - Accent3 4" xfId="245"/>
    <cellStyle name="20% - Accent3 4 2" xfId="246"/>
    <cellStyle name="20% - Accent3 4 2 2" xfId="247"/>
    <cellStyle name="20% - Accent3 4 3" xfId="248"/>
    <cellStyle name="20% - Accent3 40" xfId="249"/>
    <cellStyle name="20% - Accent3 41" xfId="250"/>
    <cellStyle name="20% - Accent3 42" xfId="251"/>
    <cellStyle name="20% - Accent3 43" xfId="252"/>
    <cellStyle name="20% - Accent3 44" xfId="253"/>
    <cellStyle name="20% - Accent3 45" xfId="254"/>
    <cellStyle name="20% - Accent3 5" xfId="255"/>
    <cellStyle name="20% - Accent3 5 2" xfId="256"/>
    <cellStyle name="20% - Accent3 5 2 2" xfId="257"/>
    <cellStyle name="20% - Accent3 5 3" xfId="258"/>
    <cellStyle name="20% - Accent3 6" xfId="259"/>
    <cellStyle name="20% - Accent3 6 2" xfId="260"/>
    <cellStyle name="20% - Accent3 6 3" xfId="261"/>
    <cellStyle name="20% - Accent3 7" xfId="262"/>
    <cellStyle name="20% - Accent3 7 2" xfId="263"/>
    <cellStyle name="20% - Accent3 7 3" xfId="264"/>
    <cellStyle name="20% - Accent3 8" xfId="265"/>
    <cellStyle name="20% - Accent3 8 2" xfId="266"/>
    <cellStyle name="20% - Accent3 8 3" xfId="267"/>
    <cellStyle name="20% - Accent3 9" xfId="268"/>
    <cellStyle name="20% - Accent4 10" xfId="269"/>
    <cellStyle name="20% - Accent4 11" xfId="270"/>
    <cellStyle name="20% - Accent4 12" xfId="271"/>
    <cellStyle name="20% - Accent4 13" xfId="272"/>
    <cellStyle name="20% - Accent4 14" xfId="273"/>
    <cellStyle name="20% - Accent4 15" xfId="274"/>
    <cellStyle name="20% - Accent4 16" xfId="275"/>
    <cellStyle name="20% - Accent4 17" xfId="276"/>
    <cellStyle name="20% - Accent4 18" xfId="277"/>
    <cellStyle name="20% - Accent4 19" xfId="278"/>
    <cellStyle name="20% - Accent4 2" xfId="279"/>
    <cellStyle name="20% - Accent4 2 10" xfId="280"/>
    <cellStyle name="20% - Accent4 2 11" xfId="281"/>
    <cellStyle name="20% - Accent4 2 12" xfId="282"/>
    <cellStyle name="20% - Accent4 2 13" xfId="283"/>
    <cellStyle name="20% - Accent4 2 14" xfId="284"/>
    <cellStyle name="20% - Accent4 2 15" xfId="285"/>
    <cellStyle name="20% - Accent4 2 2" xfId="286"/>
    <cellStyle name="20% - Accent4 2 3" xfId="287"/>
    <cellStyle name="20% - Accent4 2 4" xfId="288"/>
    <cellStyle name="20% - Accent4 2 5" xfId="289"/>
    <cellStyle name="20% - Accent4 2 6" xfId="290"/>
    <cellStyle name="20% - Accent4 2 7" xfId="291"/>
    <cellStyle name="20% - Accent4 2 8" xfId="292"/>
    <cellStyle name="20% - Accent4 2 9" xfId="293"/>
    <cellStyle name="20% - Accent4 20" xfId="294"/>
    <cellStyle name="20% - Accent4 21" xfId="295"/>
    <cellStyle name="20% - Accent4 22" xfId="296"/>
    <cellStyle name="20% - Accent4 23" xfId="297"/>
    <cellStyle name="20% - Accent4 24" xfId="298"/>
    <cellStyle name="20% - Accent4 25" xfId="299"/>
    <cellStyle name="20% - Accent4 26" xfId="300"/>
    <cellStyle name="20% - Accent4 27" xfId="301"/>
    <cellStyle name="20% - Accent4 28" xfId="302"/>
    <cellStyle name="20% - Accent4 29" xfId="303"/>
    <cellStyle name="20% - Accent4 3" xfId="304"/>
    <cellStyle name="20% - Accent4 3 2" xfId="305"/>
    <cellStyle name="20% - Accent4 3 3" xfId="306"/>
    <cellStyle name="20% - Accent4 3 4" xfId="307"/>
    <cellStyle name="20% - Accent4 30" xfId="308"/>
    <cellStyle name="20% - Accent4 31" xfId="309"/>
    <cellStyle name="20% - Accent4 32" xfId="310"/>
    <cellStyle name="20% - Accent4 33" xfId="311"/>
    <cellStyle name="20% - Accent4 34" xfId="312"/>
    <cellStyle name="20% - Accent4 35" xfId="313"/>
    <cellStyle name="20% - Accent4 36" xfId="314"/>
    <cellStyle name="20% - Accent4 37" xfId="315"/>
    <cellStyle name="20% - Accent4 38" xfId="316"/>
    <cellStyle name="20% - Accent4 39" xfId="317"/>
    <cellStyle name="20% - Accent4 4" xfId="318"/>
    <cellStyle name="20% - Accent4 4 2" xfId="319"/>
    <cellStyle name="20% - Accent4 4 2 2" xfId="320"/>
    <cellStyle name="20% - Accent4 4 3" xfId="321"/>
    <cellStyle name="20% - Accent4 40" xfId="322"/>
    <cellStyle name="20% - Accent4 41" xfId="323"/>
    <cellStyle name="20% - Accent4 42" xfId="324"/>
    <cellStyle name="20% - Accent4 43" xfId="325"/>
    <cellStyle name="20% - Accent4 44" xfId="326"/>
    <cellStyle name="20% - Accent4 45" xfId="327"/>
    <cellStyle name="20% - Accent4 5" xfId="328"/>
    <cellStyle name="20% - Accent4 5 2" xfId="329"/>
    <cellStyle name="20% - Accent4 5 2 2" xfId="330"/>
    <cellStyle name="20% - Accent4 5 3" xfId="331"/>
    <cellStyle name="20% - Accent4 6" xfId="332"/>
    <cellStyle name="20% - Accent4 6 2" xfId="333"/>
    <cellStyle name="20% - Accent4 6 3" xfId="334"/>
    <cellStyle name="20% - Accent4 7" xfId="335"/>
    <cellStyle name="20% - Accent4 7 2" xfId="336"/>
    <cellStyle name="20% - Accent4 7 3" xfId="337"/>
    <cellStyle name="20% - Accent4 8" xfId="338"/>
    <cellStyle name="20% - Accent4 8 2" xfId="339"/>
    <cellStyle name="20% - Accent4 8 3" xfId="340"/>
    <cellStyle name="20% - Accent4 9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10" xfId="353"/>
    <cellStyle name="20% - Accent5 2 11" xfId="354"/>
    <cellStyle name="20% - Accent5 2 12" xfId="355"/>
    <cellStyle name="20% - Accent5 2 13" xfId="356"/>
    <cellStyle name="20% - Accent5 2 14" xfId="357"/>
    <cellStyle name="20% - Accent5 2 15" xfId="358"/>
    <cellStyle name="20% - Accent5 2 2" xfId="359"/>
    <cellStyle name="20% - Accent5 2 3" xfId="360"/>
    <cellStyle name="20% - Accent5 2 4" xfId="361"/>
    <cellStyle name="20% - Accent5 2 5" xfId="362"/>
    <cellStyle name="20% - Accent5 2 6" xfId="363"/>
    <cellStyle name="20% - Accent5 2 7" xfId="364"/>
    <cellStyle name="20% - Accent5 2 8" xfId="365"/>
    <cellStyle name="20% - Accent5 2 9" xfId="366"/>
    <cellStyle name="20% - Accent5 20" xfId="367"/>
    <cellStyle name="20% - Accent5 21" xfId="368"/>
    <cellStyle name="20% - Accent5 22" xfId="369"/>
    <cellStyle name="20% - Accent5 23" xfId="370"/>
    <cellStyle name="20% - Accent5 24" xfId="371"/>
    <cellStyle name="20% - Accent5 25" xfId="372"/>
    <cellStyle name="20% - Accent5 26" xfId="373"/>
    <cellStyle name="20% - Accent5 27" xfId="374"/>
    <cellStyle name="20% - Accent5 28" xfId="375"/>
    <cellStyle name="20% - Accent5 29" xfId="376"/>
    <cellStyle name="20% - Accent5 3" xfId="377"/>
    <cellStyle name="20% - Accent5 3 2" xfId="378"/>
    <cellStyle name="20% - Accent5 30" xfId="379"/>
    <cellStyle name="20% - Accent5 31" xfId="380"/>
    <cellStyle name="20% - Accent5 32" xfId="381"/>
    <cellStyle name="20% - Accent5 33" xfId="382"/>
    <cellStyle name="20% - Accent5 34" xfId="383"/>
    <cellStyle name="20% - Accent5 35" xfId="384"/>
    <cellStyle name="20% - Accent5 36" xfId="385"/>
    <cellStyle name="20% - Accent5 37" xfId="386"/>
    <cellStyle name="20% - Accent5 38" xfId="387"/>
    <cellStyle name="20% - Accent5 39" xfId="388"/>
    <cellStyle name="20% - Accent5 4" xfId="389"/>
    <cellStyle name="20% - Accent5 40" xfId="390"/>
    <cellStyle name="20% - Accent5 41" xfId="391"/>
    <cellStyle name="20% - Accent5 42" xfId="392"/>
    <cellStyle name="20% - Accent5 43" xfId="393"/>
    <cellStyle name="20% - Accent5 44" xfId="394"/>
    <cellStyle name="20% - Accent5 45" xfId="395"/>
    <cellStyle name="20% - Accent5 5" xfId="396"/>
    <cellStyle name="20% - Accent5 6" xfId="397"/>
    <cellStyle name="20% - Accent5 7" xfId="398"/>
    <cellStyle name="20% - Accent5 8" xfId="399"/>
    <cellStyle name="20% - Accent5 9" xfId="400"/>
    <cellStyle name="20% - Accent5 9 2" xfId="401"/>
    <cellStyle name="20% - Accent6 10" xfId="402"/>
    <cellStyle name="20% - Accent6 11" xfId="403"/>
    <cellStyle name="20% - Accent6 12" xfId="404"/>
    <cellStyle name="20% - Accent6 13" xfId="405"/>
    <cellStyle name="20% - Accent6 14" xfId="406"/>
    <cellStyle name="20% - Accent6 15" xfId="407"/>
    <cellStyle name="20% - Accent6 16" xfId="408"/>
    <cellStyle name="20% - Accent6 17" xfId="409"/>
    <cellStyle name="20% - Accent6 18" xfId="410"/>
    <cellStyle name="20% - Accent6 19" xfId="411"/>
    <cellStyle name="20% - Accent6 2" xfId="412"/>
    <cellStyle name="20% - Accent6 2 10" xfId="413"/>
    <cellStyle name="20% - Accent6 2 11" xfId="414"/>
    <cellStyle name="20% - Accent6 2 12" xfId="415"/>
    <cellStyle name="20% - Accent6 2 13" xfId="416"/>
    <cellStyle name="20% - Accent6 2 14" xfId="417"/>
    <cellStyle name="20% - Accent6 2 15" xfId="418"/>
    <cellStyle name="20% - Accent6 2 2" xfId="419"/>
    <cellStyle name="20% - Accent6 2 3" xfId="420"/>
    <cellStyle name="20% - Accent6 2 4" xfId="421"/>
    <cellStyle name="20% - Accent6 2 5" xfId="422"/>
    <cellStyle name="20% - Accent6 2 6" xfId="423"/>
    <cellStyle name="20% - Accent6 2 7" xfId="424"/>
    <cellStyle name="20% - Accent6 2 8" xfId="425"/>
    <cellStyle name="20% - Accent6 2 9" xfId="426"/>
    <cellStyle name="20% - Accent6 20" xfId="427"/>
    <cellStyle name="20% - Accent6 21" xfId="428"/>
    <cellStyle name="20% - Accent6 22" xfId="429"/>
    <cellStyle name="20% - Accent6 23" xfId="430"/>
    <cellStyle name="20% - Accent6 24" xfId="431"/>
    <cellStyle name="20% - Accent6 25" xfId="432"/>
    <cellStyle name="20% - Accent6 26" xfId="433"/>
    <cellStyle name="20% - Accent6 27" xfId="434"/>
    <cellStyle name="20% - Accent6 28" xfId="435"/>
    <cellStyle name="20% - Accent6 29" xfId="436"/>
    <cellStyle name="20% - Accent6 3" xfId="437"/>
    <cellStyle name="20% - Accent6 3 2" xfId="438"/>
    <cellStyle name="20% - Accent6 3 3" xfId="439"/>
    <cellStyle name="20% - Accent6 3 4" xfId="440"/>
    <cellStyle name="20% - Accent6 30" xfId="441"/>
    <cellStyle name="20% - Accent6 31" xfId="442"/>
    <cellStyle name="20% - Accent6 32" xfId="443"/>
    <cellStyle name="20% - Accent6 33" xfId="444"/>
    <cellStyle name="20% - Accent6 34" xfId="445"/>
    <cellStyle name="20% - Accent6 35" xfId="446"/>
    <cellStyle name="20% - Accent6 36" xfId="447"/>
    <cellStyle name="20% - Accent6 37" xfId="448"/>
    <cellStyle name="20% - Accent6 38" xfId="449"/>
    <cellStyle name="20% - Accent6 39" xfId="450"/>
    <cellStyle name="20% - Accent6 4" xfId="451"/>
    <cellStyle name="20% - Accent6 4 2" xfId="452"/>
    <cellStyle name="20% - Accent6 4 2 2" xfId="453"/>
    <cellStyle name="20% - Accent6 4 3" xfId="454"/>
    <cellStyle name="20% - Accent6 40" xfId="455"/>
    <cellStyle name="20% - Accent6 41" xfId="456"/>
    <cellStyle name="20% - Accent6 42" xfId="457"/>
    <cellStyle name="20% - Accent6 43" xfId="458"/>
    <cellStyle name="20% - Accent6 44" xfId="459"/>
    <cellStyle name="20% - Accent6 44 2" xfId="460"/>
    <cellStyle name="20% - Accent6 44 2 2" xfId="461"/>
    <cellStyle name="20% - Accent6 44 3" xfId="462"/>
    <cellStyle name="20% - Accent6 45" xfId="463"/>
    <cellStyle name="20% - Accent6 46" xfId="464"/>
    <cellStyle name="20% - Accent6 5" xfId="465"/>
    <cellStyle name="20% - Accent6 5 2" xfId="466"/>
    <cellStyle name="20% - Accent6 5 2 2" xfId="467"/>
    <cellStyle name="20% - Accent6 5 3" xfId="468"/>
    <cellStyle name="20% - Accent6 6" xfId="469"/>
    <cellStyle name="20% - Accent6 6 2" xfId="470"/>
    <cellStyle name="20% - Accent6 6 3" xfId="471"/>
    <cellStyle name="20% - Accent6 7" xfId="472"/>
    <cellStyle name="20% - Accent6 7 2" xfId="473"/>
    <cellStyle name="20% - Accent6 7 3" xfId="474"/>
    <cellStyle name="20% - Accent6 8" xfId="475"/>
    <cellStyle name="20% - Accent6 8 2" xfId="476"/>
    <cellStyle name="20% - Accent6 8 3" xfId="477"/>
    <cellStyle name="20% - Accent6 9" xfId="478"/>
    <cellStyle name="20% - Akzent1" xfId="479"/>
    <cellStyle name="20% - Akzent2" xfId="480"/>
    <cellStyle name="20% - Akzent3" xfId="481"/>
    <cellStyle name="20% - Akzent4" xfId="482"/>
    <cellStyle name="20% - Akzent5" xfId="483"/>
    <cellStyle name="20% - Akzent6" xfId="484"/>
    <cellStyle name="2x indented GHG Textfiels" xfId="485"/>
    <cellStyle name="40% - Accent1 10" xfId="486"/>
    <cellStyle name="40% - Accent1 11" xfId="487"/>
    <cellStyle name="40% - Accent1 12" xfId="488"/>
    <cellStyle name="40% - Accent1 13" xfId="489"/>
    <cellStyle name="40% - Accent1 14" xfId="490"/>
    <cellStyle name="40% - Accent1 15" xfId="491"/>
    <cellStyle name="40% - Accent1 16" xfId="492"/>
    <cellStyle name="40% - Accent1 17" xfId="493"/>
    <cellStyle name="40% - Accent1 18" xfId="494"/>
    <cellStyle name="40% - Accent1 19" xfId="495"/>
    <cellStyle name="40% - Accent1 2" xfId="496"/>
    <cellStyle name="40% - Accent1 2 10" xfId="497"/>
    <cellStyle name="40% - Accent1 2 11" xfId="498"/>
    <cellStyle name="40% - Accent1 2 12" xfId="499"/>
    <cellStyle name="40% - Accent1 2 13" xfId="500"/>
    <cellStyle name="40% - Accent1 2 14" xfId="501"/>
    <cellStyle name="40% - Accent1 2 15" xfId="502"/>
    <cellStyle name="40% - Accent1 2 2" xfId="503"/>
    <cellStyle name="40% - Accent1 2 3" xfId="504"/>
    <cellStyle name="40% - Accent1 2 4" xfId="505"/>
    <cellStyle name="40% - Accent1 2 5" xfId="506"/>
    <cellStyle name="40% - Accent1 2 6" xfId="507"/>
    <cellStyle name="40% - Accent1 2 7" xfId="508"/>
    <cellStyle name="40% - Accent1 2 8" xfId="509"/>
    <cellStyle name="40% - Accent1 2 9" xfId="510"/>
    <cellStyle name="40% - Accent1 20" xfId="511"/>
    <cellStyle name="40% - Accent1 21" xfId="512"/>
    <cellStyle name="40% - Accent1 22" xfId="513"/>
    <cellStyle name="40% - Accent1 23" xfId="514"/>
    <cellStyle name="40% - Accent1 24" xfId="515"/>
    <cellStyle name="40% - Accent1 25" xfId="516"/>
    <cellStyle name="40% - Accent1 26" xfId="517"/>
    <cellStyle name="40% - Accent1 27" xfId="518"/>
    <cellStyle name="40% - Accent1 28" xfId="519"/>
    <cellStyle name="40% - Accent1 29" xfId="520"/>
    <cellStyle name="40% - Accent1 3" xfId="521"/>
    <cellStyle name="40% - Accent1 3 2" xfId="522"/>
    <cellStyle name="40% - Accent1 3 3" xfId="523"/>
    <cellStyle name="40% - Accent1 3 4" xfId="524"/>
    <cellStyle name="40% - Accent1 30" xfId="525"/>
    <cellStyle name="40% - Accent1 31" xfId="526"/>
    <cellStyle name="40% - Accent1 32" xfId="527"/>
    <cellStyle name="40% - Accent1 33" xfId="528"/>
    <cellStyle name="40% - Accent1 34" xfId="529"/>
    <cellStyle name="40% - Accent1 35" xfId="530"/>
    <cellStyle name="40% - Accent1 36" xfId="531"/>
    <cellStyle name="40% - Accent1 37" xfId="532"/>
    <cellStyle name="40% - Accent1 38" xfId="533"/>
    <cellStyle name="40% - Accent1 39" xfId="534"/>
    <cellStyle name="40% - Accent1 4" xfId="535"/>
    <cellStyle name="40% - Accent1 4 2" xfId="536"/>
    <cellStyle name="40% - Accent1 4 2 2" xfId="537"/>
    <cellStyle name="40% - Accent1 4 3" xfId="538"/>
    <cellStyle name="40% - Accent1 40" xfId="539"/>
    <cellStyle name="40% - Accent1 41" xfId="540"/>
    <cellStyle name="40% - Accent1 42" xfId="541"/>
    <cellStyle name="40% - Accent1 43" xfId="542"/>
    <cellStyle name="40% - Accent1 44" xfId="543"/>
    <cellStyle name="40% - Accent1 45" xfId="544"/>
    <cellStyle name="40% - Accent1 5" xfId="545"/>
    <cellStyle name="40% - Accent1 5 2" xfId="546"/>
    <cellStyle name="40% - Accent1 5 2 2" xfId="547"/>
    <cellStyle name="40% - Accent1 5 3" xfId="548"/>
    <cellStyle name="40% - Accent1 6" xfId="549"/>
    <cellStyle name="40% - Accent1 6 2" xfId="550"/>
    <cellStyle name="40% - Accent1 6 3" xfId="551"/>
    <cellStyle name="40% - Accent1 7" xfId="552"/>
    <cellStyle name="40% - Accent1 7 2" xfId="553"/>
    <cellStyle name="40% - Accent1 7 3" xfId="554"/>
    <cellStyle name="40% - Accent1 8" xfId="555"/>
    <cellStyle name="40% - Accent1 8 2" xfId="556"/>
    <cellStyle name="40% - Accent1 8 3" xfId="557"/>
    <cellStyle name="40% - Accent1 9" xfId="558"/>
    <cellStyle name="40% - Accent2 10" xfId="559"/>
    <cellStyle name="40% - Accent2 11" xfId="560"/>
    <cellStyle name="40% - Accent2 12" xfId="561"/>
    <cellStyle name="40% - Accent2 13" xfId="562"/>
    <cellStyle name="40% - Accent2 14" xfId="563"/>
    <cellStyle name="40% - Accent2 15" xfId="564"/>
    <cellStyle name="40% - Accent2 16" xfId="565"/>
    <cellStyle name="40% - Accent2 17" xfId="566"/>
    <cellStyle name="40% - Accent2 18" xfId="567"/>
    <cellStyle name="40% - Accent2 19" xfId="568"/>
    <cellStyle name="40% - Accent2 2" xfId="569"/>
    <cellStyle name="40% - Accent2 2 10" xfId="570"/>
    <cellStyle name="40% - Accent2 2 11" xfId="571"/>
    <cellStyle name="40% - Accent2 2 12" xfId="572"/>
    <cellStyle name="40% - Accent2 2 13" xfId="573"/>
    <cellStyle name="40% - Accent2 2 14" xfId="574"/>
    <cellStyle name="40% - Accent2 2 15" xfId="575"/>
    <cellStyle name="40% - Accent2 2 16" xfId="576"/>
    <cellStyle name="40% - Accent2 2 17" xfId="577"/>
    <cellStyle name="40% - Accent2 2 2" xfId="578"/>
    <cellStyle name="40% - Accent2 2 2 2" xfId="579"/>
    <cellStyle name="40% - Accent2 2 2 3" xfId="580"/>
    <cellStyle name="40% - Accent2 2 3" xfId="581"/>
    <cellStyle name="40% - Accent2 2 4" xfId="582"/>
    <cellStyle name="40% - Accent2 2 5" xfId="583"/>
    <cellStyle name="40% - Accent2 2 6" xfId="584"/>
    <cellStyle name="40% - Accent2 2 7" xfId="585"/>
    <cellStyle name="40% - Accent2 2 8" xfId="586"/>
    <cellStyle name="40% - Accent2 2 9" xfId="587"/>
    <cellStyle name="40% - Accent2 20" xfId="588"/>
    <cellStyle name="40% - Accent2 21" xfId="589"/>
    <cellStyle name="40% - Accent2 22" xfId="590"/>
    <cellStyle name="40% - Accent2 23" xfId="591"/>
    <cellStyle name="40% - Accent2 24" xfId="592"/>
    <cellStyle name="40% - Accent2 25" xfId="593"/>
    <cellStyle name="40% - Accent2 26" xfId="594"/>
    <cellStyle name="40% - Accent2 27" xfId="595"/>
    <cellStyle name="40% - Accent2 28" xfId="596"/>
    <cellStyle name="40% - Accent2 29" xfId="597"/>
    <cellStyle name="40% - Accent2 3" xfId="598"/>
    <cellStyle name="40% - Accent2 3 2" xfId="599"/>
    <cellStyle name="40% - Accent2 30" xfId="600"/>
    <cellStyle name="40% - Accent2 31" xfId="601"/>
    <cellStyle name="40% - Accent2 32" xfId="602"/>
    <cellStyle name="40% - Accent2 33" xfId="603"/>
    <cellStyle name="40% - Accent2 34" xfId="604"/>
    <cellStyle name="40% - Accent2 35" xfId="605"/>
    <cellStyle name="40% - Accent2 36" xfId="606"/>
    <cellStyle name="40% - Accent2 37" xfId="607"/>
    <cellStyle name="40% - Accent2 38" xfId="608"/>
    <cellStyle name="40% - Accent2 39" xfId="609"/>
    <cellStyle name="40% - Accent2 4" xfId="610"/>
    <cellStyle name="40% - Accent2 40" xfId="611"/>
    <cellStyle name="40% - Accent2 41" xfId="612"/>
    <cellStyle name="40% - Accent2 42" xfId="613"/>
    <cellStyle name="40% - Accent2 43" xfId="614"/>
    <cellStyle name="40% - Accent2 44" xfId="615"/>
    <cellStyle name="40% - Accent2 45" xfId="616"/>
    <cellStyle name="40% - Accent2 5" xfId="617"/>
    <cellStyle name="40% - Accent2 6" xfId="618"/>
    <cellStyle name="40% - Accent2 7" xfId="619"/>
    <cellStyle name="40% - Accent2 8" xfId="620"/>
    <cellStyle name="40% - Accent2 9" xfId="621"/>
    <cellStyle name="40% - Accent3 10" xfId="622"/>
    <cellStyle name="40% - Accent3 11" xfId="623"/>
    <cellStyle name="40% - Accent3 12" xfId="624"/>
    <cellStyle name="40% - Accent3 13" xfId="625"/>
    <cellStyle name="40% - Accent3 14" xfId="626"/>
    <cellStyle name="40% - Accent3 15" xfId="627"/>
    <cellStyle name="40% - Accent3 16" xfId="628"/>
    <cellStyle name="40% - Accent3 17" xfId="629"/>
    <cellStyle name="40% - Accent3 18" xfId="630"/>
    <cellStyle name="40% - Accent3 19" xfId="631"/>
    <cellStyle name="40% - Accent3 2" xfId="632"/>
    <cellStyle name="40% - Accent3 2 10" xfId="633"/>
    <cellStyle name="40% - Accent3 2 11" xfId="634"/>
    <cellStyle name="40% - Accent3 2 12" xfId="635"/>
    <cellStyle name="40% - Accent3 2 13" xfId="636"/>
    <cellStyle name="40% - Accent3 2 14" xfId="637"/>
    <cellStyle name="40% - Accent3 2 15" xfId="638"/>
    <cellStyle name="40% - Accent3 2 2" xfId="639"/>
    <cellStyle name="40% - Accent3 2 3" xfId="640"/>
    <cellStyle name="40% - Accent3 2 4" xfId="641"/>
    <cellStyle name="40% - Accent3 2 5" xfId="642"/>
    <cellStyle name="40% - Accent3 2 6" xfId="643"/>
    <cellStyle name="40% - Accent3 2 7" xfId="644"/>
    <cellStyle name="40% - Accent3 2 8" xfId="645"/>
    <cellStyle name="40% - Accent3 2 9" xfId="646"/>
    <cellStyle name="40% - Accent3 20" xfId="647"/>
    <cellStyle name="40% - Accent3 21" xfId="648"/>
    <cellStyle name="40% - Accent3 22" xfId="649"/>
    <cellStyle name="40% - Accent3 23" xfId="650"/>
    <cellStyle name="40% - Accent3 24" xfId="651"/>
    <cellStyle name="40% - Accent3 25" xfId="652"/>
    <cellStyle name="40% - Accent3 26" xfId="653"/>
    <cellStyle name="40% - Accent3 27" xfId="654"/>
    <cellStyle name="40% - Accent3 28" xfId="655"/>
    <cellStyle name="40% - Accent3 29" xfId="656"/>
    <cellStyle name="40% - Accent3 3" xfId="657"/>
    <cellStyle name="40% - Accent3 3 2" xfId="658"/>
    <cellStyle name="40% - Accent3 3 3" xfId="659"/>
    <cellStyle name="40% - Accent3 3 4" xfId="660"/>
    <cellStyle name="40% - Accent3 30" xfId="661"/>
    <cellStyle name="40% - Accent3 31" xfId="662"/>
    <cellStyle name="40% - Accent3 32" xfId="663"/>
    <cellStyle name="40% - Accent3 33" xfId="664"/>
    <cellStyle name="40% - Accent3 34" xfId="665"/>
    <cellStyle name="40% - Accent3 35" xfId="666"/>
    <cellStyle name="40% - Accent3 36" xfId="667"/>
    <cellStyle name="40% - Accent3 37" xfId="668"/>
    <cellStyle name="40% - Accent3 38" xfId="669"/>
    <cellStyle name="40% - Accent3 39" xfId="670"/>
    <cellStyle name="40% - Accent3 4" xfId="671"/>
    <cellStyle name="40% - Accent3 4 2" xfId="672"/>
    <cellStyle name="40% - Accent3 4 2 2" xfId="673"/>
    <cellStyle name="40% - Accent3 4 3" xfId="674"/>
    <cellStyle name="40% - Accent3 40" xfId="675"/>
    <cellStyle name="40% - Accent3 41" xfId="676"/>
    <cellStyle name="40% - Accent3 42" xfId="677"/>
    <cellStyle name="40% - Accent3 43" xfId="678"/>
    <cellStyle name="40% - Accent3 44" xfId="679"/>
    <cellStyle name="40% - Accent3 45" xfId="680"/>
    <cellStyle name="40% - Accent3 5" xfId="681"/>
    <cellStyle name="40% - Accent3 5 2" xfId="682"/>
    <cellStyle name="40% - Accent3 5 2 2" xfId="683"/>
    <cellStyle name="40% - Accent3 5 3" xfId="684"/>
    <cellStyle name="40% - Accent3 6" xfId="685"/>
    <cellStyle name="40% - Accent3 6 2" xfId="686"/>
    <cellStyle name="40% - Accent3 6 3" xfId="687"/>
    <cellStyle name="40% - Accent3 7" xfId="688"/>
    <cellStyle name="40% - Accent3 7 2" xfId="689"/>
    <cellStyle name="40% - Accent3 7 3" xfId="690"/>
    <cellStyle name="40% - Accent3 8" xfId="691"/>
    <cellStyle name="40% - Accent3 8 2" xfId="692"/>
    <cellStyle name="40% - Accent3 8 3" xfId="693"/>
    <cellStyle name="40% - Accent3 9" xfId="694"/>
    <cellStyle name="40% - Accent4 10" xfId="695"/>
    <cellStyle name="40% - Accent4 11" xfId="696"/>
    <cellStyle name="40% - Accent4 12" xfId="697"/>
    <cellStyle name="40% - Accent4 13" xfId="698"/>
    <cellStyle name="40% - Accent4 14" xfId="699"/>
    <cellStyle name="40% - Accent4 15" xfId="700"/>
    <cellStyle name="40% - Accent4 16" xfId="701"/>
    <cellStyle name="40% - Accent4 17" xfId="702"/>
    <cellStyle name="40% - Accent4 18" xfId="703"/>
    <cellStyle name="40% - Accent4 19" xfId="704"/>
    <cellStyle name="40% - Accent4 2" xfId="705"/>
    <cellStyle name="40% - Accent4 2 10" xfId="706"/>
    <cellStyle name="40% - Accent4 2 11" xfId="707"/>
    <cellStyle name="40% - Accent4 2 12" xfId="708"/>
    <cellStyle name="40% - Accent4 2 13" xfId="709"/>
    <cellStyle name="40% - Accent4 2 14" xfId="710"/>
    <cellStyle name="40% - Accent4 2 15" xfId="711"/>
    <cellStyle name="40% - Accent4 2 2" xfId="712"/>
    <cellStyle name="40% - Accent4 2 3" xfId="713"/>
    <cellStyle name="40% - Accent4 2 4" xfId="714"/>
    <cellStyle name="40% - Accent4 2 5" xfId="715"/>
    <cellStyle name="40% - Accent4 2 6" xfId="716"/>
    <cellStyle name="40% - Accent4 2 7" xfId="717"/>
    <cellStyle name="40% - Accent4 2 8" xfId="718"/>
    <cellStyle name="40% - Accent4 2 9" xfId="719"/>
    <cellStyle name="40% - Accent4 20" xfId="720"/>
    <cellStyle name="40% - Accent4 21" xfId="721"/>
    <cellStyle name="40% - Accent4 22" xfId="722"/>
    <cellStyle name="40% - Accent4 23" xfId="723"/>
    <cellStyle name="40% - Accent4 24" xfId="724"/>
    <cellStyle name="40% - Accent4 25" xfId="725"/>
    <cellStyle name="40% - Accent4 26" xfId="726"/>
    <cellStyle name="40% - Accent4 27" xfId="727"/>
    <cellStyle name="40% - Accent4 28" xfId="728"/>
    <cellStyle name="40% - Accent4 29" xfId="729"/>
    <cellStyle name="40% - Accent4 3" xfId="730"/>
    <cellStyle name="40% - Accent4 3 2" xfId="731"/>
    <cellStyle name="40% - Accent4 3 3" xfId="732"/>
    <cellStyle name="40% - Accent4 3 4" xfId="733"/>
    <cellStyle name="40% - Accent4 30" xfId="734"/>
    <cellStyle name="40% - Accent4 31" xfId="735"/>
    <cellStyle name="40% - Accent4 32" xfId="736"/>
    <cellStyle name="40% - Accent4 33" xfId="737"/>
    <cellStyle name="40% - Accent4 34" xfId="738"/>
    <cellStyle name="40% - Accent4 35" xfId="739"/>
    <cellStyle name="40% - Accent4 36" xfId="740"/>
    <cellStyle name="40% - Accent4 37" xfId="741"/>
    <cellStyle name="40% - Accent4 38" xfId="742"/>
    <cellStyle name="40% - Accent4 39" xfId="743"/>
    <cellStyle name="40% - Accent4 4" xfId="744"/>
    <cellStyle name="40% - Accent4 4 2" xfId="745"/>
    <cellStyle name="40% - Accent4 4 2 2" xfId="746"/>
    <cellStyle name="40% - Accent4 4 3" xfId="747"/>
    <cellStyle name="40% - Accent4 40" xfId="748"/>
    <cellStyle name="40% - Accent4 41" xfId="749"/>
    <cellStyle name="40% - Accent4 42" xfId="750"/>
    <cellStyle name="40% - Accent4 43" xfId="751"/>
    <cellStyle name="40% - Accent4 44" xfId="752"/>
    <cellStyle name="40% - Accent4 45" xfId="753"/>
    <cellStyle name="40% - Accent4 5" xfId="754"/>
    <cellStyle name="40% - Accent4 5 2" xfId="755"/>
    <cellStyle name="40% - Accent4 5 2 2" xfId="756"/>
    <cellStyle name="40% - Accent4 5 3" xfId="757"/>
    <cellStyle name="40% - Accent4 6" xfId="758"/>
    <cellStyle name="40% - Accent4 6 2" xfId="759"/>
    <cellStyle name="40% - Accent4 6 3" xfId="760"/>
    <cellStyle name="40% - Accent4 7" xfId="761"/>
    <cellStyle name="40% - Accent4 7 2" xfId="762"/>
    <cellStyle name="40% - Accent4 7 3" xfId="763"/>
    <cellStyle name="40% - Accent4 8" xfId="764"/>
    <cellStyle name="40% - Accent4 8 2" xfId="765"/>
    <cellStyle name="40% - Accent4 8 3" xfId="766"/>
    <cellStyle name="40% - Accent4 9" xfId="767"/>
    <cellStyle name="40% - Accent5 10" xfId="768"/>
    <cellStyle name="40% - Accent5 11" xfId="769"/>
    <cellStyle name="40% - Accent5 12" xfId="770"/>
    <cellStyle name="40% - Accent5 13" xfId="771"/>
    <cellStyle name="40% - Accent5 14" xfId="772"/>
    <cellStyle name="40% - Accent5 15" xfId="773"/>
    <cellStyle name="40% - Accent5 16" xfId="774"/>
    <cellStyle name="40% - Accent5 17" xfId="775"/>
    <cellStyle name="40% - Accent5 18" xfId="776"/>
    <cellStyle name="40% - Accent5 19" xfId="777"/>
    <cellStyle name="40% - Accent5 2" xfId="778"/>
    <cellStyle name="40% - Accent5 2 10" xfId="779"/>
    <cellStyle name="40% - Accent5 2 11" xfId="780"/>
    <cellStyle name="40% - Accent5 2 12" xfId="781"/>
    <cellStyle name="40% - Accent5 2 13" xfId="782"/>
    <cellStyle name="40% - Accent5 2 14" xfId="783"/>
    <cellStyle name="40% - Accent5 2 15" xfId="784"/>
    <cellStyle name="40% - Accent5 2 2" xfId="785"/>
    <cellStyle name="40% - Accent5 2 3" xfId="786"/>
    <cellStyle name="40% - Accent5 2 4" xfId="787"/>
    <cellStyle name="40% - Accent5 2 5" xfId="788"/>
    <cellStyle name="40% - Accent5 2 6" xfId="789"/>
    <cellStyle name="40% - Accent5 2 7" xfId="790"/>
    <cellStyle name="40% - Accent5 2 8" xfId="791"/>
    <cellStyle name="40% - Accent5 2 9" xfId="792"/>
    <cellStyle name="40% - Accent5 20" xfId="793"/>
    <cellStyle name="40% - Accent5 21" xfId="794"/>
    <cellStyle name="40% - Accent5 22" xfId="795"/>
    <cellStyle name="40% - Accent5 23" xfId="796"/>
    <cellStyle name="40% - Accent5 24" xfId="797"/>
    <cellStyle name="40% - Accent5 25" xfId="798"/>
    <cellStyle name="40% - Accent5 26" xfId="799"/>
    <cellStyle name="40% - Accent5 27" xfId="800"/>
    <cellStyle name="40% - Accent5 28" xfId="801"/>
    <cellStyle name="40% - Accent5 29" xfId="802"/>
    <cellStyle name="40% - Accent5 3" xfId="803"/>
    <cellStyle name="40% - Accent5 3 2" xfId="804"/>
    <cellStyle name="40% - Accent5 3 3" xfId="805"/>
    <cellStyle name="40% - Accent5 3 4" xfId="806"/>
    <cellStyle name="40% - Accent5 30" xfId="807"/>
    <cellStyle name="40% - Accent5 31" xfId="808"/>
    <cellStyle name="40% - Accent5 32" xfId="809"/>
    <cellStyle name="40% - Accent5 33" xfId="810"/>
    <cellStyle name="40% - Accent5 34" xfId="811"/>
    <cellStyle name="40% - Accent5 35" xfId="812"/>
    <cellStyle name="40% - Accent5 36" xfId="813"/>
    <cellStyle name="40% - Accent5 37" xfId="814"/>
    <cellStyle name="40% - Accent5 38" xfId="815"/>
    <cellStyle name="40% - Accent5 39" xfId="816"/>
    <cellStyle name="40% - Accent5 4" xfId="817"/>
    <cellStyle name="40% - Accent5 4 2" xfId="818"/>
    <cellStyle name="40% - Accent5 4 2 2" xfId="819"/>
    <cellStyle name="40% - Accent5 4 3" xfId="820"/>
    <cellStyle name="40% - Accent5 40" xfId="821"/>
    <cellStyle name="40% - Accent5 41" xfId="822"/>
    <cellStyle name="40% - Accent5 42" xfId="823"/>
    <cellStyle name="40% - Accent5 43" xfId="824"/>
    <cellStyle name="40% - Accent5 44" xfId="825"/>
    <cellStyle name="40% - Accent5 45" xfId="826"/>
    <cellStyle name="40% - Accent5 5" xfId="827"/>
    <cellStyle name="40% - Accent5 5 2" xfId="828"/>
    <cellStyle name="40% - Accent5 5 2 2" xfId="829"/>
    <cellStyle name="40% - Accent5 5 3" xfId="830"/>
    <cellStyle name="40% - Accent5 6" xfId="831"/>
    <cellStyle name="40% - Accent5 6 2" xfId="832"/>
    <cellStyle name="40% - Accent5 6 3" xfId="833"/>
    <cellStyle name="40% - Accent5 7" xfId="834"/>
    <cellStyle name="40% - Accent5 7 2" xfId="835"/>
    <cellStyle name="40% - Accent5 7 3" xfId="836"/>
    <cellStyle name="40% - Accent5 8" xfId="837"/>
    <cellStyle name="40% - Accent5 8 2" xfId="838"/>
    <cellStyle name="40% - Accent5 8 3" xfId="839"/>
    <cellStyle name="40% - Accent5 9" xfId="840"/>
    <cellStyle name="40% - Accent6 10" xfId="841"/>
    <cellStyle name="40% - Accent6 11" xfId="842"/>
    <cellStyle name="40% - Accent6 12" xfId="843"/>
    <cellStyle name="40% - Accent6 13" xfId="844"/>
    <cellStyle name="40% - Accent6 14" xfId="845"/>
    <cellStyle name="40% - Accent6 15" xfId="846"/>
    <cellStyle name="40% - Accent6 16" xfId="847"/>
    <cellStyle name="40% - Accent6 17" xfId="848"/>
    <cellStyle name="40% - Accent6 18" xfId="849"/>
    <cellStyle name="40% - Accent6 19" xfId="850"/>
    <cellStyle name="40% - Accent6 2" xfId="851"/>
    <cellStyle name="40% - Accent6 2 10" xfId="852"/>
    <cellStyle name="40% - Accent6 2 11" xfId="853"/>
    <cellStyle name="40% - Accent6 2 12" xfId="854"/>
    <cellStyle name="40% - Accent6 2 13" xfId="855"/>
    <cellStyle name="40% - Accent6 2 14" xfId="856"/>
    <cellStyle name="40% - Accent6 2 15" xfId="857"/>
    <cellStyle name="40% - Accent6 2 2" xfId="858"/>
    <cellStyle name="40% - Accent6 2 3" xfId="859"/>
    <cellStyle name="40% - Accent6 2 4" xfId="860"/>
    <cellStyle name="40% - Accent6 2 5" xfId="861"/>
    <cellStyle name="40% - Accent6 2 6" xfId="862"/>
    <cellStyle name="40% - Accent6 2 7" xfId="863"/>
    <cellStyle name="40% - Accent6 2 8" xfId="864"/>
    <cellStyle name="40% - Accent6 2 9" xfId="865"/>
    <cellStyle name="40% - Accent6 20" xfId="866"/>
    <cellStyle name="40% - Accent6 21" xfId="867"/>
    <cellStyle name="40% - Accent6 22" xfId="868"/>
    <cellStyle name="40% - Accent6 23" xfId="869"/>
    <cellStyle name="40% - Accent6 24" xfId="870"/>
    <cellStyle name="40% - Accent6 25" xfId="871"/>
    <cellStyle name="40% - Accent6 26" xfId="872"/>
    <cellStyle name="40% - Accent6 27" xfId="873"/>
    <cellStyle name="40% - Accent6 28" xfId="874"/>
    <cellStyle name="40% - Accent6 29" xfId="875"/>
    <cellStyle name="40% - Accent6 3" xfId="876"/>
    <cellStyle name="40% - Accent6 3 2" xfId="877"/>
    <cellStyle name="40% - Accent6 3 3" xfId="878"/>
    <cellStyle name="40% - Accent6 3 4" xfId="879"/>
    <cellStyle name="40% - Accent6 30" xfId="880"/>
    <cellStyle name="40% - Accent6 31" xfId="881"/>
    <cellStyle name="40% - Accent6 32" xfId="882"/>
    <cellStyle name="40% - Accent6 33" xfId="883"/>
    <cellStyle name="40% - Accent6 34" xfId="884"/>
    <cellStyle name="40% - Accent6 35" xfId="885"/>
    <cellStyle name="40% - Accent6 36" xfId="886"/>
    <cellStyle name="40% - Accent6 37" xfId="887"/>
    <cellStyle name="40% - Accent6 38" xfId="888"/>
    <cellStyle name="40% - Accent6 39" xfId="889"/>
    <cellStyle name="40% - Accent6 4" xfId="890"/>
    <cellStyle name="40% - Accent6 4 2" xfId="891"/>
    <cellStyle name="40% - Accent6 4 2 2" xfId="892"/>
    <cellStyle name="40% - Accent6 4 3" xfId="893"/>
    <cellStyle name="40% - Accent6 40" xfId="894"/>
    <cellStyle name="40% - Accent6 41" xfId="895"/>
    <cellStyle name="40% - Accent6 42" xfId="896"/>
    <cellStyle name="40% - Accent6 43" xfId="897"/>
    <cellStyle name="40% - Accent6 44" xfId="898"/>
    <cellStyle name="40% - Accent6 45" xfId="899"/>
    <cellStyle name="40% - Accent6 5" xfId="900"/>
    <cellStyle name="40% - Accent6 5 2" xfId="901"/>
    <cellStyle name="40% - Accent6 5 2 2" xfId="902"/>
    <cellStyle name="40% - Accent6 5 3" xfId="903"/>
    <cellStyle name="40% - Accent6 6" xfId="904"/>
    <cellStyle name="40% - Accent6 6 2" xfId="905"/>
    <cellStyle name="40% - Accent6 6 3" xfId="906"/>
    <cellStyle name="40% - Accent6 7" xfId="907"/>
    <cellStyle name="40% - Accent6 7 2" xfId="908"/>
    <cellStyle name="40% - Accent6 7 3" xfId="909"/>
    <cellStyle name="40% - Accent6 8" xfId="910"/>
    <cellStyle name="40% - Accent6 8 2" xfId="911"/>
    <cellStyle name="40% - Accent6 8 3" xfId="912"/>
    <cellStyle name="40% - Accent6 9" xfId="913"/>
    <cellStyle name="40% - Akzent1" xfId="914"/>
    <cellStyle name="40% - Akzent2" xfId="915"/>
    <cellStyle name="40% - Akzent3" xfId="916"/>
    <cellStyle name="40% - Akzent4" xfId="917"/>
    <cellStyle name="40% - Akzent5" xfId="918"/>
    <cellStyle name="40% - Akzent6" xfId="919"/>
    <cellStyle name="5x indented GHG Textfiels" xfId="920"/>
    <cellStyle name="60% - Accent1 10" xfId="921"/>
    <cellStyle name="60% - Accent1 11" xfId="922"/>
    <cellStyle name="60% - Accent1 12" xfId="923"/>
    <cellStyle name="60% - Accent1 13" xfId="924"/>
    <cellStyle name="60% - Accent1 14" xfId="925"/>
    <cellStyle name="60% - Accent1 15" xfId="926"/>
    <cellStyle name="60% - Accent1 16" xfId="927"/>
    <cellStyle name="60% - Accent1 17" xfId="928"/>
    <cellStyle name="60% - Accent1 18" xfId="929"/>
    <cellStyle name="60% - Accent1 19" xfId="930"/>
    <cellStyle name="60% - Accent1 2" xfId="931"/>
    <cellStyle name="60% - Accent1 2 10" xfId="932"/>
    <cellStyle name="60% - Accent1 2 11" xfId="933"/>
    <cellStyle name="60% - Accent1 2 2" xfId="934"/>
    <cellStyle name="60% - Accent1 2 2 2" xfId="935"/>
    <cellStyle name="60% - Accent1 2 3" xfId="936"/>
    <cellStyle name="60% - Accent1 2 4" xfId="937"/>
    <cellStyle name="60% - Accent1 2 5" xfId="938"/>
    <cellStyle name="60% - Accent1 2 6" xfId="939"/>
    <cellStyle name="60% - Accent1 2 7" xfId="940"/>
    <cellStyle name="60% - Accent1 2 8" xfId="941"/>
    <cellStyle name="60% - Accent1 2 9" xfId="942"/>
    <cellStyle name="60% - Accent1 20" xfId="943"/>
    <cellStyle name="60% - Accent1 21" xfId="944"/>
    <cellStyle name="60% - Accent1 22" xfId="945"/>
    <cellStyle name="60% - Accent1 23" xfId="946"/>
    <cellStyle name="60% - Accent1 24" xfId="947"/>
    <cellStyle name="60% - Accent1 25" xfId="948"/>
    <cellStyle name="60% - Accent1 26" xfId="949"/>
    <cellStyle name="60% - Accent1 27" xfId="950"/>
    <cellStyle name="60% - Accent1 28" xfId="951"/>
    <cellStyle name="60% - Accent1 29" xfId="952"/>
    <cellStyle name="60% - Accent1 3" xfId="953"/>
    <cellStyle name="60% - Accent1 3 2" xfId="954"/>
    <cellStyle name="60% - Accent1 3 3" xfId="955"/>
    <cellStyle name="60% - Accent1 3 4" xfId="956"/>
    <cellStyle name="60% - Accent1 30" xfId="957"/>
    <cellStyle name="60% - Accent1 31" xfId="958"/>
    <cellStyle name="60% - Accent1 32" xfId="959"/>
    <cellStyle name="60% - Accent1 33" xfId="960"/>
    <cellStyle name="60% - Accent1 34" xfId="961"/>
    <cellStyle name="60% - Accent1 35" xfId="962"/>
    <cellStyle name="60% - Accent1 36" xfId="963"/>
    <cellStyle name="60% - Accent1 37" xfId="964"/>
    <cellStyle name="60% - Accent1 38" xfId="965"/>
    <cellStyle name="60% - Accent1 39" xfId="966"/>
    <cellStyle name="60% - Accent1 4" xfId="967"/>
    <cellStyle name="60% - Accent1 40" xfId="968"/>
    <cellStyle name="60% - Accent1 41" xfId="969"/>
    <cellStyle name="60% - Accent1 42" xfId="970"/>
    <cellStyle name="60% - Accent1 43" xfId="971"/>
    <cellStyle name="60% - Accent1 5" xfId="972"/>
    <cellStyle name="60% - Accent1 6" xfId="973"/>
    <cellStyle name="60% - Accent1 6 2" xfId="974"/>
    <cellStyle name="60% - Accent1 7" xfId="975"/>
    <cellStyle name="60% - Accent1 8" xfId="976"/>
    <cellStyle name="60% - Accent1 9" xfId="977"/>
    <cellStyle name="60% - Accent2 10" xfId="978"/>
    <cellStyle name="60% - Accent2 11" xfId="979"/>
    <cellStyle name="60% - Accent2 12" xfId="980"/>
    <cellStyle name="60% - Accent2 13" xfId="981"/>
    <cellStyle name="60% - Accent2 14" xfId="982"/>
    <cellStyle name="60% - Accent2 15" xfId="983"/>
    <cellStyle name="60% - Accent2 16" xfId="984"/>
    <cellStyle name="60% - Accent2 17" xfId="985"/>
    <cellStyle name="60% - Accent2 18" xfId="986"/>
    <cellStyle name="60% - Accent2 19" xfId="987"/>
    <cellStyle name="60% - Accent2 2" xfId="988"/>
    <cellStyle name="60% - Accent2 2 10" xfId="989"/>
    <cellStyle name="60% - Accent2 2 11" xfId="990"/>
    <cellStyle name="60% - Accent2 2 2" xfId="991"/>
    <cellStyle name="60% - Accent2 2 2 2" xfId="992"/>
    <cellStyle name="60% - Accent2 2 3" xfId="993"/>
    <cellStyle name="60% - Accent2 2 4" xfId="994"/>
    <cellStyle name="60% - Accent2 2 5" xfId="995"/>
    <cellStyle name="60% - Accent2 2 6" xfId="996"/>
    <cellStyle name="60% - Accent2 2 7" xfId="997"/>
    <cellStyle name="60% - Accent2 2 8" xfId="998"/>
    <cellStyle name="60% - Accent2 2 9" xfId="999"/>
    <cellStyle name="60% - Accent2 20" xfId="1000"/>
    <cellStyle name="60% - Accent2 21" xfId="1001"/>
    <cellStyle name="60% - Accent2 22" xfId="1002"/>
    <cellStyle name="60% - Accent2 23" xfId="1003"/>
    <cellStyle name="60% - Accent2 24" xfId="1004"/>
    <cellStyle name="60% - Accent2 25" xfId="1005"/>
    <cellStyle name="60% - Accent2 26" xfId="1006"/>
    <cellStyle name="60% - Accent2 27" xfId="1007"/>
    <cellStyle name="60% - Accent2 28" xfId="1008"/>
    <cellStyle name="60% - Accent2 29" xfId="1009"/>
    <cellStyle name="60% - Accent2 3" xfId="1010"/>
    <cellStyle name="60% - Accent2 3 2" xfId="1011"/>
    <cellStyle name="60% - Accent2 3 3" xfId="1012"/>
    <cellStyle name="60% - Accent2 3 4" xfId="1013"/>
    <cellStyle name="60% - Accent2 30" xfId="1014"/>
    <cellStyle name="60% - Accent2 31" xfId="1015"/>
    <cellStyle name="60% - Accent2 32" xfId="1016"/>
    <cellStyle name="60% - Accent2 33" xfId="1017"/>
    <cellStyle name="60% - Accent2 34" xfId="1018"/>
    <cellStyle name="60% - Accent2 35" xfId="1019"/>
    <cellStyle name="60% - Accent2 36" xfId="1020"/>
    <cellStyle name="60% - Accent2 37" xfId="1021"/>
    <cellStyle name="60% - Accent2 38" xfId="1022"/>
    <cellStyle name="60% - Accent2 39" xfId="1023"/>
    <cellStyle name="60% - Accent2 4" xfId="1024"/>
    <cellStyle name="60% - Accent2 40" xfId="1025"/>
    <cellStyle name="60% - Accent2 41" xfId="1026"/>
    <cellStyle name="60% - Accent2 42" xfId="1027"/>
    <cellStyle name="60% - Accent2 43" xfId="1028"/>
    <cellStyle name="60% - Accent2 5" xfId="1029"/>
    <cellStyle name="60% - Accent2 6" xfId="1030"/>
    <cellStyle name="60% - Accent2 6 2" xfId="1031"/>
    <cellStyle name="60% - Accent2 7" xfId="1032"/>
    <cellStyle name="60% - Accent2 8" xfId="1033"/>
    <cellStyle name="60% - Accent2 9" xfId="1034"/>
    <cellStyle name="60% - Accent3 10" xfId="1035"/>
    <cellStyle name="60% - Accent3 11" xfId="1036"/>
    <cellStyle name="60% - Accent3 12" xfId="1037"/>
    <cellStyle name="60% - Accent3 13" xfId="1038"/>
    <cellStyle name="60% - Accent3 14" xfId="1039"/>
    <cellStyle name="60% - Accent3 15" xfId="1040"/>
    <cellStyle name="60% - Accent3 16" xfId="1041"/>
    <cellStyle name="60% - Accent3 17" xfId="1042"/>
    <cellStyle name="60% - Accent3 18" xfId="1043"/>
    <cellStyle name="60% - Accent3 19" xfId="1044"/>
    <cellStyle name="60% - Accent3 2" xfId="1045"/>
    <cellStyle name="60% - Accent3 2 10" xfId="1046"/>
    <cellStyle name="60% - Accent3 2 11" xfId="1047"/>
    <cellStyle name="60% - Accent3 2 2" xfId="1048"/>
    <cellStyle name="60% - Accent3 2 2 2" xfId="1049"/>
    <cellStyle name="60% - Accent3 2 3" xfId="1050"/>
    <cellStyle name="60% - Accent3 2 4" xfId="1051"/>
    <cellStyle name="60% - Accent3 2 5" xfId="1052"/>
    <cellStyle name="60% - Accent3 2 6" xfId="1053"/>
    <cellStyle name="60% - Accent3 2 7" xfId="1054"/>
    <cellStyle name="60% - Accent3 2 8" xfId="1055"/>
    <cellStyle name="60% - Accent3 2 9" xfId="1056"/>
    <cellStyle name="60% - Accent3 20" xfId="1057"/>
    <cellStyle name="60% - Accent3 21" xfId="1058"/>
    <cellStyle name="60% - Accent3 22" xfId="1059"/>
    <cellStyle name="60% - Accent3 23" xfId="1060"/>
    <cellStyle name="60% - Accent3 24" xfId="1061"/>
    <cellStyle name="60% - Accent3 25" xfId="1062"/>
    <cellStyle name="60% - Accent3 26" xfId="1063"/>
    <cellStyle name="60% - Accent3 27" xfId="1064"/>
    <cellStyle name="60% - Accent3 28" xfId="1065"/>
    <cellStyle name="60% - Accent3 29" xfId="1066"/>
    <cellStyle name="60% - Accent3 3" xfId="1067"/>
    <cellStyle name="60% - Accent3 3 2" xfId="1068"/>
    <cellStyle name="60% - Accent3 3 3" xfId="1069"/>
    <cellStyle name="60% - Accent3 3 4" xfId="1070"/>
    <cellStyle name="60% - Accent3 30" xfId="1071"/>
    <cellStyle name="60% - Accent3 31" xfId="1072"/>
    <cellStyle name="60% - Accent3 32" xfId="1073"/>
    <cellStyle name="60% - Accent3 33" xfId="1074"/>
    <cellStyle name="60% - Accent3 34" xfId="1075"/>
    <cellStyle name="60% - Accent3 35" xfId="1076"/>
    <cellStyle name="60% - Accent3 36" xfId="1077"/>
    <cellStyle name="60% - Accent3 37" xfId="1078"/>
    <cellStyle name="60% - Accent3 38" xfId="1079"/>
    <cellStyle name="60% - Accent3 39" xfId="1080"/>
    <cellStyle name="60% - Accent3 4" xfId="1081"/>
    <cellStyle name="60% - Accent3 40" xfId="1082"/>
    <cellStyle name="60% - Accent3 41" xfId="1083"/>
    <cellStyle name="60% - Accent3 42" xfId="1084"/>
    <cellStyle name="60% - Accent3 43" xfId="1085"/>
    <cellStyle name="60% - Accent3 5" xfId="1086"/>
    <cellStyle name="60% - Accent3 6" xfId="1087"/>
    <cellStyle name="60% - Accent3 6 2" xfId="1088"/>
    <cellStyle name="60% - Accent3 7" xfId="1089"/>
    <cellStyle name="60% - Accent3 8" xfId="1090"/>
    <cellStyle name="60% - Accent3 9" xfId="1091"/>
    <cellStyle name="60% - Accent4 10" xfId="1092"/>
    <cellStyle name="60% - Accent4 11" xfId="1093"/>
    <cellStyle name="60% - Accent4 12" xfId="1094"/>
    <cellStyle name="60% - Accent4 13" xfId="1095"/>
    <cellStyle name="60% - Accent4 14" xfId="1096"/>
    <cellStyle name="60% - Accent4 15" xfId="1097"/>
    <cellStyle name="60% - Accent4 16" xfId="1098"/>
    <cellStyle name="60% - Accent4 17" xfId="1099"/>
    <cellStyle name="60% - Accent4 18" xfId="1100"/>
    <cellStyle name="60% - Accent4 19" xfId="1101"/>
    <cellStyle name="60% - Accent4 2" xfId="1102"/>
    <cellStyle name="60% - Accent4 2 10" xfId="1103"/>
    <cellStyle name="60% - Accent4 2 11" xfId="1104"/>
    <cellStyle name="60% - Accent4 2 2" xfId="1105"/>
    <cellStyle name="60% - Accent4 2 2 2" xfId="1106"/>
    <cellStyle name="60% - Accent4 2 3" xfId="1107"/>
    <cellStyle name="60% - Accent4 2 4" xfId="1108"/>
    <cellStyle name="60% - Accent4 2 5" xfId="1109"/>
    <cellStyle name="60% - Accent4 2 6" xfId="1110"/>
    <cellStyle name="60% - Accent4 2 7" xfId="1111"/>
    <cellStyle name="60% - Accent4 2 8" xfId="1112"/>
    <cellStyle name="60% - Accent4 2 9" xfId="1113"/>
    <cellStyle name="60% - Accent4 20" xfId="1114"/>
    <cellStyle name="60% - Accent4 21" xfId="1115"/>
    <cellStyle name="60% - Accent4 22" xfId="1116"/>
    <cellStyle name="60% - Accent4 23" xfId="1117"/>
    <cellStyle name="60% - Accent4 24" xfId="1118"/>
    <cellStyle name="60% - Accent4 25" xfId="1119"/>
    <cellStyle name="60% - Accent4 26" xfId="1120"/>
    <cellStyle name="60% - Accent4 27" xfId="1121"/>
    <cellStyle name="60% - Accent4 28" xfId="1122"/>
    <cellStyle name="60% - Accent4 29" xfId="1123"/>
    <cellStyle name="60% - Accent4 3" xfId="1124"/>
    <cellStyle name="60% - Accent4 3 2" xfId="1125"/>
    <cellStyle name="60% - Accent4 3 3" xfId="1126"/>
    <cellStyle name="60% - Accent4 3 4" xfId="1127"/>
    <cellStyle name="60% - Accent4 30" xfId="1128"/>
    <cellStyle name="60% - Accent4 31" xfId="1129"/>
    <cellStyle name="60% - Accent4 32" xfId="1130"/>
    <cellStyle name="60% - Accent4 33" xfId="1131"/>
    <cellStyle name="60% - Accent4 34" xfId="1132"/>
    <cellStyle name="60% - Accent4 35" xfId="1133"/>
    <cellStyle name="60% - Accent4 36" xfId="1134"/>
    <cellStyle name="60% - Accent4 37" xfId="1135"/>
    <cellStyle name="60% - Accent4 38" xfId="1136"/>
    <cellStyle name="60% - Accent4 39" xfId="1137"/>
    <cellStyle name="60% - Accent4 4" xfId="1138"/>
    <cellStyle name="60% - Accent4 40" xfId="1139"/>
    <cellStyle name="60% - Accent4 41" xfId="1140"/>
    <cellStyle name="60% - Accent4 42" xfId="1141"/>
    <cellStyle name="60% - Accent4 43" xfId="1142"/>
    <cellStyle name="60% - Accent4 5" xfId="1143"/>
    <cellStyle name="60% - Accent4 6" xfId="1144"/>
    <cellStyle name="60% - Accent4 6 2" xfId="1145"/>
    <cellStyle name="60% - Accent4 7" xfId="1146"/>
    <cellStyle name="60% - Accent4 8" xfId="1147"/>
    <cellStyle name="60% - Accent4 9" xfId="1148"/>
    <cellStyle name="60% - Accent5 10" xfId="1149"/>
    <cellStyle name="60% - Accent5 11" xfId="1150"/>
    <cellStyle name="60% - Accent5 12" xfId="1151"/>
    <cellStyle name="60% - Accent5 13" xfId="1152"/>
    <cellStyle name="60% - Accent5 14" xfId="1153"/>
    <cellStyle name="60% - Accent5 15" xfId="1154"/>
    <cellStyle name="60% - Accent5 16" xfId="1155"/>
    <cellStyle name="60% - Accent5 17" xfId="1156"/>
    <cellStyle name="60% - Accent5 18" xfId="1157"/>
    <cellStyle name="60% - Accent5 19" xfId="1158"/>
    <cellStyle name="60% - Accent5 2" xfId="1159"/>
    <cellStyle name="60% - Accent5 2 10" xfId="1160"/>
    <cellStyle name="60% - Accent5 2 11" xfId="1161"/>
    <cellStyle name="60% - Accent5 2 2" xfId="1162"/>
    <cellStyle name="60% - Accent5 2 2 2" xfId="1163"/>
    <cellStyle name="60% - Accent5 2 3" xfId="1164"/>
    <cellStyle name="60% - Accent5 2 4" xfId="1165"/>
    <cellStyle name="60% - Accent5 2 5" xfId="1166"/>
    <cellStyle name="60% - Accent5 2 6" xfId="1167"/>
    <cellStyle name="60% - Accent5 2 7" xfId="1168"/>
    <cellStyle name="60% - Accent5 2 8" xfId="1169"/>
    <cellStyle name="60% - Accent5 2 9" xfId="1170"/>
    <cellStyle name="60% - Accent5 20" xfId="1171"/>
    <cellStyle name="60% - Accent5 21" xfId="1172"/>
    <cellStyle name="60% - Accent5 22" xfId="1173"/>
    <cellStyle name="60% - Accent5 23" xfId="1174"/>
    <cellStyle name="60% - Accent5 24" xfId="1175"/>
    <cellStyle name="60% - Accent5 25" xfId="1176"/>
    <cellStyle name="60% - Accent5 26" xfId="1177"/>
    <cellStyle name="60% - Accent5 27" xfId="1178"/>
    <cellStyle name="60% - Accent5 28" xfId="1179"/>
    <cellStyle name="60% - Accent5 29" xfId="1180"/>
    <cellStyle name="60% - Accent5 3" xfId="1181"/>
    <cellStyle name="60% - Accent5 3 2" xfId="1182"/>
    <cellStyle name="60% - Accent5 3 3" xfId="1183"/>
    <cellStyle name="60% - Accent5 3 4" xfId="1184"/>
    <cellStyle name="60% - Accent5 30" xfId="1185"/>
    <cellStyle name="60% - Accent5 31" xfId="1186"/>
    <cellStyle name="60% - Accent5 32" xfId="1187"/>
    <cellStyle name="60% - Accent5 33" xfId="1188"/>
    <cellStyle name="60% - Accent5 34" xfId="1189"/>
    <cellStyle name="60% - Accent5 35" xfId="1190"/>
    <cellStyle name="60% - Accent5 36" xfId="1191"/>
    <cellStyle name="60% - Accent5 37" xfId="1192"/>
    <cellStyle name="60% - Accent5 38" xfId="1193"/>
    <cellStyle name="60% - Accent5 39" xfId="1194"/>
    <cellStyle name="60% - Accent5 4" xfId="1195"/>
    <cellStyle name="60% - Accent5 40" xfId="1196"/>
    <cellStyle name="60% - Accent5 41" xfId="1197"/>
    <cellStyle name="60% - Accent5 42" xfId="1198"/>
    <cellStyle name="60% - Accent5 43" xfId="1199"/>
    <cellStyle name="60% - Accent5 5" xfId="1200"/>
    <cellStyle name="60% - Accent5 6" xfId="1201"/>
    <cellStyle name="60% - Accent5 6 2" xfId="1202"/>
    <cellStyle name="60% - Accent5 7" xfId="1203"/>
    <cellStyle name="60% - Accent5 8" xfId="1204"/>
    <cellStyle name="60% - Accent5 9" xfId="1205"/>
    <cellStyle name="60% - Accent6 10" xfId="1206"/>
    <cellStyle name="60% - Accent6 11" xfId="1207"/>
    <cellStyle name="60% - Accent6 12" xfId="1208"/>
    <cellStyle name="60% - Accent6 13" xfId="1209"/>
    <cellStyle name="60% - Accent6 14" xfId="1210"/>
    <cellStyle name="60% - Accent6 15" xfId="1211"/>
    <cellStyle name="60% - Accent6 16" xfId="1212"/>
    <cellStyle name="60% - Accent6 17" xfId="1213"/>
    <cellStyle name="60% - Accent6 18" xfId="1214"/>
    <cellStyle name="60% - Accent6 19" xfId="1215"/>
    <cellStyle name="60% - Accent6 2" xfId="1216"/>
    <cellStyle name="60% - Accent6 2 10" xfId="1217"/>
    <cellStyle name="60% - Accent6 2 11" xfId="1218"/>
    <cellStyle name="60% - Accent6 2 2" xfId="1219"/>
    <cellStyle name="60% - Accent6 2 2 2" xfId="1220"/>
    <cellStyle name="60% - Accent6 2 3" xfId="1221"/>
    <cellStyle name="60% - Accent6 2 4" xfId="1222"/>
    <cellStyle name="60% - Accent6 2 5" xfId="1223"/>
    <cellStyle name="60% - Accent6 2 6" xfId="1224"/>
    <cellStyle name="60% - Accent6 2 7" xfId="1225"/>
    <cellStyle name="60% - Accent6 2 8" xfId="1226"/>
    <cellStyle name="60% - Accent6 2 9" xfId="1227"/>
    <cellStyle name="60% - Accent6 20" xfId="1228"/>
    <cellStyle name="60% - Accent6 21" xfId="1229"/>
    <cellStyle name="60% - Accent6 22" xfId="1230"/>
    <cellStyle name="60% - Accent6 23" xfId="1231"/>
    <cellStyle name="60% - Accent6 24" xfId="1232"/>
    <cellStyle name="60% - Accent6 25" xfId="1233"/>
    <cellStyle name="60% - Accent6 26" xfId="1234"/>
    <cellStyle name="60% - Accent6 27" xfId="1235"/>
    <cellStyle name="60% - Accent6 28" xfId="1236"/>
    <cellStyle name="60% - Accent6 29" xfId="1237"/>
    <cellStyle name="60% - Accent6 3" xfId="1238"/>
    <cellStyle name="60% - Accent6 3 2" xfId="1239"/>
    <cellStyle name="60% - Accent6 3 3" xfId="1240"/>
    <cellStyle name="60% - Accent6 3 4" xfId="1241"/>
    <cellStyle name="60% - Accent6 30" xfId="1242"/>
    <cellStyle name="60% - Accent6 31" xfId="1243"/>
    <cellStyle name="60% - Accent6 32" xfId="1244"/>
    <cellStyle name="60% - Accent6 33" xfId="1245"/>
    <cellStyle name="60% - Accent6 34" xfId="1246"/>
    <cellStyle name="60% - Accent6 35" xfId="1247"/>
    <cellStyle name="60% - Accent6 36" xfId="1248"/>
    <cellStyle name="60% - Accent6 37" xfId="1249"/>
    <cellStyle name="60% - Accent6 38" xfId="1250"/>
    <cellStyle name="60% - Accent6 39" xfId="1251"/>
    <cellStyle name="60% - Accent6 4" xfId="1252"/>
    <cellStyle name="60% - Accent6 40" xfId="1253"/>
    <cellStyle name="60% - Accent6 41" xfId="1254"/>
    <cellStyle name="60% - Accent6 42" xfId="1255"/>
    <cellStyle name="60% - Accent6 43" xfId="1256"/>
    <cellStyle name="60% - Accent6 5" xfId="1257"/>
    <cellStyle name="60% - Accent6 6" xfId="1258"/>
    <cellStyle name="60% - Accent6 6 2" xfId="1259"/>
    <cellStyle name="60% - Accent6 7" xfId="1260"/>
    <cellStyle name="60% - Accent6 8" xfId="1261"/>
    <cellStyle name="60% - Accent6 9" xfId="1262"/>
    <cellStyle name="60% - Akzent1" xfId="1263"/>
    <cellStyle name="60% - Akzent2" xfId="1264"/>
    <cellStyle name="60% - Akzent3" xfId="1265"/>
    <cellStyle name="60% - Akzent4" xfId="1266"/>
    <cellStyle name="60% - Akzent5" xfId="1267"/>
    <cellStyle name="60% - Akzent6" xfId="1268"/>
    <cellStyle name="60% - Cor4 2" xfId="1269"/>
    <cellStyle name="Accent1 10" xfId="1270"/>
    <cellStyle name="Accent1 11" xfId="1271"/>
    <cellStyle name="Accent1 12" xfId="1272"/>
    <cellStyle name="Accent1 13" xfId="1273"/>
    <cellStyle name="Accent1 14" xfId="1274"/>
    <cellStyle name="Accent1 15" xfId="1275"/>
    <cellStyle name="Accent1 16" xfId="1276"/>
    <cellStyle name="Accent1 17" xfId="1277"/>
    <cellStyle name="Accent1 18" xfId="1278"/>
    <cellStyle name="Accent1 19" xfId="1279"/>
    <cellStyle name="Accent1 2" xfId="1280"/>
    <cellStyle name="Accent1 2 10" xfId="1281"/>
    <cellStyle name="Accent1 2 2" xfId="1282"/>
    <cellStyle name="Accent1 2 3" xfId="1283"/>
    <cellStyle name="Accent1 2 4" xfId="1284"/>
    <cellStyle name="Accent1 2 5" xfId="1285"/>
    <cellStyle name="Accent1 2 6" xfId="1286"/>
    <cellStyle name="Accent1 2 7" xfId="1287"/>
    <cellStyle name="Accent1 2 8" xfId="1288"/>
    <cellStyle name="Accent1 2 9" xfId="1289"/>
    <cellStyle name="Accent1 20" xfId="1290"/>
    <cellStyle name="Accent1 21" xfId="1291"/>
    <cellStyle name="Accent1 22" xfId="1292"/>
    <cellStyle name="Accent1 23" xfId="1293"/>
    <cellStyle name="Accent1 24" xfId="1294"/>
    <cellStyle name="Accent1 25" xfId="1295"/>
    <cellStyle name="Accent1 26" xfId="1296"/>
    <cellStyle name="Accent1 27" xfId="1297"/>
    <cellStyle name="Accent1 28" xfId="1298"/>
    <cellStyle name="Accent1 29" xfId="1299"/>
    <cellStyle name="Accent1 3" xfId="1300"/>
    <cellStyle name="Accent1 3 2" xfId="1301"/>
    <cellStyle name="Accent1 3 3" xfId="1302"/>
    <cellStyle name="Accent1 3 4" xfId="1303"/>
    <cellStyle name="Accent1 30" xfId="1304"/>
    <cellStyle name="Accent1 31" xfId="1305"/>
    <cellStyle name="Accent1 32" xfId="1306"/>
    <cellStyle name="Accent1 33" xfId="1307"/>
    <cellStyle name="Accent1 34" xfId="1308"/>
    <cellStyle name="Accent1 35" xfId="1309"/>
    <cellStyle name="Accent1 36" xfId="1310"/>
    <cellStyle name="Accent1 37" xfId="1311"/>
    <cellStyle name="Accent1 38" xfId="1312"/>
    <cellStyle name="Accent1 39" xfId="1313"/>
    <cellStyle name="Accent1 4" xfId="1314"/>
    <cellStyle name="Accent1 40" xfId="1315"/>
    <cellStyle name="Accent1 41" xfId="1316"/>
    <cellStyle name="Accent1 42" xfId="1317"/>
    <cellStyle name="Accent1 43" xfId="1318"/>
    <cellStyle name="Accent1 5" xfId="1319"/>
    <cellStyle name="Accent1 6" xfId="1320"/>
    <cellStyle name="Accent1 7" xfId="1321"/>
    <cellStyle name="Accent1 8" xfId="1322"/>
    <cellStyle name="Accent1 9" xfId="1323"/>
    <cellStyle name="Accent2 10" xfId="1324"/>
    <cellStyle name="Accent2 11" xfId="1325"/>
    <cellStyle name="Accent2 12" xfId="1326"/>
    <cellStyle name="Accent2 13" xfId="1327"/>
    <cellStyle name="Accent2 14" xfId="1328"/>
    <cellStyle name="Accent2 15" xfId="1329"/>
    <cellStyle name="Accent2 16" xfId="1330"/>
    <cellStyle name="Accent2 17" xfId="1331"/>
    <cellStyle name="Accent2 18" xfId="1332"/>
    <cellStyle name="Accent2 19" xfId="1333"/>
    <cellStyle name="Accent2 2" xfId="1334"/>
    <cellStyle name="Accent2 2 10" xfId="1335"/>
    <cellStyle name="Accent2 2 2" xfId="1336"/>
    <cellStyle name="Accent2 2 3" xfId="1337"/>
    <cellStyle name="Accent2 2 4" xfId="1338"/>
    <cellStyle name="Accent2 2 5" xfId="1339"/>
    <cellStyle name="Accent2 2 6" xfId="1340"/>
    <cellStyle name="Accent2 2 7" xfId="1341"/>
    <cellStyle name="Accent2 2 8" xfId="1342"/>
    <cellStyle name="Accent2 2 9" xfId="1343"/>
    <cellStyle name="Accent2 20" xfId="1344"/>
    <cellStyle name="Accent2 21" xfId="1345"/>
    <cellStyle name="Accent2 22" xfId="1346"/>
    <cellStyle name="Accent2 23" xfId="1347"/>
    <cellStyle name="Accent2 24" xfId="1348"/>
    <cellStyle name="Accent2 25" xfId="1349"/>
    <cellStyle name="Accent2 26" xfId="1350"/>
    <cellStyle name="Accent2 27" xfId="1351"/>
    <cellStyle name="Accent2 28" xfId="1352"/>
    <cellStyle name="Accent2 29" xfId="1353"/>
    <cellStyle name="Accent2 3" xfId="1354"/>
    <cellStyle name="Accent2 3 2" xfId="1355"/>
    <cellStyle name="Accent2 3 3" xfId="1356"/>
    <cellStyle name="Accent2 3 4" xfId="1357"/>
    <cellStyle name="Accent2 30" xfId="1358"/>
    <cellStyle name="Accent2 31" xfId="1359"/>
    <cellStyle name="Accent2 32" xfId="1360"/>
    <cellStyle name="Accent2 33" xfId="1361"/>
    <cellStyle name="Accent2 34" xfId="1362"/>
    <cellStyle name="Accent2 35" xfId="1363"/>
    <cellStyle name="Accent2 36" xfId="1364"/>
    <cellStyle name="Accent2 37" xfId="1365"/>
    <cellStyle name="Accent2 38" xfId="1366"/>
    <cellStyle name="Accent2 39" xfId="1367"/>
    <cellStyle name="Accent2 4" xfId="1368"/>
    <cellStyle name="Accent2 40" xfId="1369"/>
    <cellStyle name="Accent2 41" xfId="1370"/>
    <cellStyle name="Accent2 42" xfId="1371"/>
    <cellStyle name="Accent2 43" xfId="1372"/>
    <cellStyle name="Accent2 5" xfId="1373"/>
    <cellStyle name="Accent2 6" xfId="1374"/>
    <cellStyle name="Accent2 7" xfId="1375"/>
    <cellStyle name="Accent2 8" xfId="1376"/>
    <cellStyle name="Accent2 9" xfId="1377"/>
    <cellStyle name="Accent3 10" xfId="1378"/>
    <cellStyle name="Accent3 11" xfId="1379"/>
    <cellStyle name="Accent3 12" xfId="1380"/>
    <cellStyle name="Accent3 13" xfId="1381"/>
    <cellStyle name="Accent3 14" xfId="1382"/>
    <cellStyle name="Accent3 15" xfId="1383"/>
    <cellStyle name="Accent3 16" xfId="1384"/>
    <cellStyle name="Accent3 17" xfId="1385"/>
    <cellStyle name="Accent3 18" xfId="1386"/>
    <cellStyle name="Accent3 19" xfId="1387"/>
    <cellStyle name="Accent3 2" xfId="1388"/>
    <cellStyle name="Accent3 2 10" xfId="1389"/>
    <cellStyle name="Accent3 2 2" xfId="1390"/>
    <cellStyle name="Accent3 2 3" xfId="1391"/>
    <cellStyle name="Accent3 2 4" xfId="1392"/>
    <cellStyle name="Accent3 2 5" xfId="1393"/>
    <cellStyle name="Accent3 2 6" xfId="1394"/>
    <cellStyle name="Accent3 2 7" xfId="1395"/>
    <cellStyle name="Accent3 2 8" xfId="1396"/>
    <cellStyle name="Accent3 2 9" xfId="1397"/>
    <cellStyle name="Accent3 20" xfId="1398"/>
    <cellStyle name="Accent3 21" xfId="1399"/>
    <cellStyle name="Accent3 22" xfId="1400"/>
    <cellStyle name="Accent3 23" xfId="1401"/>
    <cellStyle name="Accent3 24" xfId="1402"/>
    <cellStyle name="Accent3 25" xfId="1403"/>
    <cellStyle name="Accent3 26" xfId="1404"/>
    <cellStyle name="Accent3 27" xfId="1405"/>
    <cellStyle name="Accent3 28" xfId="1406"/>
    <cellStyle name="Accent3 29" xfId="1407"/>
    <cellStyle name="Accent3 3" xfId="1408"/>
    <cellStyle name="Accent3 3 2" xfId="1409"/>
    <cellStyle name="Accent3 3 3" xfId="1410"/>
    <cellStyle name="Accent3 3 4" xfId="1411"/>
    <cellStyle name="Accent3 30" xfId="1412"/>
    <cellStyle name="Accent3 31" xfId="1413"/>
    <cellStyle name="Accent3 32" xfId="1414"/>
    <cellStyle name="Accent3 33" xfId="1415"/>
    <cellStyle name="Accent3 34" xfId="1416"/>
    <cellStyle name="Accent3 35" xfId="1417"/>
    <cellStyle name="Accent3 36" xfId="1418"/>
    <cellStyle name="Accent3 37" xfId="1419"/>
    <cellStyle name="Accent3 38" xfId="1420"/>
    <cellStyle name="Accent3 39" xfId="1421"/>
    <cellStyle name="Accent3 4" xfId="1422"/>
    <cellStyle name="Accent3 40" xfId="1423"/>
    <cellStyle name="Accent3 41" xfId="1424"/>
    <cellStyle name="Accent3 42" xfId="1425"/>
    <cellStyle name="Accent3 43" xfId="1426"/>
    <cellStyle name="Accent3 5" xfId="1427"/>
    <cellStyle name="Accent3 6" xfId="1428"/>
    <cellStyle name="Accent3 7" xfId="1429"/>
    <cellStyle name="Accent3 8" xfId="1430"/>
    <cellStyle name="Accent3 9" xfId="1431"/>
    <cellStyle name="Accent4 10" xfId="1432"/>
    <cellStyle name="Accent4 11" xfId="1433"/>
    <cellStyle name="Accent4 12" xfId="1434"/>
    <cellStyle name="Accent4 13" xfId="1435"/>
    <cellStyle name="Accent4 14" xfId="1436"/>
    <cellStyle name="Accent4 15" xfId="1437"/>
    <cellStyle name="Accent4 16" xfId="1438"/>
    <cellStyle name="Accent4 17" xfId="1439"/>
    <cellStyle name="Accent4 18" xfId="1440"/>
    <cellStyle name="Accent4 19" xfId="1441"/>
    <cellStyle name="Accent4 2" xfId="1442"/>
    <cellStyle name="Accent4 2 10" xfId="1443"/>
    <cellStyle name="Accent4 2 2" xfId="1444"/>
    <cellStyle name="Accent4 2 3" xfId="1445"/>
    <cellStyle name="Accent4 2 4" xfId="1446"/>
    <cellStyle name="Accent4 2 5" xfId="1447"/>
    <cellStyle name="Accent4 2 6" xfId="1448"/>
    <cellStyle name="Accent4 2 7" xfId="1449"/>
    <cellStyle name="Accent4 2 8" xfId="1450"/>
    <cellStyle name="Accent4 2 9" xfId="1451"/>
    <cellStyle name="Accent4 20" xfId="1452"/>
    <cellStyle name="Accent4 21" xfId="1453"/>
    <cellStyle name="Accent4 22" xfId="1454"/>
    <cellStyle name="Accent4 23" xfId="1455"/>
    <cellStyle name="Accent4 24" xfId="1456"/>
    <cellStyle name="Accent4 25" xfId="1457"/>
    <cellStyle name="Accent4 26" xfId="1458"/>
    <cellStyle name="Accent4 27" xfId="1459"/>
    <cellStyle name="Accent4 28" xfId="1460"/>
    <cellStyle name="Accent4 29" xfId="1461"/>
    <cellStyle name="Accent4 3" xfId="1462"/>
    <cellStyle name="Accent4 3 2" xfId="1463"/>
    <cellStyle name="Accent4 3 3" xfId="1464"/>
    <cellStyle name="Accent4 3 4" xfId="1465"/>
    <cellStyle name="Accent4 30" xfId="1466"/>
    <cellStyle name="Accent4 31" xfId="1467"/>
    <cellStyle name="Accent4 32" xfId="1468"/>
    <cellStyle name="Accent4 33" xfId="1469"/>
    <cellStyle name="Accent4 34" xfId="1470"/>
    <cellStyle name="Accent4 35" xfId="1471"/>
    <cellStyle name="Accent4 36" xfId="1472"/>
    <cellStyle name="Accent4 37" xfId="1473"/>
    <cellStyle name="Accent4 38" xfId="1474"/>
    <cellStyle name="Accent4 39" xfId="1475"/>
    <cellStyle name="Accent4 4" xfId="1476"/>
    <cellStyle name="Accent4 40" xfId="1477"/>
    <cellStyle name="Accent4 41" xfId="1478"/>
    <cellStyle name="Accent4 42" xfId="1479"/>
    <cellStyle name="Accent4 43" xfId="1480"/>
    <cellStyle name="Accent4 5" xfId="1481"/>
    <cellStyle name="Accent4 6" xfId="1482"/>
    <cellStyle name="Accent4 7" xfId="1483"/>
    <cellStyle name="Accent4 8" xfId="1484"/>
    <cellStyle name="Accent4 9" xfId="1485"/>
    <cellStyle name="Accent5 10" xfId="1486"/>
    <cellStyle name="Accent5 11" xfId="1487"/>
    <cellStyle name="Accent5 12" xfId="1488"/>
    <cellStyle name="Accent5 13" xfId="1489"/>
    <cellStyle name="Accent5 14" xfId="1490"/>
    <cellStyle name="Accent5 15" xfId="1491"/>
    <cellStyle name="Accent5 16" xfId="1492"/>
    <cellStyle name="Accent5 17" xfId="1493"/>
    <cellStyle name="Accent5 18" xfId="1494"/>
    <cellStyle name="Accent5 19" xfId="1495"/>
    <cellStyle name="Accent5 2" xfId="1496"/>
    <cellStyle name="Accent5 2 10" xfId="1497"/>
    <cellStyle name="Accent5 2 2" xfId="1498"/>
    <cellStyle name="Accent5 2 3" xfId="1499"/>
    <cellStyle name="Accent5 2 4" xfId="1500"/>
    <cellStyle name="Accent5 2 5" xfId="1501"/>
    <cellStyle name="Accent5 2 6" xfId="1502"/>
    <cellStyle name="Accent5 2 7" xfId="1503"/>
    <cellStyle name="Accent5 2 8" xfId="1504"/>
    <cellStyle name="Accent5 2 9" xfId="1505"/>
    <cellStyle name="Accent5 20" xfId="1506"/>
    <cellStyle name="Accent5 21" xfId="1507"/>
    <cellStyle name="Accent5 22" xfId="1508"/>
    <cellStyle name="Accent5 23" xfId="1509"/>
    <cellStyle name="Accent5 24" xfId="1510"/>
    <cellStyle name="Accent5 25" xfId="1511"/>
    <cellStyle name="Accent5 26" xfId="1512"/>
    <cellStyle name="Accent5 27" xfId="1513"/>
    <cellStyle name="Accent5 28" xfId="1514"/>
    <cellStyle name="Accent5 29" xfId="1515"/>
    <cellStyle name="Accent5 3" xfId="1516"/>
    <cellStyle name="Accent5 3 2" xfId="1517"/>
    <cellStyle name="Accent5 30" xfId="1518"/>
    <cellStyle name="Accent5 31" xfId="1519"/>
    <cellStyle name="Accent5 32" xfId="1520"/>
    <cellStyle name="Accent5 33" xfId="1521"/>
    <cellStyle name="Accent5 34" xfId="1522"/>
    <cellStyle name="Accent5 35" xfId="1523"/>
    <cellStyle name="Accent5 36" xfId="1524"/>
    <cellStyle name="Accent5 37" xfId="1525"/>
    <cellStyle name="Accent5 38" xfId="1526"/>
    <cellStyle name="Accent5 39" xfId="1527"/>
    <cellStyle name="Accent5 4" xfId="1528"/>
    <cellStyle name="Accent5 40" xfId="1529"/>
    <cellStyle name="Accent5 41" xfId="1530"/>
    <cellStyle name="Accent5 42" xfId="1531"/>
    <cellStyle name="Accent5 43" xfId="1532"/>
    <cellStyle name="Accent5 5" xfId="1533"/>
    <cellStyle name="Accent5 6" xfId="1534"/>
    <cellStyle name="Accent5 7" xfId="1535"/>
    <cellStyle name="Accent5 8" xfId="1536"/>
    <cellStyle name="Accent5 9" xfId="1537"/>
    <cellStyle name="Accent6 10" xfId="1538"/>
    <cellStyle name="Accent6 11" xfId="1539"/>
    <cellStyle name="Accent6 12" xfId="1540"/>
    <cellStyle name="Accent6 13" xfId="1541"/>
    <cellStyle name="Accent6 14" xfId="1542"/>
    <cellStyle name="Accent6 15" xfId="1543"/>
    <cellStyle name="Accent6 16" xfId="1544"/>
    <cellStyle name="Accent6 17" xfId="1545"/>
    <cellStyle name="Accent6 18" xfId="1546"/>
    <cellStyle name="Accent6 19" xfId="1547"/>
    <cellStyle name="Accent6 2" xfId="1548"/>
    <cellStyle name="Accent6 2 10" xfId="1549"/>
    <cellStyle name="Accent6 2 2" xfId="1550"/>
    <cellStyle name="Accent6 2 3" xfId="1551"/>
    <cellStyle name="Accent6 2 4" xfId="1552"/>
    <cellStyle name="Accent6 2 5" xfId="1553"/>
    <cellStyle name="Accent6 2 6" xfId="1554"/>
    <cellStyle name="Accent6 2 7" xfId="1555"/>
    <cellStyle name="Accent6 2 8" xfId="1556"/>
    <cellStyle name="Accent6 2 9" xfId="1557"/>
    <cellStyle name="Accent6 20" xfId="1558"/>
    <cellStyle name="Accent6 21" xfId="1559"/>
    <cellStyle name="Accent6 22" xfId="1560"/>
    <cellStyle name="Accent6 23" xfId="1561"/>
    <cellStyle name="Accent6 24" xfId="1562"/>
    <cellStyle name="Accent6 25" xfId="1563"/>
    <cellStyle name="Accent6 26" xfId="1564"/>
    <cellStyle name="Accent6 27" xfId="1565"/>
    <cellStyle name="Accent6 28" xfId="1566"/>
    <cellStyle name="Accent6 29" xfId="1567"/>
    <cellStyle name="Accent6 3" xfId="1568"/>
    <cellStyle name="Accent6 3 2" xfId="1569"/>
    <cellStyle name="Accent6 3 3" xfId="1570"/>
    <cellStyle name="Accent6 3 4" xfId="1571"/>
    <cellStyle name="Accent6 30" xfId="1572"/>
    <cellStyle name="Accent6 31" xfId="1573"/>
    <cellStyle name="Accent6 32" xfId="1574"/>
    <cellStyle name="Accent6 33" xfId="1575"/>
    <cellStyle name="Accent6 34" xfId="1576"/>
    <cellStyle name="Accent6 35" xfId="1577"/>
    <cellStyle name="Accent6 36" xfId="1578"/>
    <cellStyle name="Accent6 37" xfId="1579"/>
    <cellStyle name="Accent6 38" xfId="1580"/>
    <cellStyle name="Accent6 39" xfId="1581"/>
    <cellStyle name="Accent6 4" xfId="1582"/>
    <cellStyle name="Accent6 40" xfId="1583"/>
    <cellStyle name="Accent6 41" xfId="1584"/>
    <cellStyle name="Accent6 42" xfId="1585"/>
    <cellStyle name="Accent6 43" xfId="1586"/>
    <cellStyle name="Accent6 5" xfId="1587"/>
    <cellStyle name="Accent6 6" xfId="1588"/>
    <cellStyle name="Accent6 7" xfId="1589"/>
    <cellStyle name="Accent6 8" xfId="1590"/>
    <cellStyle name="Accent6 9" xfId="1591"/>
    <cellStyle name="AggblueBoldCels" xfId="1592"/>
    <cellStyle name="AggblueCels" xfId="1593"/>
    <cellStyle name="AggBoldCells" xfId="1594"/>
    <cellStyle name="AggCels" xfId="1595"/>
    <cellStyle name="AggGreen" xfId="1596"/>
    <cellStyle name="AggGreen12" xfId="1597"/>
    <cellStyle name="AggOrange" xfId="1598"/>
    <cellStyle name="AggOrange9" xfId="1599"/>
    <cellStyle name="AggOrangeLB_2x" xfId="1600"/>
    <cellStyle name="AggOrangeLBorder" xfId="1601"/>
    <cellStyle name="AggOrangeRBorder" xfId="1602"/>
    <cellStyle name="Akzent1" xfId="1603"/>
    <cellStyle name="Akzent2" xfId="1604"/>
    <cellStyle name="Akzent3" xfId="1605"/>
    <cellStyle name="Akzent4" xfId="1606"/>
    <cellStyle name="Akzent5" xfId="1607"/>
    <cellStyle name="Akzent6" xfId="1608"/>
    <cellStyle name="Ausgabe" xfId="1609"/>
    <cellStyle name="Bad 10" xfId="1610"/>
    <cellStyle name="Bad 11" xfId="1611"/>
    <cellStyle name="Bad 12" xfId="1612"/>
    <cellStyle name="Bad 13" xfId="1613"/>
    <cellStyle name="Bad 14" xfId="1614"/>
    <cellStyle name="Bad 15" xfId="1615"/>
    <cellStyle name="Bad 16" xfId="1616"/>
    <cellStyle name="Bad 17" xfId="1617"/>
    <cellStyle name="Bad 18" xfId="1618"/>
    <cellStyle name="Bad 19" xfId="1619"/>
    <cellStyle name="Bad 2" xfId="1620"/>
    <cellStyle name="Bad 2 10" xfId="1621"/>
    <cellStyle name="Bad 2 2" xfId="1622"/>
    <cellStyle name="Bad 2 3" xfId="1623"/>
    <cellStyle name="Bad 2 4" xfId="1624"/>
    <cellStyle name="Bad 2 5" xfId="1625"/>
    <cellStyle name="Bad 2 6" xfId="1626"/>
    <cellStyle name="Bad 2 7" xfId="1627"/>
    <cellStyle name="Bad 2 8" xfId="1628"/>
    <cellStyle name="Bad 2 9" xfId="1629"/>
    <cellStyle name="Bad 20" xfId="1630"/>
    <cellStyle name="Bad 21" xfId="1631"/>
    <cellStyle name="Bad 22" xfId="1632"/>
    <cellStyle name="Bad 23" xfId="1633"/>
    <cellStyle name="Bad 24" xfId="1634"/>
    <cellStyle name="Bad 25" xfId="1635"/>
    <cellStyle name="Bad 26" xfId="1636"/>
    <cellStyle name="Bad 27" xfId="1637"/>
    <cellStyle name="Bad 28" xfId="1638"/>
    <cellStyle name="Bad 29" xfId="1639"/>
    <cellStyle name="Bad 3" xfId="1640"/>
    <cellStyle name="Bad 3 2" xfId="1641"/>
    <cellStyle name="Bad 3 3" xfId="1642"/>
    <cellStyle name="Bad 3 4" xfId="1643"/>
    <cellStyle name="Bad 30" xfId="1644"/>
    <cellStyle name="Bad 31" xfId="1645"/>
    <cellStyle name="Bad 32" xfId="1646"/>
    <cellStyle name="Bad 33" xfId="1647"/>
    <cellStyle name="Bad 34" xfId="1648"/>
    <cellStyle name="Bad 35" xfId="1649"/>
    <cellStyle name="Bad 36" xfId="1650"/>
    <cellStyle name="Bad 37" xfId="1651"/>
    <cellStyle name="Bad 38" xfId="1652"/>
    <cellStyle name="Bad 39" xfId="1653"/>
    <cellStyle name="Bad 4" xfId="1654"/>
    <cellStyle name="Bad 40" xfId="1655"/>
    <cellStyle name="Bad 41" xfId="1656"/>
    <cellStyle name="Bad 42" xfId="1657"/>
    <cellStyle name="Bad 43" xfId="1658"/>
    <cellStyle name="Bad 44" xfId="1659"/>
    <cellStyle name="Bad 5" xfId="1660"/>
    <cellStyle name="Bad 6" xfId="1661"/>
    <cellStyle name="Bad 7" xfId="1662"/>
    <cellStyle name="Bad 8" xfId="1663"/>
    <cellStyle name="Bad 9" xfId="1664"/>
    <cellStyle name="Berechnung" xfId="1665"/>
    <cellStyle name="Bold GHG Numbers (0.00)" xfId="1666"/>
    <cellStyle name="Calculation 10" xfId="1667"/>
    <cellStyle name="Calculation 11" xfId="1668"/>
    <cellStyle name="Calculation 12" xfId="1669"/>
    <cellStyle name="Calculation 13" xfId="1670"/>
    <cellStyle name="Calculation 14" xfId="1671"/>
    <cellStyle name="Calculation 15" xfId="1672"/>
    <cellStyle name="Calculation 16" xfId="1673"/>
    <cellStyle name="Calculation 17" xfId="1674"/>
    <cellStyle name="Calculation 18" xfId="1675"/>
    <cellStyle name="Calculation 19" xfId="1676"/>
    <cellStyle name="Calculation 2" xfId="1677"/>
    <cellStyle name="Calculation 2 10" xfId="1678"/>
    <cellStyle name="Calculation 2 2" xfId="1679"/>
    <cellStyle name="Calculation 2 3" xfId="1680"/>
    <cellStyle name="Calculation 2 4" xfId="1681"/>
    <cellStyle name="Calculation 2 5" xfId="1682"/>
    <cellStyle name="Calculation 2 6" xfId="1683"/>
    <cellStyle name="Calculation 2 7" xfId="1684"/>
    <cellStyle name="Calculation 2 8" xfId="1685"/>
    <cellStyle name="Calculation 2 9" xfId="1686"/>
    <cellStyle name="Calculation 20" xfId="1687"/>
    <cellStyle name="Calculation 21" xfId="1688"/>
    <cellStyle name="Calculation 22" xfId="1689"/>
    <cellStyle name="Calculation 23" xfId="1690"/>
    <cellStyle name="Calculation 24" xfId="1691"/>
    <cellStyle name="Calculation 25" xfId="1692"/>
    <cellStyle name="Calculation 26" xfId="1693"/>
    <cellStyle name="Calculation 27" xfId="1694"/>
    <cellStyle name="Calculation 28" xfId="1695"/>
    <cellStyle name="Calculation 29" xfId="1696"/>
    <cellStyle name="Calculation 3" xfId="1697"/>
    <cellStyle name="Calculation 3 2" xfId="1698"/>
    <cellStyle name="Calculation 3 3" xfId="1699"/>
    <cellStyle name="Calculation 3 4" xfId="1700"/>
    <cellStyle name="Calculation 30" xfId="1701"/>
    <cellStyle name="Calculation 31" xfId="1702"/>
    <cellStyle name="Calculation 32" xfId="1703"/>
    <cellStyle name="Calculation 33" xfId="1704"/>
    <cellStyle name="Calculation 34" xfId="1705"/>
    <cellStyle name="Calculation 35" xfId="1706"/>
    <cellStyle name="Calculation 36" xfId="1707"/>
    <cellStyle name="Calculation 37" xfId="1708"/>
    <cellStyle name="Calculation 38" xfId="1709"/>
    <cellStyle name="Calculation 39" xfId="1710"/>
    <cellStyle name="Calculation 4" xfId="1711"/>
    <cellStyle name="Calculation 40" xfId="1712"/>
    <cellStyle name="Calculation 41" xfId="1713"/>
    <cellStyle name="Calculation 42" xfId="1714"/>
    <cellStyle name="Calculation 43" xfId="1715"/>
    <cellStyle name="Calculation 5" xfId="1716"/>
    <cellStyle name="Calculation 6" xfId="1717"/>
    <cellStyle name="Calculation 7" xfId="1718"/>
    <cellStyle name="Calculation 8" xfId="1719"/>
    <cellStyle name="Calculation 9" xfId="1720"/>
    <cellStyle name="Check Cell 10" xfId="1721"/>
    <cellStyle name="Check Cell 11" xfId="1722"/>
    <cellStyle name="Check Cell 12" xfId="1723"/>
    <cellStyle name="Check Cell 13" xfId="1724"/>
    <cellStyle name="Check Cell 14" xfId="1725"/>
    <cellStyle name="Check Cell 15" xfId="1726"/>
    <cellStyle name="Check Cell 16" xfId="1727"/>
    <cellStyle name="Check Cell 17" xfId="1728"/>
    <cellStyle name="Check Cell 18" xfId="1729"/>
    <cellStyle name="Check Cell 19" xfId="1730"/>
    <cellStyle name="Check Cell 2" xfId="1731"/>
    <cellStyle name="Check Cell 2 10" xfId="1732"/>
    <cellStyle name="Check Cell 2 2" xfId="1733"/>
    <cellStyle name="Check Cell 2 3" xfId="1734"/>
    <cellStyle name="Check Cell 2 4" xfId="1735"/>
    <cellStyle name="Check Cell 2 5" xfId="1736"/>
    <cellStyle name="Check Cell 2 6" xfId="1737"/>
    <cellStyle name="Check Cell 2 7" xfId="1738"/>
    <cellStyle name="Check Cell 2 8" xfId="1739"/>
    <cellStyle name="Check Cell 2 9" xfId="1740"/>
    <cellStyle name="Check Cell 20" xfId="1741"/>
    <cellStyle name="Check Cell 21" xfId="1742"/>
    <cellStyle name="Check Cell 22" xfId="1743"/>
    <cellStyle name="Check Cell 23" xfId="1744"/>
    <cellStyle name="Check Cell 24" xfId="1745"/>
    <cellStyle name="Check Cell 25" xfId="1746"/>
    <cellStyle name="Check Cell 26" xfId="1747"/>
    <cellStyle name="Check Cell 27" xfId="1748"/>
    <cellStyle name="Check Cell 28" xfId="1749"/>
    <cellStyle name="Check Cell 29" xfId="1750"/>
    <cellStyle name="Check Cell 3" xfId="1751"/>
    <cellStyle name="Check Cell 3 2" xfId="1752"/>
    <cellStyle name="Check Cell 30" xfId="1753"/>
    <cellStyle name="Check Cell 31" xfId="1754"/>
    <cellStyle name="Check Cell 32" xfId="1755"/>
    <cellStyle name="Check Cell 33" xfId="1756"/>
    <cellStyle name="Check Cell 34" xfId="1757"/>
    <cellStyle name="Check Cell 35" xfId="1758"/>
    <cellStyle name="Check Cell 36" xfId="1759"/>
    <cellStyle name="Check Cell 37" xfId="1760"/>
    <cellStyle name="Check Cell 38" xfId="1761"/>
    <cellStyle name="Check Cell 39" xfId="1762"/>
    <cellStyle name="Check Cell 4" xfId="1763"/>
    <cellStyle name="Check Cell 40" xfId="1764"/>
    <cellStyle name="Check Cell 41" xfId="1765"/>
    <cellStyle name="Check Cell 42" xfId="1766"/>
    <cellStyle name="Check Cell 43" xfId="1767"/>
    <cellStyle name="Check Cell 5" xfId="1768"/>
    <cellStyle name="Check Cell 6" xfId="1769"/>
    <cellStyle name="Check Cell 7" xfId="1770"/>
    <cellStyle name="Check Cell 8" xfId="1771"/>
    <cellStyle name="Check Cell 9" xfId="1772"/>
    <cellStyle name="coin" xfId="1773"/>
    <cellStyle name="Comma [0] 2 10" xfId="1774"/>
    <cellStyle name="Comma [0] 2 10 2" xfId="1775"/>
    <cellStyle name="Comma [0] 2 10 3" xfId="1776"/>
    <cellStyle name="Comma [0] 2 10 4" xfId="1777"/>
    <cellStyle name="Comma [0] 2 2" xfId="1778"/>
    <cellStyle name="Comma [0] 2 2 2" xfId="1779"/>
    <cellStyle name="Comma [0] 2 2 3" xfId="1780"/>
    <cellStyle name="Comma [0] 2 2 4" xfId="1781"/>
    <cellStyle name="Comma [0] 2 3" xfId="1782"/>
    <cellStyle name="Comma [0] 2 3 2" xfId="1783"/>
    <cellStyle name="Comma [0] 2 3 3" xfId="1784"/>
    <cellStyle name="Comma [0] 2 3 4" xfId="1785"/>
    <cellStyle name="Comma [0] 2 4" xfId="1786"/>
    <cellStyle name="Comma [0] 2 4 2" xfId="1787"/>
    <cellStyle name="Comma [0] 2 4 3" xfId="1788"/>
    <cellStyle name="Comma [0] 2 4 4" xfId="1789"/>
    <cellStyle name="Comma [0] 2 5" xfId="1790"/>
    <cellStyle name="Comma [0] 2 5 2" xfId="1791"/>
    <cellStyle name="Comma [0] 2 5 3" xfId="1792"/>
    <cellStyle name="Comma [0] 2 5 4" xfId="1793"/>
    <cellStyle name="Comma [0] 2 6" xfId="1794"/>
    <cellStyle name="Comma [0] 2 6 2" xfId="1795"/>
    <cellStyle name="Comma [0] 2 6 3" xfId="1796"/>
    <cellStyle name="Comma [0] 2 6 4" xfId="1797"/>
    <cellStyle name="Comma [0] 2 7" xfId="1798"/>
    <cellStyle name="Comma [0] 2 7 2" xfId="1799"/>
    <cellStyle name="Comma [0] 2 7 3" xfId="1800"/>
    <cellStyle name="Comma [0] 2 7 4" xfId="1801"/>
    <cellStyle name="Comma [0] 2 8" xfId="1802"/>
    <cellStyle name="Comma [0] 2 8 2" xfId="1803"/>
    <cellStyle name="Comma [0] 2 8 3" xfId="1804"/>
    <cellStyle name="Comma [0] 2 8 4" xfId="1805"/>
    <cellStyle name="Comma [0] 2 9" xfId="1806"/>
    <cellStyle name="Comma [0] 2 9 2" xfId="1807"/>
    <cellStyle name="Comma [0] 2 9 3" xfId="1808"/>
    <cellStyle name="Comma [0] 2 9 4" xfId="1809"/>
    <cellStyle name="Comma 10" xfId="1810"/>
    <cellStyle name="Comma 10 2" xfId="1811"/>
    <cellStyle name="Comma 10 2 10" xfId="1812"/>
    <cellStyle name="Comma 10 2 10 2" xfId="1813"/>
    <cellStyle name="Comma 10 2 10 3" xfId="1814"/>
    <cellStyle name="Comma 10 2 10 4" xfId="1815"/>
    <cellStyle name="Comma 10 2 11" xfId="1816"/>
    <cellStyle name="Comma 10 2 11 2" xfId="1817"/>
    <cellStyle name="Comma 10 2 11 3" xfId="1818"/>
    <cellStyle name="Comma 10 2 11 4" xfId="1819"/>
    <cellStyle name="Comma 10 2 12" xfId="1820"/>
    <cellStyle name="Comma 10 2 12 2" xfId="1821"/>
    <cellStyle name="Comma 10 2 12 3" xfId="1822"/>
    <cellStyle name="Comma 10 2 12 4" xfId="1823"/>
    <cellStyle name="Comma 10 2 13" xfId="1824"/>
    <cellStyle name="Comma 10 2 13 2" xfId="1825"/>
    <cellStyle name="Comma 10 2 13 3" xfId="1826"/>
    <cellStyle name="Comma 10 2 13 4" xfId="1827"/>
    <cellStyle name="Comma 10 2 14" xfId="1828"/>
    <cellStyle name="Comma 10 2 14 2" xfId="1829"/>
    <cellStyle name="Comma 10 2 14 3" xfId="1830"/>
    <cellStyle name="Comma 10 2 14 4" xfId="1831"/>
    <cellStyle name="Comma 10 2 15" xfId="1832"/>
    <cellStyle name="Comma 10 2 15 2" xfId="1833"/>
    <cellStyle name="Comma 10 2 15 3" xfId="1834"/>
    <cellStyle name="Comma 10 2 15 4" xfId="1835"/>
    <cellStyle name="Comma 10 2 16" xfId="1836"/>
    <cellStyle name="Comma 10 2 16 2" xfId="1837"/>
    <cellStyle name="Comma 10 2 16 3" xfId="1838"/>
    <cellStyle name="Comma 10 2 16 4" xfId="1839"/>
    <cellStyle name="Comma 10 2 17" xfId="1840"/>
    <cellStyle name="Comma 10 2 17 2" xfId="1841"/>
    <cellStyle name="Comma 10 2 17 3" xfId="1842"/>
    <cellStyle name="Comma 10 2 17 4" xfId="1843"/>
    <cellStyle name="Comma 10 2 18" xfId="1844"/>
    <cellStyle name="Comma 10 2 19" xfId="1845"/>
    <cellStyle name="Comma 10 2 2" xfId="1846"/>
    <cellStyle name="Comma 10 2 2 2" xfId="1847"/>
    <cellStyle name="Comma 10 2 2 3" xfId="1848"/>
    <cellStyle name="Comma 10 2 2 4" xfId="1849"/>
    <cellStyle name="Comma 10 2 20" xfId="1850"/>
    <cellStyle name="Comma 10 2 3" xfId="1851"/>
    <cellStyle name="Comma 10 2 3 2" xfId="1852"/>
    <cellStyle name="Comma 10 2 3 3" xfId="1853"/>
    <cellStyle name="Comma 10 2 3 4" xfId="1854"/>
    <cellStyle name="Comma 10 2 4" xfId="1855"/>
    <cellStyle name="Comma 10 2 4 2" xfId="1856"/>
    <cellStyle name="Comma 10 2 4 3" xfId="1857"/>
    <cellStyle name="Comma 10 2 4 4" xfId="1858"/>
    <cellStyle name="Comma 10 2 5" xfId="1859"/>
    <cellStyle name="Comma 10 2 5 2" xfId="1860"/>
    <cellStyle name="Comma 10 2 5 3" xfId="1861"/>
    <cellStyle name="Comma 10 2 5 4" xfId="1862"/>
    <cellStyle name="Comma 10 2 6" xfId="1863"/>
    <cellStyle name="Comma 10 2 6 2" xfId="1864"/>
    <cellStyle name="Comma 10 2 6 3" xfId="1865"/>
    <cellStyle name="Comma 10 2 6 4" xfId="1866"/>
    <cellStyle name="Comma 10 2 7" xfId="1867"/>
    <cellStyle name="Comma 10 2 7 2" xfId="1868"/>
    <cellStyle name="Comma 10 2 7 3" xfId="1869"/>
    <cellStyle name="Comma 10 2 7 4" xfId="1870"/>
    <cellStyle name="Comma 10 2 8" xfId="1871"/>
    <cellStyle name="Comma 10 2 8 2" xfId="1872"/>
    <cellStyle name="Comma 10 2 8 3" xfId="1873"/>
    <cellStyle name="Comma 10 2 8 4" xfId="1874"/>
    <cellStyle name="Comma 10 2 9" xfId="1875"/>
    <cellStyle name="Comma 10 2 9 2" xfId="1876"/>
    <cellStyle name="Comma 10 2 9 3" xfId="1877"/>
    <cellStyle name="Comma 10 2 9 4" xfId="1878"/>
    <cellStyle name="Comma 10 3" xfId="1879"/>
    <cellStyle name="Comma 10 3 10" xfId="1880"/>
    <cellStyle name="Comma 10 3 10 2" xfId="1881"/>
    <cellStyle name="Comma 10 3 10 3" xfId="1882"/>
    <cellStyle name="Comma 10 3 10 4" xfId="1883"/>
    <cellStyle name="Comma 10 3 11" xfId="1884"/>
    <cellStyle name="Comma 10 3 11 2" xfId="1885"/>
    <cellStyle name="Comma 10 3 11 3" xfId="1886"/>
    <cellStyle name="Comma 10 3 11 4" xfId="1887"/>
    <cellStyle name="Comma 10 3 12" xfId="1888"/>
    <cellStyle name="Comma 10 3 12 2" xfId="1889"/>
    <cellStyle name="Comma 10 3 12 3" xfId="1890"/>
    <cellStyle name="Comma 10 3 12 4" xfId="1891"/>
    <cellStyle name="Comma 10 3 13" xfId="1892"/>
    <cellStyle name="Comma 10 3 13 2" xfId="1893"/>
    <cellStyle name="Comma 10 3 13 3" xfId="1894"/>
    <cellStyle name="Comma 10 3 13 4" xfId="1895"/>
    <cellStyle name="Comma 10 3 14" xfId="1896"/>
    <cellStyle name="Comma 10 3 14 2" xfId="1897"/>
    <cellStyle name="Comma 10 3 14 3" xfId="1898"/>
    <cellStyle name="Comma 10 3 14 4" xfId="1899"/>
    <cellStyle name="Comma 10 3 15" xfId="1900"/>
    <cellStyle name="Comma 10 3 15 2" xfId="1901"/>
    <cellStyle name="Comma 10 3 15 3" xfId="1902"/>
    <cellStyle name="Comma 10 3 15 4" xfId="1903"/>
    <cellStyle name="Comma 10 3 16" xfId="1904"/>
    <cellStyle name="Comma 10 3 16 2" xfId="1905"/>
    <cellStyle name="Comma 10 3 16 3" xfId="1906"/>
    <cellStyle name="Comma 10 3 16 4" xfId="1907"/>
    <cellStyle name="Comma 10 3 17" xfId="1908"/>
    <cellStyle name="Comma 10 3 17 2" xfId="1909"/>
    <cellStyle name="Comma 10 3 17 3" xfId="1910"/>
    <cellStyle name="Comma 10 3 17 4" xfId="1911"/>
    <cellStyle name="Comma 10 3 18" xfId="1912"/>
    <cellStyle name="Comma 10 3 19" xfId="1913"/>
    <cellStyle name="Comma 10 3 2" xfId="1914"/>
    <cellStyle name="Comma 10 3 2 2" xfId="1915"/>
    <cellStyle name="Comma 10 3 2 3" xfId="1916"/>
    <cellStyle name="Comma 10 3 2 4" xfId="1917"/>
    <cellStyle name="Comma 10 3 20" xfId="1918"/>
    <cellStyle name="Comma 10 3 3" xfId="1919"/>
    <cellStyle name="Comma 10 3 3 2" xfId="1920"/>
    <cellStyle name="Comma 10 3 3 3" xfId="1921"/>
    <cellStyle name="Comma 10 3 3 4" xfId="1922"/>
    <cellStyle name="Comma 10 3 4" xfId="1923"/>
    <cellStyle name="Comma 10 3 4 2" xfId="1924"/>
    <cellStyle name="Comma 10 3 4 3" xfId="1925"/>
    <cellStyle name="Comma 10 3 4 4" xfId="1926"/>
    <cellStyle name="Comma 10 3 5" xfId="1927"/>
    <cellStyle name="Comma 10 3 5 2" xfId="1928"/>
    <cellStyle name="Comma 10 3 5 3" xfId="1929"/>
    <cellStyle name="Comma 10 3 5 4" xfId="1930"/>
    <cellStyle name="Comma 10 3 6" xfId="1931"/>
    <cellStyle name="Comma 10 3 6 2" xfId="1932"/>
    <cellStyle name="Comma 10 3 6 3" xfId="1933"/>
    <cellStyle name="Comma 10 3 6 4" xfId="1934"/>
    <cellStyle name="Comma 10 3 7" xfId="1935"/>
    <cellStyle name="Comma 10 3 7 2" xfId="1936"/>
    <cellStyle name="Comma 10 3 7 3" xfId="1937"/>
    <cellStyle name="Comma 10 3 7 4" xfId="1938"/>
    <cellStyle name="Comma 10 3 8" xfId="1939"/>
    <cellStyle name="Comma 10 3 8 2" xfId="1940"/>
    <cellStyle name="Comma 10 3 8 3" xfId="1941"/>
    <cellStyle name="Comma 10 3 8 4" xfId="1942"/>
    <cellStyle name="Comma 10 3 9" xfId="1943"/>
    <cellStyle name="Comma 10 3 9 2" xfId="1944"/>
    <cellStyle name="Comma 10 3 9 3" xfId="1945"/>
    <cellStyle name="Comma 10 3 9 4" xfId="1946"/>
    <cellStyle name="Comma 10 4" xfId="1947"/>
    <cellStyle name="Comma 10 4 10" xfId="1948"/>
    <cellStyle name="Comma 10 4 10 2" xfId="1949"/>
    <cellStyle name="Comma 10 4 10 3" xfId="1950"/>
    <cellStyle name="Comma 10 4 10 4" xfId="1951"/>
    <cellStyle name="Comma 10 4 11" xfId="1952"/>
    <cellStyle name="Comma 10 4 11 2" xfId="1953"/>
    <cellStyle name="Comma 10 4 11 3" xfId="1954"/>
    <cellStyle name="Comma 10 4 11 4" xfId="1955"/>
    <cellStyle name="Comma 10 4 12" xfId="1956"/>
    <cellStyle name="Comma 10 4 12 2" xfId="1957"/>
    <cellStyle name="Comma 10 4 12 3" xfId="1958"/>
    <cellStyle name="Comma 10 4 12 4" xfId="1959"/>
    <cellStyle name="Comma 10 4 13" xfId="1960"/>
    <cellStyle name="Comma 10 4 13 2" xfId="1961"/>
    <cellStyle name="Comma 10 4 13 3" xfId="1962"/>
    <cellStyle name="Comma 10 4 13 4" xfId="1963"/>
    <cellStyle name="Comma 10 4 14" xfId="1964"/>
    <cellStyle name="Comma 10 4 14 2" xfId="1965"/>
    <cellStyle name="Comma 10 4 14 3" xfId="1966"/>
    <cellStyle name="Comma 10 4 14 4" xfId="1967"/>
    <cellStyle name="Comma 10 4 15" xfId="1968"/>
    <cellStyle name="Comma 10 4 15 2" xfId="1969"/>
    <cellStyle name="Comma 10 4 15 3" xfId="1970"/>
    <cellStyle name="Comma 10 4 15 4" xfId="1971"/>
    <cellStyle name="Comma 10 4 16" xfId="1972"/>
    <cellStyle name="Comma 10 4 16 2" xfId="1973"/>
    <cellStyle name="Comma 10 4 16 3" xfId="1974"/>
    <cellStyle name="Comma 10 4 16 4" xfId="1975"/>
    <cellStyle name="Comma 10 4 17" xfId="1976"/>
    <cellStyle name="Comma 10 4 17 2" xfId="1977"/>
    <cellStyle name="Comma 10 4 17 3" xfId="1978"/>
    <cellStyle name="Comma 10 4 17 4" xfId="1979"/>
    <cellStyle name="Comma 10 4 18" xfId="1980"/>
    <cellStyle name="Comma 10 4 19" xfId="1981"/>
    <cellStyle name="Comma 10 4 2" xfId="1982"/>
    <cellStyle name="Comma 10 4 2 2" xfId="1983"/>
    <cellStyle name="Comma 10 4 2 3" xfId="1984"/>
    <cellStyle name="Comma 10 4 2 4" xfId="1985"/>
    <cellStyle name="Comma 10 4 20" xfId="1986"/>
    <cellStyle name="Comma 10 4 3" xfId="1987"/>
    <cellStyle name="Comma 10 4 3 2" xfId="1988"/>
    <cellStyle name="Comma 10 4 3 3" xfId="1989"/>
    <cellStyle name="Comma 10 4 3 4" xfId="1990"/>
    <cellStyle name="Comma 10 4 4" xfId="1991"/>
    <cellStyle name="Comma 10 4 4 2" xfId="1992"/>
    <cellStyle name="Comma 10 4 4 3" xfId="1993"/>
    <cellStyle name="Comma 10 4 4 4" xfId="1994"/>
    <cellStyle name="Comma 10 4 5" xfId="1995"/>
    <cellStyle name="Comma 10 4 5 2" xfId="1996"/>
    <cellStyle name="Comma 10 4 5 3" xfId="1997"/>
    <cellStyle name="Comma 10 4 5 4" xfId="1998"/>
    <cellStyle name="Comma 10 4 6" xfId="1999"/>
    <cellStyle name="Comma 10 4 6 2" xfId="2000"/>
    <cellStyle name="Comma 10 4 6 3" xfId="2001"/>
    <cellStyle name="Comma 10 4 6 4" xfId="2002"/>
    <cellStyle name="Comma 10 4 7" xfId="2003"/>
    <cellStyle name="Comma 10 4 7 2" xfId="2004"/>
    <cellStyle name="Comma 10 4 7 3" xfId="2005"/>
    <cellStyle name="Comma 10 4 7 4" xfId="2006"/>
    <cellStyle name="Comma 10 4 8" xfId="2007"/>
    <cellStyle name="Comma 10 4 8 2" xfId="2008"/>
    <cellStyle name="Comma 10 4 8 3" xfId="2009"/>
    <cellStyle name="Comma 10 4 8 4" xfId="2010"/>
    <cellStyle name="Comma 10 4 9" xfId="2011"/>
    <cellStyle name="Comma 10 4 9 2" xfId="2012"/>
    <cellStyle name="Comma 10 4 9 3" xfId="2013"/>
    <cellStyle name="Comma 10 4 9 4" xfId="2014"/>
    <cellStyle name="Comma 10 5" xfId="2015"/>
    <cellStyle name="Comma 10 5 10" xfId="2016"/>
    <cellStyle name="Comma 10 5 10 2" xfId="2017"/>
    <cellStyle name="Comma 10 5 10 3" xfId="2018"/>
    <cellStyle name="Comma 10 5 10 4" xfId="2019"/>
    <cellStyle name="Comma 10 5 11" xfId="2020"/>
    <cellStyle name="Comma 10 5 11 2" xfId="2021"/>
    <cellStyle name="Comma 10 5 11 3" xfId="2022"/>
    <cellStyle name="Comma 10 5 11 4" xfId="2023"/>
    <cellStyle name="Comma 10 5 12" xfId="2024"/>
    <cellStyle name="Comma 10 5 12 2" xfId="2025"/>
    <cellStyle name="Comma 10 5 12 3" xfId="2026"/>
    <cellStyle name="Comma 10 5 12 4" xfId="2027"/>
    <cellStyle name="Comma 10 5 13" xfId="2028"/>
    <cellStyle name="Comma 10 5 13 2" xfId="2029"/>
    <cellStyle name="Comma 10 5 13 3" xfId="2030"/>
    <cellStyle name="Comma 10 5 13 4" xfId="2031"/>
    <cellStyle name="Comma 10 5 14" xfId="2032"/>
    <cellStyle name="Comma 10 5 14 2" xfId="2033"/>
    <cellStyle name="Comma 10 5 14 3" xfId="2034"/>
    <cellStyle name="Comma 10 5 14 4" xfId="2035"/>
    <cellStyle name="Comma 10 5 15" xfId="2036"/>
    <cellStyle name="Comma 10 5 15 2" xfId="2037"/>
    <cellStyle name="Comma 10 5 15 3" xfId="2038"/>
    <cellStyle name="Comma 10 5 15 4" xfId="2039"/>
    <cellStyle name="Comma 10 5 16" xfId="2040"/>
    <cellStyle name="Comma 10 5 16 2" xfId="2041"/>
    <cellStyle name="Comma 10 5 16 3" xfId="2042"/>
    <cellStyle name="Comma 10 5 16 4" xfId="2043"/>
    <cellStyle name="Comma 10 5 17" xfId="2044"/>
    <cellStyle name="Comma 10 5 17 2" xfId="2045"/>
    <cellStyle name="Comma 10 5 17 3" xfId="2046"/>
    <cellStyle name="Comma 10 5 17 4" xfId="2047"/>
    <cellStyle name="Comma 10 5 18" xfId="2048"/>
    <cellStyle name="Comma 10 5 19" xfId="2049"/>
    <cellStyle name="Comma 10 5 2" xfId="2050"/>
    <cellStyle name="Comma 10 5 2 2" xfId="2051"/>
    <cellStyle name="Comma 10 5 2 3" xfId="2052"/>
    <cellStyle name="Comma 10 5 2 4" xfId="2053"/>
    <cellStyle name="Comma 10 5 20" xfId="2054"/>
    <cellStyle name="Comma 10 5 3" xfId="2055"/>
    <cellStyle name="Comma 10 5 3 2" xfId="2056"/>
    <cellStyle name="Comma 10 5 3 3" xfId="2057"/>
    <cellStyle name="Comma 10 5 3 4" xfId="2058"/>
    <cellStyle name="Comma 10 5 4" xfId="2059"/>
    <cellStyle name="Comma 10 5 4 2" xfId="2060"/>
    <cellStyle name="Comma 10 5 4 3" xfId="2061"/>
    <cellStyle name="Comma 10 5 4 4" xfId="2062"/>
    <cellStyle name="Comma 10 5 5" xfId="2063"/>
    <cellStyle name="Comma 10 5 5 2" xfId="2064"/>
    <cellStyle name="Comma 10 5 5 3" xfId="2065"/>
    <cellStyle name="Comma 10 5 5 4" xfId="2066"/>
    <cellStyle name="Comma 10 5 6" xfId="2067"/>
    <cellStyle name="Comma 10 5 6 2" xfId="2068"/>
    <cellStyle name="Comma 10 5 6 3" xfId="2069"/>
    <cellStyle name="Comma 10 5 6 4" xfId="2070"/>
    <cellStyle name="Comma 10 5 7" xfId="2071"/>
    <cellStyle name="Comma 10 5 7 2" xfId="2072"/>
    <cellStyle name="Comma 10 5 7 3" xfId="2073"/>
    <cellStyle name="Comma 10 5 7 4" xfId="2074"/>
    <cellStyle name="Comma 10 5 8" xfId="2075"/>
    <cellStyle name="Comma 10 5 8 2" xfId="2076"/>
    <cellStyle name="Comma 10 5 8 3" xfId="2077"/>
    <cellStyle name="Comma 10 5 8 4" xfId="2078"/>
    <cellStyle name="Comma 10 5 9" xfId="2079"/>
    <cellStyle name="Comma 10 5 9 2" xfId="2080"/>
    <cellStyle name="Comma 10 5 9 3" xfId="2081"/>
    <cellStyle name="Comma 10 5 9 4" xfId="2082"/>
    <cellStyle name="Comma 10 6" xfId="2083"/>
    <cellStyle name="Comma 10 6 10" xfId="2084"/>
    <cellStyle name="Comma 10 6 10 2" xfId="2085"/>
    <cellStyle name="Comma 10 6 10 3" xfId="2086"/>
    <cellStyle name="Comma 10 6 10 4" xfId="2087"/>
    <cellStyle name="Comma 10 6 11" xfId="2088"/>
    <cellStyle name="Comma 10 6 11 2" xfId="2089"/>
    <cellStyle name="Comma 10 6 11 3" xfId="2090"/>
    <cellStyle name="Comma 10 6 11 4" xfId="2091"/>
    <cellStyle name="Comma 10 6 12" xfId="2092"/>
    <cellStyle name="Comma 10 6 12 2" xfId="2093"/>
    <cellStyle name="Comma 10 6 12 3" xfId="2094"/>
    <cellStyle name="Comma 10 6 12 4" xfId="2095"/>
    <cellStyle name="Comma 10 6 13" xfId="2096"/>
    <cellStyle name="Comma 10 6 13 2" xfId="2097"/>
    <cellStyle name="Comma 10 6 13 3" xfId="2098"/>
    <cellStyle name="Comma 10 6 13 4" xfId="2099"/>
    <cellStyle name="Comma 10 6 14" xfId="2100"/>
    <cellStyle name="Comma 10 6 14 2" xfId="2101"/>
    <cellStyle name="Comma 10 6 14 3" xfId="2102"/>
    <cellStyle name="Comma 10 6 14 4" xfId="2103"/>
    <cellStyle name="Comma 10 6 15" xfId="2104"/>
    <cellStyle name="Comma 10 6 15 2" xfId="2105"/>
    <cellStyle name="Comma 10 6 15 3" xfId="2106"/>
    <cellStyle name="Comma 10 6 15 4" xfId="2107"/>
    <cellStyle name="Comma 10 6 16" xfId="2108"/>
    <cellStyle name="Comma 10 6 16 2" xfId="2109"/>
    <cellStyle name="Comma 10 6 16 3" xfId="2110"/>
    <cellStyle name="Comma 10 6 16 4" xfId="2111"/>
    <cellStyle name="Comma 10 6 17" xfId="2112"/>
    <cellStyle name="Comma 10 6 17 2" xfId="2113"/>
    <cellStyle name="Comma 10 6 17 3" xfId="2114"/>
    <cellStyle name="Comma 10 6 17 4" xfId="2115"/>
    <cellStyle name="Comma 10 6 18" xfId="2116"/>
    <cellStyle name="Comma 10 6 19" xfId="2117"/>
    <cellStyle name="Comma 10 6 2" xfId="2118"/>
    <cellStyle name="Comma 10 6 2 2" xfId="2119"/>
    <cellStyle name="Comma 10 6 2 3" xfId="2120"/>
    <cellStyle name="Comma 10 6 2 4" xfId="2121"/>
    <cellStyle name="Comma 10 6 20" xfId="2122"/>
    <cellStyle name="Comma 10 6 3" xfId="2123"/>
    <cellStyle name="Comma 10 6 3 2" xfId="2124"/>
    <cellStyle name="Comma 10 6 3 3" xfId="2125"/>
    <cellStyle name="Comma 10 6 3 4" xfId="2126"/>
    <cellStyle name="Comma 10 6 4" xfId="2127"/>
    <cellStyle name="Comma 10 6 4 2" xfId="2128"/>
    <cellStyle name="Comma 10 6 4 3" xfId="2129"/>
    <cellStyle name="Comma 10 6 4 4" xfId="2130"/>
    <cellStyle name="Comma 10 6 5" xfId="2131"/>
    <cellStyle name="Comma 10 6 5 2" xfId="2132"/>
    <cellStyle name="Comma 10 6 5 3" xfId="2133"/>
    <cellStyle name="Comma 10 6 5 4" xfId="2134"/>
    <cellStyle name="Comma 10 6 6" xfId="2135"/>
    <cellStyle name="Comma 10 6 6 2" xfId="2136"/>
    <cellStyle name="Comma 10 6 6 3" xfId="2137"/>
    <cellStyle name="Comma 10 6 6 4" xfId="2138"/>
    <cellStyle name="Comma 10 6 7" xfId="2139"/>
    <cellStyle name="Comma 10 6 7 2" xfId="2140"/>
    <cellStyle name="Comma 10 6 7 3" xfId="2141"/>
    <cellStyle name="Comma 10 6 7 4" xfId="2142"/>
    <cellStyle name="Comma 10 6 8" xfId="2143"/>
    <cellStyle name="Comma 10 6 8 2" xfId="2144"/>
    <cellStyle name="Comma 10 6 8 3" xfId="2145"/>
    <cellStyle name="Comma 10 6 8 4" xfId="2146"/>
    <cellStyle name="Comma 10 6 9" xfId="2147"/>
    <cellStyle name="Comma 10 6 9 2" xfId="2148"/>
    <cellStyle name="Comma 10 6 9 3" xfId="2149"/>
    <cellStyle name="Comma 10 6 9 4" xfId="2150"/>
    <cellStyle name="Comma 10 7" xfId="2151"/>
    <cellStyle name="Comma 10 7 10" xfId="2152"/>
    <cellStyle name="Comma 10 7 10 2" xfId="2153"/>
    <cellStyle name="Comma 10 7 10 3" xfId="2154"/>
    <cellStyle name="Comma 10 7 10 4" xfId="2155"/>
    <cellStyle name="Comma 10 7 11" xfId="2156"/>
    <cellStyle name="Comma 10 7 11 2" xfId="2157"/>
    <cellStyle name="Comma 10 7 11 3" xfId="2158"/>
    <cellStyle name="Comma 10 7 11 4" xfId="2159"/>
    <cellStyle name="Comma 10 7 12" xfId="2160"/>
    <cellStyle name="Comma 10 7 12 2" xfId="2161"/>
    <cellStyle name="Comma 10 7 12 3" xfId="2162"/>
    <cellStyle name="Comma 10 7 12 4" xfId="2163"/>
    <cellStyle name="Comma 10 7 13" xfId="2164"/>
    <cellStyle name="Comma 10 7 13 2" xfId="2165"/>
    <cellStyle name="Comma 10 7 13 3" xfId="2166"/>
    <cellStyle name="Comma 10 7 13 4" xfId="2167"/>
    <cellStyle name="Comma 10 7 14" xfId="2168"/>
    <cellStyle name="Comma 10 7 14 2" xfId="2169"/>
    <cellStyle name="Comma 10 7 14 3" xfId="2170"/>
    <cellStyle name="Comma 10 7 14 4" xfId="2171"/>
    <cellStyle name="Comma 10 7 15" xfId="2172"/>
    <cellStyle name="Comma 10 7 15 2" xfId="2173"/>
    <cellStyle name="Comma 10 7 15 3" xfId="2174"/>
    <cellStyle name="Comma 10 7 15 4" xfId="2175"/>
    <cellStyle name="Comma 10 7 16" xfId="2176"/>
    <cellStyle name="Comma 10 7 16 2" xfId="2177"/>
    <cellStyle name="Comma 10 7 16 3" xfId="2178"/>
    <cellStyle name="Comma 10 7 16 4" xfId="2179"/>
    <cellStyle name="Comma 10 7 17" xfId="2180"/>
    <cellStyle name="Comma 10 7 17 2" xfId="2181"/>
    <cellStyle name="Comma 10 7 17 3" xfId="2182"/>
    <cellStyle name="Comma 10 7 17 4" xfId="2183"/>
    <cellStyle name="Comma 10 7 18" xfId="2184"/>
    <cellStyle name="Comma 10 7 19" xfId="2185"/>
    <cellStyle name="Comma 10 7 2" xfId="2186"/>
    <cellStyle name="Comma 10 7 2 2" xfId="2187"/>
    <cellStyle name="Comma 10 7 2 3" xfId="2188"/>
    <cellStyle name="Comma 10 7 2 4" xfId="2189"/>
    <cellStyle name="Comma 10 7 20" xfId="2190"/>
    <cellStyle name="Comma 10 7 3" xfId="2191"/>
    <cellStyle name="Comma 10 7 3 2" xfId="2192"/>
    <cellStyle name="Comma 10 7 3 3" xfId="2193"/>
    <cellStyle name="Comma 10 7 3 4" xfId="2194"/>
    <cellStyle name="Comma 10 7 4" xfId="2195"/>
    <cellStyle name="Comma 10 7 4 2" xfId="2196"/>
    <cellStyle name="Comma 10 7 4 3" xfId="2197"/>
    <cellStyle name="Comma 10 7 4 4" xfId="2198"/>
    <cellStyle name="Comma 10 7 5" xfId="2199"/>
    <cellStyle name="Comma 10 7 5 2" xfId="2200"/>
    <cellStyle name="Comma 10 7 5 3" xfId="2201"/>
    <cellStyle name="Comma 10 7 5 4" xfId="2202"/>
    <cellStyle name="Comma 10 7 6" xfId="2203"/>
    <cellStyle name="Comma 10 7 6 2" xfId="2204"/>
    <cellStyle name="Comma 10 7 6 3" xfId="2205"/>
    <cellStyle name="Comma 10 7 6 4" xfId="2206"/>
    <cellStyle name="Comma 10 7 7" xfId="2207"/>
    <cellStyle name="Comma 10 7 7 2" xfId="2208"/>
    <cellStyle name="Comma 10 7 7 3" xfId="2209"/>
    <cellStyle name="Comma 10 7 7 4" xfId="2210"/>
    <cellStyle name="Comma 10 7 8" xfId="2211"/>
    <cellStyle name="Comma 10 7 8 2" xfId="2212"/>
    <cellStyle name="Comma 10 7 8 3" xfId="2213"/>
    <cellStyle name="Comma 10 7 8 4" xfId="2214"/>
    <cellStyle name="Comma 10 7 9" xfId="2215"/>
    <cellStyle name="Comma 10 7 9 2" xfId="2216"/>
    <cellStyle name="Comma 10 7 9 3" xfId="2217"/>
    <cellStyle name="Comma 10 7 9 4" xfId="2218"/>
    <cellStyle name="Comma 10 8" xfId="2219"/>
    <cellStyle name="Comma 10 8 10" xfId="2220"/>
    <cellStyle name="Comma 10 8 10 2" xfId="2221"/>
    <cellStyle name="Comma 10 8 10 3" xfId="2222"/>
    <cellStyle name="Comma 10 8 10 4" xfId="2223"/>
    <cellStyle name="Comma 10 8 11" xfId="2224"/>
    <cellStyle name="Comma 10 8 11 2" xfId="2225"/>
    <cellStyle name="Comma 10 8 11 3" xfId="2226"/>
    <cellStyle name="Comma 10 8 11 4" xfId="2227"/>
    <cellStyle name="Comma 10 8 12" xfId="2228"/>
    <cellStyle name="Comma 10 8 12 2" xfId="2229"/>
    <cellStyle name="Comma 10 8 12 3" xfId="2230"/>
    <cellStyle name="Comma 10 8 12 4" xfId="2231"/>
    <cellStyle name="Comma 10 8 13" xfId="2232"/>
    <cellStyle name="Comma 10 8 13 2" xfId="2233"/>
    <cellStyle name="Comma 10 8 13 3" xfId="2234"/>
    <cellStyle name="Comma 10 8 13 4" xfId="2235"/>
    <cellStyle name="Comma 10 8 14" xfId="2236"/>
    <cellStyle name="Comma 10 8 14 2" xfId="2237"/>
    <cellStyle name="Comma 10 8 14 3" xfId="2238"/>
    <cellStyle name="Comma 10 8 14 4" xfId="2239"/>
    <cellStyle name="Comma 10 8 15" xfId="2240"/>
    <cellStyle name="Comma 10 8 15 2" xfId="2241"/>
    <cellStyle name="Comma 10 8 15 3" xfId="2242"/>
    <cellStyle name="Comma 10 8 15 4" xfId="2243"/>
    <cellStyle name="Comma 10 8 16" xfId="2244"/>
    <cellStyle name="Comma 10 8 16 2" xfId="2245"/>
    <cellStyle name="Comma 10 8 16 3" xfId="2246"/>
    <cellStyle name="Comma 10 8 16 4" xfId="2247"/>
    <cellStyle name="Comma 10 8 17" xfId="2248"/>
    <cellStyle name="Comma 10 8 17 2" xfId="2249"/>
    <cellStyle name="Comma 10 8 17 3" xfId="2250"/>
    <cellStyle name="Comma 10 8 17 4" xfId="2251"/>
    <cellStyle name="Comma 10 8 18" xfId="2252"/>
    <cellStyle name="Comma 10 8 19" xfId="2253"/>
    <cellStyle name="Comma 10 8 2" xfId="2254"/>
    <cellStyle name="Comma 10 8 2 2" xfId="2255"/>
    <cellStyle name="Comma 10 8 2 3" xfId="2256"/>
    <cellStyle name="Comma 10 8 2 4" xfId="2257"/>
    <cellStyle name="Comma 10 8 20" xfId="2258"/>
    <cellStyle name="Comma 10 8 3" xfId="2259"/>
    <cellStyle name="Comma 10 8 3 2" xfId="2260"/>
    <cellStyle name="Comma 10 8 3 3" xfId="2261"/>
    <cellStyle name="Comma 10 8 3 4" xfId="2262"/>
    <cellStyle name="Comma 10 8 4" xfId="2263"/>
    <cellStyle name="Comma 10 8 4 2" xfId="2264"/>
    <cellStyle name="Comma 10 8 4 3" xfId="2265"/>
    <cellStyle name="Comma 10 8 4 4" xfId="2266"/>
    <cellStyle name="Comma 10 8 5" xfId="2267"/>
    <cellStyle name="Comma 10 8 5 2" xfId="2268"/>
    <cellStyle name="Comma 10 8 5 3" xfId="2269"/>
    <cellStyle name="Comma 10 8 5 4" xfId="2270"/>
    <cellStyle name="Comma 10 8 6" xfId="2271"/>
    <cellStyle name="Comma 10 8 6 2" xfId="2272"/>
    <cellStyle name="Comma 10 8 6 3" xfId="2273"/>
    <cellStyle name="Comma 10 8 6 4" xfId="2274"/>
    <cellStyle name="Comma 10 8 7" xfId="2275"/>
    <cellStyle name="Comma 10 8 7 2" xfId="2276"/>
    <cellStyle name="Comma 10 8 7 3" xfId="2277"/>
    <cellStyle name="Comma 10 8 7 4" xfId="2278"/>
    <cellStyle name="Comma 10 8 8" xfId="2279"/>
    <cellStyle name="Comma 10 8 8 2" xfId="2280"/>
    <cellStyle name="Comma 10 8 8 3" xfId="2281"/>
    <cellStyle name="Comma 10 8 8 4" xfId="2282"/>
    <cellStyle name="Comma 10 8 9" xfId="2283"/>
    <cellStyle name="Comma 10 8 9 2" xfId="2284"/>
    <cellStyle name="Comma 10 8 9 3" xfId="2285"/>
    <cellStyle name="Comma 10 8 9 4" xfId="2286"/>
    <cellStyle name="Comma 10 9" xfId="2287"/>
    <cellStyle name="Comma 11" xfId="2288"/>
    <cellStyle name="Comma 11 2" xfId="2289"/>
    <cellStyle name="Comma 11 2 2" xfId="2290"/>
    <cellStyle name="Comma 11 3" xfId="2291"/>
    <cellStyle name="Comma 12" xfId="2292"/>
    <cellStyle name="Comma 12 2" xfId="2293"/>
    <cellStyle name="Comma 12 2 2" xfId="2294"/>
    <cellStyle name="Comma 12 3" xfId="2295"/>
    <cellStyle name="Comma 13" xfId="2296"/>
    <cellStyle name="Comma 13 2" xfId="2297"/>
    <cellStyle name="Comma 13 2 2" xfId="2298"/>
    <cellStyle name="Comma 13 3" xfId="2299"/>
    <cellStyle name="Comma 14" xfId="2300"/>
    <cellStyle name="Comma 14 2" xfId="2301"/>
    <cellStyle name="Comma 14 2 2" xfId="2302"/>
    <cellStyle name="Comma 14 3" xfId="2303"/>
    <cellStyle name="Comma 14 4" xfId="2304"/>
    <cellStyle name="Comma 15" xfId="2305"/>
    <cellStyle name="Comma 15 2" xfId="2306"/>
    <cellStyle name="Comma 15 2 2" xfId="2307"/>
    <cellStyle name="Comma 15 3" xfId="2308"/>
    <cellStyle name="Comma 16" xfId="2309"/>
    <cellStyle name="Comma 16 2" xfId="2310"/>
    <cellStyle name="Comma 16 2 2" xfId="2311"/>
    <cellStyle name="Comma 16 3" xfId="2312"/>
    <cellStyle name="Comma 17" xfId="2313"/>
    <cellStyle name="Comma 17 2" xfId="2314"/>
    <cellStyle name="Comma 17 2 2" xfId="2315"/>
    <cellStyle name="Comma 17 3" xfId="2316"/>
    <cellStyle name="Comma 18" xfId="2317"/>
    <cellStyle name="Comma 18 2" xfId="2318"/>
    <cellStyle name="Comma 18 2 2" xfId="2319"/>
    <cellStyle name="Comma 18 3" xfId="2320"/>
    <cellStyle name="Comma 19" xfId="2321"/>
    <cellStyle name="Comma 19 2" xfId="2322"/>
    <cellStyle name="Comma 19 2 2" xfId="2323"/>
    <cellStyle name="Comma 19 3" xfId="2324"/>
    <cellStyle name="Comma 2" xfId="2325"/>
    <cellStyle name="Comma 2 10" xfId="2326"/>
    <cellStyle name="Comma 2 10 2" xfId="2327"/>
    <cellStyle name="Comma 2 10 3" xfId="2328"/>
    <cellStyle name="Comma 2 10 3 2" xfId="2329"/>
    <cellStyle name="Comma 2 11" xfId="2330"/>
    <cellStyle name="Comma 2 11 2" xfId="2331"/>
    <cellStyle name="Comma 2 11 3" xfId="2332"/>
    <cellStyle name="Comma 2 11 3 2" xfId="2333"/>
    <cellStyle name="Comma 2 12" xfId="2334"/>
    <cellStyle name="Comma 2 12 2" xfId="2335"/>
    <cellStyle name="Comma 2 12 3" xfId="2336"/>
    <cellStyle name="Comma 2 12 3 2" xfId="2337"/>
    <cellStyle name="Comma 2 13" xfId="2338"/>
    <cellStyle name="Comma 2 13 2" xfId="2339"/>
    <cellStyle name="Comma 2 13 3" xfId="2340"/>
    <cellStyle name="Comma 2 13 3 2" xfId="2341"/>
    <cellStyle name="Comma 2 14" xfId="2342"/>
    <cellStyle name="Comma 2 15" xfId="2343"/>
    <cellStyle name="Comma 2 16" xfId="2344"/>
    <cellStyle name="Comma 2 17" xfId="2345"/>
    <cellStyle name="Comma 2 17 2" xfId="2346"/>
    <cellStyle name="Comma 2 17 2 2" xfId="2347"/>
    <cellStyle name="Comma 2 17 3" xfId="2348"/>
    <cellStyle name="Comma 2 18" xfId="2349"/>
    <cellStyle name="Comma 2 18 2" xfId="2350"/>
    <cellStyle name="Comma 2 18 2 2" xfId="2351"/>
    <cellStyle name="Comma 2 18 3" xfId="2352"/>
    <cellStyle name="Comma 2 19" xfId="2353"/>
    <cellStyle name="Comma 2 19 2" xfId="2354"/>
    <cellStyle name="Comma 2 19 2 2" xfId="2355"/>
    <cellStyle name="Comma 2 19 2 2 2" xfId="2356"/>
    <cellStyle name="Comma 2 19 2 3" xfId="2357"/>
    <cellStyle name="Comma 2 19 3" xfId="2358"/>
    <cellStyle name="Comma 2 19 3 2" xfId="2359"/>
    <cellStyle name="Comma 2 19 4" xfId="2360"/>
    <cellStyle name="Comma 2 2" xfId="2361"/>
    <cellStyle name="Comma 2 2 2" xfId="2362"/>
    <cellStyle name="Comma 2 2 2 2" xfId="2363"/>
    <cellStyle name="Comma 2 2 2 2 2" xfId="2364"/>
    <cellStyle name="Comma 2 2 2 3" xfId="2365"/>
    <cellStyle name="Comma 2 2 2 3 2" xfId="2366"/>
    <cellStyle name="Comma 2 2 2 4" xfId="2367"/>
    <cellStyle name="Comma 2 2 2 4 2" xfId="2368"/>
    <cellStyle name="Comma 2 2 2 4 2 2" xfId="2369"/>
    <cellStyle name="Comma 2 2 2 4 3" xfId="2370"/>
    <cellStyle name="Comma 2 2 2 4 3 2" xfId="2371"/>
    <cellStyle name="Comma 2 2 2 4 4" xfId="2372"/>
    <cellStyle name="Comma 2 2 2 5" xfId="2373"/>
    <cellStyle name="Comma 2 2 2 5 2" xfId="2374"/>
    <cellStyle name="Comma 2 2 2 6" xfId="2375"/>
    <cellStyle name="Comma 2 2 2 7" xfId="2376"/>
    <cellStyle name="Comma 2 2 2 7 2" xfId="2377"/>
    <cellStyle name="Comma 2 2 2 8" xfId="2378"/>
    <cellStyle name="Comma 2 2 3" xfId="2379"/>
    <cellStyle name="Comma 2 2 3 2" xfId="2380"/>
    <cellStyle name="Comma 2 2 3 2 2" xfId="2381"/>
    <cellStyle name="Comma 2 2 3 3" xfId="2382"/>
    <cellStyle name="Comma 2 2 3 3 2" xfId="2383"/>
    <cellStyle name="Comma 2 2 3 4" xfId="2384"/>
    <cellStyle name="Comma 2 2 3 4 2" xfId="2385"/>
    <cellStyle name="Comma 2 2 3 4 2 2" xfId="2386"/>
    <cellStyle name="Comma 2 2 3 4 3" xfId="2387"/>
    <cellStyle name="Comma 2 2 3 5" xfId="2388"/>
    <cellStyle name="Comma 2 2 3 5 2" xfId="2389"/>
    <cellStyle name="Comma 2 2 3 6" xfId="2390"/>
    <cellStyle name="Comma 2 2 3 6 2" xfId="2391"/>
    <cellStyle name="Comma 2 2 3 7" xfId="2392"/>
    <cellStyle name="Comma 2 2 3 8" xfId="2393"/>
    <cellStyle name="Comma 2 2 4" xfId="2394"/>
    <cellStyle name="Comma 2 2 4 2" xfId="2395"/>
    <cellStyle name="Comma 2 2 4 2 2" xfId="2396"/>
    <cellStyle name="Comma 2 2 4 3" xfId="2397"/>
    <cellStyle name="Comma 2 2 5" xfId="2398"/>
    <cellStyle name="Comma 2 2 5 2" xfId="2399"/>
    <cellStyle name="Comma 2 2 6" xfId="2400"/>
    <cellStyle name="Comma 2 2 6 2" xfId="2401"/>
    <cellStyle name="Comma 2 2 6 2 2" xfId="2402"/>
    <cellStyle name="Comma 2 2 6 3" xfId="2403"/>
    <cellStyle name="Comma 2 2 6 3 2" xfId="2404"/>
    <cellStyle name="Comma 2 2 6 4" xfId="2405"/>
    <cellStyle name="Comma 2 2 7" xfId="2406"/>
    <cellStyle name="Comma 2 2 7 2" xfId="2407"/>
    <cellStyle name="Comma 2 2 8" xfId="2408"/>
    <cellStyle name="Comma 2 20" xfId="2409"/>
    <cellStyle name="Comma 2 20 2" xfId="2410"/>
    <cellStyle name="Comma 2 20 2 2" xfId="2411"/>
    <cellStyle name="Comma 2 20 3" xfId="2412"/>
    <cellStyle name="Comma 2 21" xfId="2413"/>
    <cellStyle name="Comma 2 21 2" xfId="2414"/>
    <cellStyle name="Comma 2 21 2 2" xfId="2415"/>
    <cellStyle name="Comma 2 21 3" xfId="2416"/>
    <cellStyle name="Comma 2 22" xfId="2417"/>
    <cellStyle name="Comma 2 23" xfId="2418"/>
    <cellStyle name="Comma 2 3" xfId="2419"/>
    <cellStyle name="Comma 2 3 2" xfId="2420"/>
    <cellStyle name="Comma 2 3 2 2" xfId="2421"/>
    <cellStyle name="Comma 2 3 2 2 2" xfId="2422"/>
    <cellStyle name="Comma 2 3 2 2 3" xfId="2423"/>
    <cellStyle name="Comma 2 3 2 3" xfId="2424"/>
    <cellStyle name="Comma 2 3 2 3 2" xfId="2425"/>
    <cellStyle name="Comma 2 3 2 4" xfId="2426"/>
    <cellStyle name="Comma 2 3 2 4 2" xfId="2427"/>
    <cellStyle name="Comma 2 3 2 4 2 2" xfId="2428"/>
    <cellStyle name="Comma 2 3 2 4 3" xfId="2429"/>
    <cellStyle name="Comma 2 3 2 4 3 2" xfId="2430"/>
    <cellStyle name="Comma 2 3 2 4 4" xfId="2431"/>
    <cellStyle name="Comma 2 3 2 4 4 2" xfId="2432"/>
    <cellStyle name="Comma 2 3 2 4 5" xfId="2433"/>
    <cellStyle name="Comma 2 3 2 5" xfId="2434"/>
    <cellStyle name="Comma 2 3 2 5 2" xfId="2435"/>
    <cellStyle name="Comma 2 3 2 6" xfId="2436"/>
    <cellStyle name="Comma 2 3 2 7" xfId="2437"/>
    <cellStyle name="Comma 2 3 3" xfId="2438"/>
    <cellStyle name="Comma 2 3 3 2" xfId="2439"/>
    <cellStyle name="Comma 2 3 3 2 2" xfId="2440"/>
    <cellStyle name="Comma 2 3 3 3" xfId="2441"/>
    <cellStyle name="Comma 2 3 3 3 2" xfId="2442"/>
    <cellStyle name="Comma 2 3 3 4" xfId="2443"/>
    <cellStyle name="Comma 2 3 3 4 2" xfId="2444"/>
    <cellStyle name="Comma 2 3 3 4 2 2" xfId="2445"/>
    <cellStyle name="Comma 2 3 3 4 3" xfId="2446"/>
    <cellStyle name="Comma 2 3 3 5" xfId="2447"/>
    <cellStyle name="Comma 2 3 3 6" xfId="2448"/>
    <cellStyle name="Comma 2 3 4" xfId="2449"/>
    <cellStyle name="Comma 2 3 4 2" xfId="2450"/>
    <cellStyle name="Comma 2 3 4 2 2" xfId="2451"/>
    <cellStyle name="Comma 2 3 4 3" xfId="2452"/>
    <cellStyle name="Comma 2 3 4 4" xfId="2453"/>
    <cellStyle name="Comma 2 3 5" xfId="2454"/>
    <cellStyle name="Comma 2 3 5 2" xfId="2455"/>
    <cellStyle name="Comma 2 3 6" xfId="2456"/>
    <cellStyle name="Comma 2 3 6 2" xfId="2457"/>
    <cellStyle name="Comma 2 3 6 2 2" xfId="2458"/>
    <cellStyle name="Comma 2 3 6 3" xfId="2459"/>
    <cellStyle name="Comma 2 3 7" xfId="2460"/>
    <cellStyle name="Comma 2 4" xfId="2461"/>
    <cellStyle name="Comma 2 4 2" xfId="2462"/>
    <cellStyle name="Comma 2 4 2 2" xfId="2463"/>
    <cellStyle name="Comma 2 4 2 3" xfId="2464"/>
    <cellStyle name="Comma 2 4 2 4" xfId="2465"/>
    <cellStyle name="Comma 2 4 3" xfId="2466"/>
    <cellStyle name="Comma 2 4 3 2" xfId="2467"/>
    <cellStyle name="Comma 2 4 3 3" xfId="2468"/>
    <cellStyle name="Comma 2 4 3 4" xfId="2469"/>
    <cellStyle name="Comma 2 4 4" xfId="2470"/>
    <cellStyle name="Comma 2 4 4 2" xfId="2471"/>
    <cellStyle name="Comma 2 4 4 2 2" xfId="2472"/>
    <cellStyle name="Comma 2 4 4 3" xfId="2473"/>
    <cellStyle name="Comma 2 4 4 3 2" xfId="2474"/>
    <cellStyle name="Comma 2 4 4 4" xfId="2475"/>
    <cellStyle name="Comma 2 4 4 4 2" xfId="2476"/>
    <cellStyle name="Comma 2 4 4 5" xfId="2477"/>
    <cellStyle name="Comma 2 4 4 6" xfId="2478"/>
    <cellStyle name="Comma 2 4 5" xfId="2479"/>
    <cellStyle name="Comma 2 4 5 2" xfId="2480"/>
    <cellStyle name="Comma 2 4 5 3" xfId="2481"/>
    <cellStyle name="Comma 2 4 6" xfId="2482"/>
    <cellStyle name="Comma 2 4 7" xfId="2483"/>
    <cellStyle name="Comma 2 4 7 2" xfId="2484"/>
    <cellStyle name="Comma 2 5" xfId="2485"/>
    <cellStyle name="Comma 2 5 2" xfId="2486"/>
    <cellStyle name="Comma 2 5 2 2" xfId="2487"/>
    <cellStyle name="Comma 2 5 2 3" xfId="2488"/>
    <cellStyle name="Comma 2 5 3" xfId="2489"/>
    <cellStyle name="Comma 2 5 3 2" xfId="2490"/>
    <cellStyle name="Comma 2 5 4" xfId="2491"/>
    <cellStyle name="Comma 2 5 4 2" xfId="2492"/>
    <cellStyle name="Comma 2 5 4 2 2" xfId="2493"/>
    <cellStyle name="Comma 2 5 4 3" xfId="2494"/>
    <cellStyle name="Comma 2 5 5" xfId="2495"/>
    <cellStyle name="Comma 2 5 6" xfId="2496"/>
    <cellStyle name="Comma 2 5 6 2" xfId="2497"/>
    <cellStyle name="Comma 2 6" xfId="2498"/>
    <cellStyle name="Comma 2 6 2" xfId="2499"/>
    <cellStyle name="Comma 2 6 2 2" xfId="2500"/>
    <cellStyle name="Comma 2 6 2 2 2" xfId="2501"/>
    <cellStyle name="Comma 2 6 2 3" xfId="2502"/>
    <cellStyle name="Comma 2 6 2 4" xfId="2503"/>
    <cellStyle name="Comma 2 6 3" xfId="2504"/>
    <cellStyle name="Comma 2 6 4" xfId="2505"/>
    <cellStyle name="Comma 2 6 4 2" xfId="2506"/>
    <cellStyle name="Comma 2 7" xfId="2507"/>
    <cellStyle name="Comma 2 7 2" xfId="2508"/>
    <cellStyle name="Comma 2 7 2 2" xfId="2509"/>
    <cellStyle name="Comma 2 7 2 2 2" xfId="2510"/>
    <cellStyle name="Comma 2 7 2 3" xfId="2511"/>
    <cellStyle name="Comma 2 7 3" xfId="2512"/>
    <cellStyle name="Comma 2 7 4" xfId="2513"/>
    <cellStyle name="Comma 2 7 4 2" xfId="2514"/>
    <cellStyle name="Comma 2 8" xfId="2515"/>
    <cellStyle name="Comma 2 8 2" xfId="2516"/>
    <cellStyle name="Comma 2 8 2 2" xfId="2517"/>
    <cellStyle name="Comma 2 8 3" xfId="2518"/>
    <cellStyle name="Comma 2 8 3 2" xfId="2519"/>
    <cellStyle name="Comma 2 8 4" xfId="2520"/>
    <cellStyle name="Comma 2 8 4 2" xfId="2521"/>
    <cellStyle name="Comma 2 8 5" xfId="2522"/>
    <cellStyle name="Comma 2 8 6" xfId="2523"/>
    <cellStyle name="Comma 2 8 6 2" xfId="2524"/>
    <cellStyle name="Comma 2 9" xfId="2525"/>
    <cellStyle name="Comma 2 9 2" xfId="2526"/>
    <cellStyle name="Comma 2 9 3" xfId="2527"/>
    <cellStyle name="Comma 2 9 3 2" xfId="2528"/>
    <cellStyle name="Comma 3" xfId="2529"/>
    <cellStyle name="Comma 3 10" xfId="2530"/>
    <cellStyle name="Comma 3 10 2" xfId="2531"/>
    <cellStyle name="Comma 3 10 2 2" xfId="2532"/>
    <cellStyle name="Comma 3 10 3" xfId="2533"/>
    <cellStyle name="Comma 3 11" xfId="2534"/>
    <cellStyle name="Comma 3 11 2" xfId="2535"/>
    <cellStyle name="Comma 3 12" xfId="2536"/>
    <cellStyle name="Comma 3 13" xfId="2537"/>
    <cellStyle name="Comma 3 14" xfId="2538"/>
    <cellStyle name="Comma 3 2" xfId="2539"/>
    <cellStyle name="Comma 3 2 2" xfId="2540"/>
    <cellStyle name="Comma 3 2 2 2" xfId="2541"/>
    <cellStyle name="Comma 3 2 2 3" xfId="2542"/>
    <cellStyle name="Comma 3 2 3" xfId="2543"/>
    <cellStyle name="Comma 3 2 3 2" xfId="2544"/>
    <cellStyle name="Comma 3 2 4" xfId="2545"/>
    <cellStyle name="Comma 3 2 5" xfId="2546"/>
    <cellStyle name="Comma 3 2 6" xfId="2547"/>
    <cellStyle name="Comma 3 3" xfId="2548"/>
    <cellStyle name="Comma 3 3 2" xfId="2549"/>
    <cellStyle name="Comma 3 3 2 2" xfId="2550"/>
    <cellStyle name="Comma 3 3 2 3" xfId="2551"/>
    <cellStyle name="Comma 3 3 3" xfId="2552"/>
    <cellStyle name="Comma 3 3 3 2" xfId="2553"/>
    <cellStyle name="Comma 3 3 4" xfId="2554"/>
    <cellStyle name="Comma 3 3 4 2" xfId="2555"/>
    <cellStyle name="Comma 3 3 5" xfId="2556"/>
    <cellStyle name="Comma 3 3 6" xfId="2557"/>
    <cellStyle name="Comma 3 4" xfId="2558"/>
    <cellStyle name="Comma 3 4 2" xfId="2559"/>
    <cellStyle name="Comma 3 4 2 2" xfId="2560"/>
    <cellStyle name="Comma 3 4 2 3" xfId="2561"/>
    <cellStyle name="Comma 3 4 3" xfId="2562"/>
    <cellStyle name="Comma 3 4 4" xfId="2563"/>
    <cellStyle name="Comma 3 5" xfId="2564"/>
    <cellStyle name="Comma 3 5 2" xfId="2565"/>
    <cellStyle name="Comma 3 5 3" xfId="2566"/>
    <cellStyle name="Comma 3 5 4" xfId="2567"/>
    <cellStyle name="Comma 3 6" xfId="2568"/>
    <cellStyle name="Comma 3 6 2" xfId="2569"/>
    <cellStyle name="Comma 3 6 3" xfId="2570"/>
    <cellStyle name="Comma 3 6 4" xfId="2571"/>
    <cellStyle name="Comma 3 7" xfId="2572"/>
    <cellStyle name="Comma 3 7 2" xfId="2573"/>
    <cellStyle name="Comma 3 7 3" xfId="2574"/>
    <cellStyle name="Comma 3 7 4" xfId="2575"/>
    <cellStyle name="Comma 3 8" xfId="2576"/>
    <cellStyle name="Comma 3 8 2" xfId="2577"/>
    <cellStyle name="Comma 3 8 3" xfId="2578"/>
    <cellStyle name="Comma 3 8 4" xfId="2579"/>
    <cellStyle name="Comma 3 9" xfId="2580"/>
    <cellStyle name="Comma 3 9 2" xfId="2581"/>
    <cellStyle name="Comma 3 9 3" xfId="2582"/>
    <cellStyle name="Comma 4" xfId="2583"/>
    <cellStyle name="Comma 4 10" xfId="2584"/>
    <cellStyle name="Comma 4 10 2" xfId="2585"/>
    <cellStyle name="Comma 4 11" xfId="2586"/>
    <cellStyle name="Comma 4 12" xfId="2587"/>
    <cellStyle name="Comma 4 2" xfId="2588"/>
    <cellStyle name="Comma 4 2 2" xfId="2589"/>
    <cellStyle name="Comma 4 2 2 2" xfId="2590"/>
    <cellStyle name="Comma 4 2 2 3" xfId="2591"/>
    <cellStyle name="Comma 4 2 3" xfId="2592"/>
    <cellStyle name="Comma 4 2 4" xfId="2593"/>
    <cellStyle name="Comma 4 2 5" xfId="2594"/>
    <cellStyle name="Comma 4 3" xfId="2595"/>
    <cellStyle name="Comma 4 3 2" xfId="2596"/>
    <cellStyle name="Comma 4 3 3" xfId="2597"/>
    <cellStyle name="Comma 4 3 4" xfId="2598"/>
    <cellStyle name="Comma 4 4" xfId="2599"/>
    <cellStyle name="Comma 4 4 2" xfId="2600"/>
    <cellStyle name="Comma 4 4 3" xfId="2601"/>
    <cellStyle name="Comma 4 4 4" xfId="2602"/>
    <cellStyle name="Comma 4 5" xfId="2603"/>
    <cellStyle name="Comma 4 5 2" xfId="2604"/>
    <cellStyle name="Comma 4 5 3" xfId="2605"/>
    <cellStyle name="Comma 4 5 4" xfId="2606"/>
    <cellStyle name="Comma 4 6" xfId="2607"/>
    <cellStyle name="Comma 4 6 2" xfId="2608"/>
    <cellStyle name="Comma 4 6 3" xfId="2609"/>
    <cellStyle name="Comma 4 6 4" xfId="2610"/>
    <cellStyle name="Comma 4 7" xfId="2611"/>
    <cellStyle name="Comma 4 7 2" xfId="2612"/>
    <cellStyle name="Comma 4 7 3" xfId="2613"/>
    <cellStyle name="Comma 4 7 4" xfId="2614"/>
    <cellStyle name="Comma 4 8" xfId="2615"/>
    <cellStyle name="Comma 4 8 2" xfId="2616"/>
    <cellStyle name="Comma 4 8 3" xfId="2617"/>
    <cellStyle name="Comma 4 8 4" xfId="2618"/>
    <cellStyle name="Comma 4 9" xfId="2619"/>
    <cellStyle name="Comma 4 9 2" xfId="2620"/>
    <cellStyle name="Comma 4 9 3" xfId="2621"/>
    <cellStyle name="Comma 5" xfId="2622"/>
    <cellStyle name="Comma 5 10" xfId="2623"/>
    <cellStyle name="Comma 5 11" xfId="2624"/>
    <cellStyle name="Comma 5 2" xfId="2625"/>
    <cellStyle name="Comma 5 2 2" xfId="2626"/>
    <cellStyle name="Comma 5 2 3" xfId="2627"/>
    <cellStyle name="Comma 5 2 4" xfId="2628"/>
    <cellStyle name="Comma 5 3" xfId="2629"/>
    <cellStyle name="Comma 5 3 2" xfId="2630"/>
    <cellStyle name="Comma 5 3 2 2" xfId="2631"/>
    <cellStyle name="Comma 5 3 2 3" xfId="2632"/>
    <cellStyle name="Comma 5 3 3" xfId="2633"/>
    <cellStyle name="Comma 5 3 4" xfId="2634"/>
    <cellStyle name="Comma 5 4" xfId="2635"/>
    <cellStyle name="Comma 5 4 2" xfId="2636"/>
    <cellStyle name="Comma 5 4 3" xfId="2637"/>
    <cellStyle name="Comma 5 4 4" xfId="2638"/>
    <cellStyle name="Comma 5 5" xfId="2639"/>
    <cellStyle name="Comma 5 5 2" xfId="2640"/>
    <cellStyle name="Comma 5 5 3" xfId="2641"/>
    <cellStyle name="Comma 5 5 4" xfId="2642"/>
    <cellStyle name="Comma 5 6" xfId="2643"/>
    <cellStyle name="Comma 5 6 2" xfId="2644"/>
    <cellStyle name="Comma 5 6 3" xfId="2645"/>
    <cellStyle name="Comma 5 6 4" xfId="2646"/>
    <cellStyle name="Comma 5 7" xfId="2647"/>
    <cellStyle name="Comma 5 7 2" xfId="2648"/>
    <cellStyle name="Comma 5 7 3" xfId="2649"/>
    <cellStyle name="Comma 5 7 4" xfId="2650"/>
    <cellStyle name="Comma 5 8" xfId="2651"/>
    <cellStyle name="Comma 5 8 2" xfId="2652"/>
    <cellStyle name="Comma 5 8 3" xfId="2653"/>
    <cellStyle name="Comma 5 8 4" xfId="2654"/>
    <cellStyle name="Comma 5 9" xfId="2655"/>
    <cellStyle name="Comma 6" xfId="2656"/>
    <cellStyle name="Comma 6 10" xfId="2657"/>
    <cellStyle name="Comma 6 11" xfId="2658"/>
    <cellStyle name="Comma 6 2" xfId="2659"/>
    <cellStyle name="Comma 6 2 2" xfId="2660"/>
    <cellStyle name="Comma 6 2 3" xfId="2661"/>
    <cellStyle name="Comma 6 2 4" xfId="2662"/>
    <cellStyle name="Comma 6 3" xfId="2663"/>
    <cellStyle name="Comma 6 3 2" xfId="2664"/>
    <cellStyle name="Comma 6 3 3" xfId="2665"/>
    <cellStyle name="Comma 6 3 4" xfId="2666"/>
    <cellStyle name="Comma 6 4" xfId="2667"/>
    <cellStyle name="Comma 6 4 2" xfId="2668"/>
    <cellStyle name="Comma 6 4 3" xfId="2669"/>
    <cellStyle name="Comma 6 4 4" xfId="2670"/>
    <cellStyle name="Comma 6 5" xfId="2671"/>
    <cellStyle name="Comma 6 5 2" xfId="2672"/>
    <cellStyle name="Comma 6 5 3" xfId="2673"/>
    <cellStyle name="Comma 6 5 4" xfId="2674"/>
    <cellStyle name="Comma 6 6" xfId="2675"/>
    <cellStyle name="Comma 6 6 2" xfId="2676"/>
    <cellStyle name="Comma 6 6 3" xfId="2677"/>
    <cellStyle name="Comma 6 6 4" xfId="2678"/>
    <cellStyle name="Comma 6 7" xfId="2679"/>
    <cellStyle name="Comma 6 7 2" xfId="2680"/>
    <cellStyle name="Comma 6 7 3" xfId="2681"/>
    <cellStyle name="Comma 6 7 4" xfId="2682"/>
    <cellStyle name="Comma 6 8" xfId="2683"/>
    <cellStyle name="Comma 6 8 2" xfId="2684"/>
    <cellStyle name="Comma 6 8 3" xfId="2685"/>
    <cellStyle name="Comma 6 8 4" xfId="2686"/>
    <cellStyle name="Comma 6 9" xfId="2687"/>
    <cellStyle name="Comma 7" xfId="2688"/>
    <cellStyle name="Comma 7 10" xfId="2689"/>
    <cellStyle name="Comma 7 10 2" xfId="2690"/>
    <cellStyle name="Comma 7 10 3" xfId="2691"/>
    <cellStyle name="Comma 7 10 4" xfId="2692"/>
    <cellStyle name="Comma 7 11" xfId="2693"/>
    <cellStyle name="Comma 7 11 2" xfId="2694"/>
    <cellStyle name="Comma 7 11 2 2" xfId="2695"/>
    <cellStyle name="Comma 7 11 3" xfId="2696"/>
    <cellStyle name="Comma 7 11 4" xfId="2697"/>
    <cellStyle name="Comma 7 12" xfId="2698"/>
    <cellStyle name="Comma 7 12 2" xfId="2699"/>
    <cellStyle name="Comma 7 12 3" xfId="2700"/>
    <cellStyle name="Comma 7 12 4" xfId="2701"/>
    <cellStyle name="Comma 7 13" xfId="2702"/>
    <cellStyle name="Comma 7 13 2" xfId="2703"/>
    <cellStyle name="Comma 7 13 3" xfId="2704"/>
    <cellStyle name="Comma 7 13 4" xfId="2705"/>
    <cellStyle name="Comma 7 14" xfId="2706"/>
    <cellStyle name="Comma 7 14 2" xfId="2707"/>
    <cellStyle name="Comma 7 14 3" xfId="2708"/>
    <cellStyle name="Comma 7 14 4" xfId="2709"/>
    <cellStyle name="Comma 7 15" xfId="2710"/>
    <cellStyle name="Comma 7 15 2" xfId="2711"/>
    <cellStyle name="Comma 7 15 3" xfId="2712"/>
    <cellStyle name="Comma 7 15 4" xfId="2713"/>
    <cellStyle name="Comma 7 16" xfId="2714"/>
    <cellStyle name="Comma 7 16 2" xfId="2715"/>
    <cellStyle name="Comma 7 16 2 2" xfId="2716"/>
    <cellStyle name="Comma 7 16 3" xfId="2717"/>
    <cellStyle name="Comma 7 16 4" xfId="2718"/>
    <cellStyle name="Comma 7 17" xfId="2719"/>
    <cellStyle name="Comma 7 17 2" xfId="2720"/>
    <cellStyle name="Comma 7 17 2 2" xfId="2721"/>
    <cellStyle name="Comma 7 17 3" xfId="2722"/>
    <cellStyle name="Comma 7 17 4" xfId="2723"/>
    <cellStyle name="Comma 7 18" xfId="2724"/>
    <cellStyle name="Comma 7 18 2" xfId="2725"/>
    <cellStyle name="Comma 7 18 2 2" xfId="2726"/>
    <cellStyle name="Comma 7 18 3" xfId="2727"/>
    <cellStyle name="Comma 7 18 4" xfId="2728"/>
    <cellStyle name="Comma 7 19" xfId="2729"/>
    <cellStyle name="Comma 7 19 2" xfId="2730"/>
    <cellStyle name="Comma 7 19 2 2" xfId="2731"/>
    <cellStyle name="Comma 7 19 3" xfId="2732"/>
    <cellStyle name="Comma 7 19 4" xfId="2733"/>
    <cellStyle name="Comma 7 2" xfId="2734"/>
    <cellStyle name="Comma 7 2 2" xfId="2735"/>
    <cellStyle name="Comma 7 2 3" xfId="2736"/>
    <cellStyle name="Comma 7 2 4" xfId="2737"/>
    <cellStyle name="Comma 7 20" xfId="2738"/>
    <cellStyle name="Comma 7 20 2" xfId="2739"/>
    <cellStyle name="Comma 7 20 2 2" xfId="2740"/>
    <cellStyle name="Comma 7 20 3" xfId="2741"/>
    <cellStyle name="Comma 7 20 4" xfId="2742"/>
    <cellStyle name="Comma 7 21" xfId="2743"/>
    <cellStyle name="Comma 7 21 2" xfId="2744"/>
    <cellStyle name="Comma 7 21 2 2" xfId="2745"/>
    <cellStyle name="Comma 7 21 3" xfId="2746"/>
    <cellStyle name="Comma 7 21 4" xfId="2747"/>
    <cellStyle name="Comma 7 3" xfId="2748"/>
    <cellStyle name="Comma 7 3 10" xfId="2749"/>
    <cellStyle name="Comma 7 3 10 2" xfId="2750"/>
    <cellStyle name="Comma 7 3 10 3" xfId="2751"/>
    <cellStyle name="Comma 7 3 10 4" xfId="2752"/>
    <cellStyle name="Comma 7 3 11" xfId="2753"/>
    <cellStyle name="Comma 7 3 11 2" xfId="2754"/>
    <cellStyle name="Comma 7 3 11 3" xfId="2755"/>
    <cellStyle name="Comma 7 3 11 4" xfId="2756"/>
    <cellStyle name="Comma 7 3 12" xfId="2757"/>
    <cellStyle name="Comma 7 3 12 2" xfId="2758"/>
    <cellStyle name="Comma 7 3 12 3" xfId="2759"/>
    <cellStyle name="Comma 7 3 12 4" xfId="2760"/>
    <cellStyle name="Comma 7 3 13" xfId="2761"/>
    <cellStyle name="Comma 7 3 13 2" xfId="2762"/>
    <cellStyle name="Comma 7 3 13 3" xfId="2763"/>
    <cellStyle name="Comma 7 3 13 4" xfId="2764"/>
    <cellStyle name="Comma 7 3 14" xfId="2765"/>
    <cellStyle name="Comma 7 3 14 2" xfId="2766"/>
    <cellStyle name="Comma 7 3 14 3" xfId="2767"/>
    <cellStyle name="Comma 7 3 14 4" xfId="2768"/>
    <cellStyle name="Comma 7 3 15" xfId="2769"/>
    <cellStyle name="Comma 7 3 15 2" xfId="2770"/>
    <cellStyle name="Comma 7 3 15 3" xfId="2771"/>
    <cellStyle name="Comma 7 3 15 4" xfId="2772"/>
    <cellStyle name="Comma 7 3 16" xfId="2773"/>
    <cellStyle name="Comma 7 3 17" xfId="2774"/>
    <cellStyle name="Comma 7 3 2" xfId="2775"/>
    <cellStyle name="Comma 7 3 2 2" xfId="2776"/>
    <cellStyle name="Comma 7 3 2 3" xfId="2777"/>
    <cellStyle name="Comma 7 3 2 4" xfId="2778"/>
    <cellStyle name="Comma 7 3 3" xfId="2779"/>
    <cellStyle name="Comma 7 3 3 2" xfId="2780"/>
    <cellStyle name="Comma 7 3 3 3" xfId="2781"/>
    <cellStyle name="Comma 7 3 3 4" xfId="2782"/>
    <cellStyle name="Comma 7 3 4" xfId="2783"/>
    <cellStyle name="Comma 7 3 4 2" xfId="2784"/>
    <cellStyle name="Comma 7 3 4 3" xfId="2785"/>
    <cellStyle name="Comma 7 3 4 4" xfId="2786"/>
    <cellStyle name="Comma 7 3 5" xfId="2787"/>
    <cellStyle name="Comma 7 3 5 2" xfId="2788"/>
    <cellStyle name="Comma 7 3 5 3" xfId="2789"/>
    <cellStyle name="Comma 7 3 5 4" xfId="2790"/>
    <cellStyle name="Comma 7 3 6" xfId="2791"/>
    <cellStyle name="Comma 7 3 6 2" xfId="2792"/>
    <cellStyle name="Comma 7 3 6 3" xfId="2793"/>
    <cellStyle name="Comma 7 3 6 4" xfId="2794"/>
    <cellStyle name="Comma 7 3 7" xfId="2795"/>
    <cellStyle name="Comma 7 3 7 2" xfId="2796"/>
    <cellStyle name="Comma 7 3 7 3" xfId="2797"/>
    <cellStyle name="Comma 7 3 7 4" xfId="2798"/>
    <cellStyle name="Comma 7 3 8" xfId="2799"/>
    <cellStyle name="Comma 7 3 8 2" xfId="2800"/>
    <cellStyle name="Comma 7 3 8 3" xfId="2801"/>
    <cellStyle name="Comma 7 3 8 4" xfId="2802"/>
    <cellStyle name="Comma 7 3 9" xfId="2803"/>
    <cellStyle name="Comma 7 3 9 2" xfId="2804"/>
    <cellStyle name="Comma 7 3 9 3" xfId="2805"/>
    <cellStyle name="Comma 7 3 9 4" xfId="2806"/>
    <cellStyle name="Comma 7 4" xfId="2807"/>
    <cellStyle name="Comma 7 4 2" xfId="2808"/>
    <cellStyle name="Comma 7 4 3" xfId="2809"/>
    <cellStyle name="Comma 7 4 4" xfId="2810"/>
    <cellStyle name="Comma 7 5" xfId="2811"/>
    <cellStyle name="Comma 7 5 2" xfId="2812"/>
    <cellStyle name="Comma 7 5 3" xfId="2813"/>
    <cellStyle name="Comma 7 5 4" xfId="2814"/>
    <cellStyle name="Comma 7 6" xfId="2815"/>
    <cellStyle name="Comma 7 6 2" xfId="2816"/>
    <cellStyle name="Comma 7 6 3" xfId="2817"/>
    <cellStyle name="Comma 7 6 4" xfId="2818"/>
    <cellStyle name="Comma 7 7" xfId="2819"/>
    <cellStyle name="Comma 7 7 2" xfId="2820"/>
    <cellStyle name="Comma 7 7 3" xfId="2821"/>
    <cellStyle name="Comma 7 7 4" xfId="2822"/>
    <cellStyle name="Comma 7 8" xfId="2823"/>
    <cellStyle name="Comma 7 8 2" xfId="2824"/>
    <cellStyle name="Comma 7 8 3" xfId="2825"/>
    <cellStyle name="Comma 7 8 4" xfId="2826"/>
    <cellStyle name="Comma 7 9" xfId="2827"/>
    <cellStyle name="Comma 7 9 2" xfId="2828"/>
    <cellStyle name="Comma 7 9 3" xfId="2829"/>
    <cellStyle name="Comma 7 9 4" xfId="2830"/>
    <cellStyle name="Comma 8" xfId="2831"/>
    <cellStyle name="Comma 8 2" xfId="2832"/>
    <cellStyle name="Comma 8 2 2" xfId="2833"/>
    <cellStyle name="Comma 8 2 2 2" xfId="2834"/>
    <cellStyle name="Comma 8 2 3" xfId="2835"/>
    <cellStyle name="Comma 8 2 3 2" xfId="2836"/>
    <cellStyle name="Comma 8 2 4" xfId="2837"/>
    <cellStyle name="Comma 8 2 5" xfId="2838"/>
    <cellStyle name="Comma 8 3" xfId="2839"/>
    <cellStyle name="Comma 8 3 2" xfId="2840"/>
    <cellStyle name="Comma 8 3 2 2" xfId="2841"/>
    <cellStyle name="Comma 8 3 3" xfId="2842"/>
    <cellStyle name="Comma 8 3 4" xfId="2843"/>
    <cellStyle name="Comma 8 4" xfId="2844"/>
    <cellStyle name="Comma 8 4 2" xfId="2845"/>
    <cellStyle name="Comma 8 4 2 2" xfId="2846"/>
    <cellStyle name="Comma 8 4 3" xfId="2847"/>
    <cellStyle name="Comma 8 4 4" xfId="2848"/>
    <cellStyle name="Comma 8 5" xfId="2849"/>
    <cellStyle name="Comma 8 5 2" xfId="2850"/>
    <cellStyle name="Comma 8 5 2 2" xfId="2851"/>
    <cellStyle name="Comma 8 5 3" xfId="2852"/>
    <cellStyle name="Comma 8 5 4" xfId="2853"/>
    <cellStyle name="Comma 8 6" xfId="2854"/>
    <cellStyle name="Comma 8 6 2" xfId="2855"/>
    <cellStyle name="Comma 8 6 2 2" xfId="2856"/>
    <cellStyle name="Comma 8 6 3" xfId="2857"/>
    <cellStyle name="Comma 8 6 4" xfId="2858"/>
    <cellStyle name="Comma 8 7" xfId="2859"/>
    <cellStyle name="Comma 8 7 2" xfId="2860"/>
    <cellStyle name="Comma 8 7 2 2" xfId="2861"/>
    <cellStyle name="Comma 8 7 3" xfId="2862"/>
    <cellStyle name="Comma 8 7 4" xfId="2863"/>
    <cellStyle name="Comma 8 8" xfId="2864"/>
    <cellStyle name="Comma 8 8 2" xfId="2865"/>
    <cellStyle name="Comma 8 8 2 2" xfId="2866"/>
    <cellStyle name="Comma 8 8 3" xfId="2867"/>
    <cellStyle name="Comma 8 8 4" xfId="2868"/>
    <cellStyle name="Comma 9" xfId="2869"/>
    <cellStyle name="Comma 9 10" xfId="2870"/>
    <cellStyle name="Comma 9 2" xfId="2871"/>
    <cellStyle name="Comma 9 2 2" xfId="2872"/>
    <cellStyle name="Comma 9 2 3" xfId="2873"/>
    <cellStyle name="Comma 9 2 4" xfId="2874"/>
    <cellStyle name="Comma 9 3" xfId="2875"/>
    <cellStyle name="Comma 9 3 2" xfId="2876"/>
    <cellStyle name="Comma 9 3 3" xfId="2877"/>
    <cellStyle name="Comma 9 3 4" xfId="2878"/>
    <cellStyle name="Comma 9 4" xfId="2879"/>
    <cellStyle name="Comma 9 4 2" xfId="2880"/>
    <cellStyle name="Comma 9 4 3" xfId="2881"/>
    <cellStyle name="Comma 9 4 4" xfId="2882"/>
    <cellStyle name="Comma 9 5" xfId="2883"/>
    <cellStyle name="Comma 9 5 2" xfId="2884"/>
    <cellStyle name="Comma 9 5 3" xfId="2885"/>
    <cellStyle name="Comma 9 5 4" xfId="2886"/>
    <cellStyle name="Comma 9 6" xfId="2887"/>
    <cellStyle name="Comma 9 6 2" xfId="2888"/>
    <cellStyle name="Comma 9 6 3" xfId="2889"/>
    <cellStyle name="Comma 9 6 4" xfId="2890"/>
    <cellStyle name="Comma 9 7" xfId="2891"/>
    <cellStyle name="Comma 9 7 2" xfId="2892"/>
    <cellStyle name="Comma 9 7 3" xfId="2893"/>
    <cellStyle name="Comma 9 7 4" xfId="2894"/>
    <cellStyle name="Comma 9 8" xfId="2895"/>
    <cellStyle name="Comma 9 8 2" xfId="2896"/>
    <cellStyle name="Comma 9 8 3" xfId="2897"/>
    <cellStyle name="Comma 9 8 4" xfId="2898"/>
    <cellStyle name="Comma 9 9" xfId="2899"/>
    <cellStyle name="Comma 9 9 2" xfId="2900"/>
    <cellStyle name="Comma 9 9 3" xfId="2901"/>
    <cellStyle name="Comma 9 9 4" xfId="2902"/>
    <cellStyle name="Constants" xfId="2903"/>
    <cellStyle name="Currency 2" xfId="2904"/>
    <cellStyle name="Currency 2 2" xfId="2905"/>
    <cellStyle name="Currency 2 2 2" xfId="2906"/>
    <cellStyle name="Currency 2 2 3" xfId="2907"/>
    <cellStyle name="Currency 2 2 4" xfId="2908"/>
    <cellStyle name="Currency 2 3" xfId="2909"/>
    <cellStyle name="Currency 2 4" xfId="2910"/>
    <cellStyle name="CustomCellsOrange" xfId="2911"/>
    <cellStyle name="CustomizationCells" xfId="2912"/>
    <cellStyle name="CustomizationGreenCells" xfId="2913"/>
    <cellStyle name="DocBox_EmptyRow" xfId="2914"/>
    <cellStyle name="donn_normal" xfId="2915"/>
    <cellStyle name="Eingabe" xfId="2916"/>
    <cellStyle name="Empty_B_border" xfId="2917"/>
    <cellStyle name="ent_col_ser" xfId="2918"/>
    <cellStyle name="entete_source" xfId="2919"/>
    <cellStyle name="Ergebnis" xfId="2920"/>
    <cellStyle name="Erklärender Text" xfId="2921"/>
    <cellStyle name="Estilo 1" xfId="2922"/>
    <cellStyle name="Euro" xfId="2923"/>
    <cellStyle name="Euro 10" xfId="2924"/>
    <cellStyle name="Euro 10 2" xfId="2925"/>
    <cellStyle name="Euro 11" xfId="2926"/>
    <cellStyle name="Euro 11 2" xfId="2927"/>
    <cellStyle name="Euro 12" xfId="2928"/>
    <cellStyle name="Euro 13" xfId="2929"/>
    <cellStyle name="Euro 14" xfId="2930"/>
    <cellStyle name="Euro 15" xfId="2931"/>
    <cellStyle name="Euro 16" xfId="2932"/>
    <cellStyle name="Euro 17" xfId="2933"/>
    <cellStyle name="Euro 18" xfId="2934"/>
    <cellStyle name="Euro 19" xfId="2935"/>
    <cellStyle name="Euro 2" xfId="2936"/>
    <cellStyle name="Euro 2 2" xfId="2937"/>
    <cellStyle name="Euro 2 2 2" xfId="2938"/>
    <cellStyle name="Euro 2 2 3" xfId="2939"/>
    <cellStyle name="Euro 2 2 4" xfId="2940"/>
    <cellStyle name="Euro 2 2 4 2" xfId="2941"/>
    <cellStyle name="Euro 2 2 4 3" xfId="2942"/>
    <cellStyle name="Euro 2 2 5" xfId="2943"/>
    <cellStyle name="Euro 2 2 6" xfId="2944"/>
    <cellStyle name="Euro 2 3" xfId="2945"/>
    <cellStyle name="Euro 2 3 2" xfId="2946"/>
    <cellStyle name="Euro 2 4" xfId="2947"/>
    <cellStyle name="Euro 2 5" xfId="2948"/>
    <cellStyle name="Euro 2 6" xfId="2949"/>
    <cellStyle name="Euro 2 7" xfId="2950"/>
    <cellStyle name="Euro 2 8" xfId="2951"/>
    <cellStyle name="Euro 20" xfId="2952"/>
    <cellStyle name="Euro 21" xfId="2953"/>
    <cellStyle name="Euro 22" xfId="2954"/>
    <cellStyle name="Euro 23" xfId="2955"/>
    <cellStyle name="Euro 24" xfId="2956"/>
    <cellStyle name="Euro 25" xfId="2957"/>
    <cellStyle name="Euro 26" xfId="2958"/>
    <cellStyle name="Euro 27" xfId="2959"/>
    <cellStyle name="Euro 28" xfId="2960"/>
    <cellStyle name="Euro 29" xfId="2961"/>
    <cellStyle name="Euro 3" xfId="2962"/>
    <cellStyle name="Euro 3 10" xfId="2963"/>
    <cellStyle name="Euro 3 2" xfId="2964"/>
    <cellStyle name="Euro 3 2 2" xfId="2965"/>
    <cellStyle name="Euro 3 3" xfId="2966"/>
    <cellStyle name="Euro 3 3 2" xfId="2967"/>
    <cellStyle name="Euro 3 3 3" xfId="2968"/>
    <cellStyle name="Euro 3 3 4" xfId="2969"/>
    <cellStyle name="Euro 3 3 4 2" xfId="2970"/>
    <cellStyle name="Euro 3 4" xfId="2971"/>
    <cellStyle name="Euro 3 5" xfId="2972"/>
    <cellStyle name="Euro 3 6" xfId="2973"/>
    <cellStyle name="Euro 3 7" xfId="2974"/>
    <cellStyle name="Euro 3 8" xfId="2975"/>
    <cellStyle name="Euro 3 9" xfId="2976"/>
    <cellStyle name="Euro 3_PrimaryEnergyPrices_TIMES" xfId="2977"/>
    <cellStyle name="Euro 30" xfId="2978"/>
    <cellStyle name="Euro 31" xfId="2979"/>
    <cellStyle name="Euro 32" xfId="2980"/>
    <cellStyle name="Euro 33" xfId="2981"/>
    <cellStyle name="Euro 34" xfId="2982"/>
    <cellStyle name="Euro 35" xfId="2983"/>
    <cellStyle name="Euro 36" xfId="2984"/>
    <cellStyle name="Euro 37" xfId="2985"/>
    <cellStyle name="Euro 38" xfId="2986"/>
    <cellStyle name="Euro 39" xfId="2987"/>
    <cellStyle name="Euro 4" xfId="2988"/>
    <cellStyle name="Euro 4 2" xfId="2989"/>
    <cellStyle name="Euro 4 2 2" xfId="2990"/>
    <cellStyle name="Euro 4 3" xfId="2991"/>
    <cellStyle name="Euro 4 3 2" xfId="2992"/>
    <cellStyle name="Euro 4 3 3" xfId="2993"/>
    <cellStyle name="Euro 4 3 4" xfId="2994"/>
    <cellStyle name="Euro 4 3 4 2" xfId="2995"/>
    <cellStyle name="Euro 4 4" xfId="2996"/>
    <cellStyle name="Euro 4 4 2" xfId="2997"/>
    <cellStyle name="Euro 4 4 3" xfId="2998"/>
    <cellStyle name="Euro 4 5" xfId="2999"/>
    <cellStyle name="Euro 4 6" xfId="3000"/>
    <cellStyle name="Euro 40" xfId="3001"/>
    <cellStyle name="Euro 41" xfId="3002"/>
    <cellStyle name="Euro 42" xfId="3003"/>
    <cellStyle name="Euro 43" xfId="3004"/>
    <cellStyle name="Euro 44" xfId="3005"/>
    <cellStyle name="Euro 45" xfId="3006"/>
    <cellStyle name="Euro 46" xfId="3007"/>
    <cellStyle name="Euro 47" xfId="3008"/>
    <cellStyle name="Euro 48" xfId="3009"/>
    <cellStyle name="Euro 48 2" xfId="3010"/>
    <cellStyle name="Euro 49" xfId="3011"/>
    <cellStyle name="Euro 49 2" xfId="3012"/>
    <cellStyle name="Euro 5" xfId="3013"/>
    <cellStyle name="Euro 5 2" xfId="3014"/>
    <cellStyle name="Euro 5 3" xfId="3015"/>
    <cellStyle name="Euro 5 4" xfId="3016"/>
    <cellStyle name="Euro 5 4 2" xfId="3017"/>
    <cellStyle name="Euro 50" xfId="3018"/>
    <cellStyle name="Euro 50 2" xfId="3019"/>
    <cellStyle name="Euro 51" xfId="3020"/>
    <cellStyle name="Euro 51 2" xfId="3021"/>
    <cellStyle name="Euro 52" xfId="3022"/>
    <cellStyle name="Euro 52 2" xfId="3023"/>
    <cellStyle name="Euro 53" xfId="3024"/>
    <cellStyle name="Euro 53 2" xfId="3025"/>
    <cellStyle name="Euro 54" xfId="3026"/>
    <cellStyle name="Euro 54 2" xfId="3027"/>
    <cellStyle name="Euro 55" xfId="3028"/>
    <cellStyle name="Euro 55 2" xfId="3029"/>
    <cellStyle name="Euro 56" xfId="3030"/>
    <cellStyle name="Euro 56 2" xfId="3031"/>
    <cellStyle name="Euro 57" xfId="3032"/>
    <cellStyle name="Euro 58" xfId="3033"/>
    <cellStyle name="Euro 59" xfId="3034"/>
    <cellStyle name="Euro 6" xfId="3035"/>
    <cellStyle name="Euro 6 2" xfId="3036"/>
    <cellStyle name="Euro 6 3" xfId="3037"/>
    <cellStyle name="Euro 6 4" xfId="3038"/>
    <cellStyle name="Euro 6 5" xfId="3039"/>
    <cellStyle name="Euro 6 6" xfId="3040"/>
    <cellStyle name="Euro 60" xfId="3041"/>
    <cellStyle name="Euro 7" xfId="3042"/>
    <cellStyle name="Euro 7 2" xfId="3043"/>
    <cellStyle name="Euro 7 3" xfId="3044"/>
    <cellStyle name="Euro 7 4" xfId="3045"/>
    <cellStyle name="Euro 8" xfId="3046"/>
    <cellStyle name="Euro 8 2" xfId="3047"/>
    <cellStyle name="Euro 9" xfId="3048"/>
    <cellStyle name="Euro 9 2" xfId="3049"/>
    <cellStyle name="Euro_Potentials in TIMES" xfId="3050"/>
    <cellStyle name="Explanatory Text 10" xfId="3051"/>
    <cellStyle name="Explanatory Text 11" xfId="3052"/>
    <cellStyle name="Explanatory Text 12" xfId="3053"/>
    <cellStyle name="Explanatory Text 13" xfId="3054"/>
    <cellStyle name="Explanatory Text 14" xfId="3055"/>
    <cellStyle name="Explanatory Text 15" xfId="3056"/>
    <cellStyle name="Explanatory Text 16" xfId="3057"/>
    <cellStyle name="Explanatory Text 17" xfId="3058"/>
    <cellStyle name="Explanatory Text 18" xfId="3059"/>
    <cellStyle name="Explanatory Text 19" xfId="3060"/>
    <cellStyle name="Explanatory Text 2" xfId="3061"/>
    <cellStyle name="Explanatory Text 2 10" xfId="3062"/>
    <cellStyle name="Explanatory Text 2 2" xfId="3063"/>
    <cellStyle name="Explanatory Text 2 3" xfId="3064"/>
    <cellStyle name="Explanatory Text 2 4" xfId="3065"/>
    <cellStyle name="Explanatory Text 2 5" xfId="3066"/>
    <cellStyle name="Explanatory Text 2 6" xfId="3067"/>
    <cellStyle name="Explanatory Text 2 7" xfId="3068"/>
    <cellStyle name="Explanatory Text 2 8" xfId="3069"/>
    <cellStyle name="Explanatory Text 2 9" xfId="3070"/>
    <cellStyle name="Explanatory Text 20" xfId="3071"/>
    <cellStyle name="Explanatory Text 21" xfId="3072"/>
    <cellStyle name="Explanatory Text 22" xfId="3073"/>
    <cellStyle name="Explanatory Text 23" xfId="3074"/>
    <cellStyle name="Explanatory Text 24" xfId="3075"/>
    <cellStyle name="Explanatory Text 25" xfId="3076"/>
    <cellStyle name="Explanatory Text 26" xfId="3077"/>
    <cellStyle name="Explanatory Text 27" xfId="3078"/>
    <cellStyle name="Explanatory Text 28" xfId="3079"/>
    <cellStyle name="Explanatory Text 29" xfId="3080"/>
    <cellStyle name="Explanatory Text 3" xfId="3081"/>
    <cellStyle name="Explanatory Text 3 2" xfId="3082"/>
    <cellStyle name="Explanatory Text 30" xfId="3083"/>
    <cellStyle name="Explanatory Text 31" xfId="3084"/>
    <cellStyle name="Explanatory Text 32" xfId="3085"/>
    <cellStyle name="Explanatory Text 33" xfId="3086"/>
    <cellStyle name="Explanatory Text 34" xfId="3087"/>
    <cellStyle name="Explanatory Text 35" xfId="3088"/>
    <cellStyle name="Explanatory Text 36" xfId="3089"/>
    <cellStyle name="Explanatory Text 37" xfId="3090"/>
    <cellStyle name="Explanatory Text 38" xfId="3091"/>
    <cellStyle name="Explanatory Text 39" xfId="3092"/>
    <cellStyle name="Explanatory Text 4" xfId="3093"/>
    <cellStyle name="Explanatory Text 40" xfId="3094"/>
    <cellStyle name="Explanatory Text 41" xfId="3095"/>
    <cellStyle name="Explanatory Text 42" xfId="3096"/>
    <cellStyle name="Explanatory Text 43" xfId="3097"/>
    <cellStyle name="Explanatory Text 5" xfId="3098"/>
    <cellStyle name="Explanatory Text 6" xfId="3099"/>
    <cellStyle name="Explanatory Text 7" xfId="3100"/>
    <cellStyle name="Explanatory Text 8" xfId="3101"/>
    <cellStyle name="Explanatory Text 9" xfId="3102"/>
    <cellStyle name="Float" xfId="3103"/>
    <cellStyle name="Float 2" xfId="3104"/>
    <cellStyle name="Float 2 2" xfId="3105"/>
    <cellStyle name="Float 3" xfId="3106"/>
    <cellStyle name="Float 3 2" xfId="3107"/>
    <cellStyle name="Float 3 3" xfId="3108"/>
    <cellStyle name="Float 4" xfId="3109"/>
    <cellStyle name="Good 10" xfId="3110"/>
    <cellStyle name="Good 11" xfId="3111"/>
    <cellStyle name="Good 12" xfId="3112"/>
    <cellStyle name="Good 13" xfId="3113"/>
    <cellStyle name="Good 14" xfId="3114"/>
    <cellStyle name="Good 15" xfId="3115"/>
    <cellStyle name="Good 16" xfId="3116"/>
    <cellStyle name="Good 17" xfId="3117"/>
    <cellStyle name="Good 18" xfId="3118"/>
    <cellStyle name="Good 19" xfId="3119"/>
    <cellStyle name="Good 2" xfId="3120"/>
    <cellStyle name="Good 2 10" xfId="3121"/>
    <cellStyle name="Good 2 2" xfId="3122"/>
    <cellStyle name="Good 2 2 2" xfId="3123"/>
    <cellStyle name="Good 2 2 3" xfId="3124"/>
    <cellStyle name="Good 2 3" xfId="3125"/>
    <cellStyle name="Good 2 3 2" xfId="3126"/>
    <cellStyle name="Good 2 3 3" xfId="3127"/>
    <cellStyle name="Good 2 4" xfId="3128"/>
    <cellStyle name="Good 2 5" xfId="3129"/>
    <cellStyle name="Good 2 6" xfId="3130"/>
    <cellStyle name="Good 2 7" xfId="3131"/>
    <cellStyle name="Good 2 8" xfId="3132"/>
    <cellStyle name="Good 2 9" xfId="3133"/>
    <cellStyle name="Good 20" xfId="3134"/>
    <cellStyle name="Good 21" xfId="3135"/>
    <cellStyle name="Good 22" xfId="3136"/>
    <cellStyle name="Good 23" xfId="3137"/>
    <cellStyle name="Good 24" xfId="3138"/>
    <cellStyle name="Good 25" xfId="3139"/>
    <cellStyle name="Good 26" xfId="3140"/>
    <cellStyle name="Good 27" xfId="3141"/>
    <cellStyle name="Good 28" xfId="3142"/>
    <cellStyle name="Good 29" xfId="3143"/>
    <cellStyle name="Good 3" xfId="3144"/>
    <cellStyle name="Good 3 2" xfId="3145"/>
    <cellStyle name="Good 3 3" xfId="3146"/>
    <cellStyle name="Good 3 4" xfId="3147"/>
    <cellStyle name="Good 30" xfId="3148"/>
    <cellStyle name="Good 31" xfId="3149"/>
    <cellStyle name="Good 32" xfId="3150"/>
    <cellStyle name="Good 33" xfId="3151"/>
    <cellStyle name="Good 34" xfId="3152"/>
    <cellStyle name="Good 35" xfId="3153"/>
    <cellStyle name="Good 36" xfId="3154"/>
    <cellStyle name="Good 37" xfId="3155"/>
    <cellStyle name="Good 38" xfId="3156"/>
    <cellStyle name="Good 39" xfId="3157"/>
    <cellStyle name="Good 4" xfId="3158"/>
    <cellStyle name="Good 40" xfId="3159"/>
    <cellStyle name="Good 41" xfId="3160"/>
    <cellStyle name="Good 42" xfId="3161"/>
    <cellStyle name="Good 5" xfId="3162"/>
    <cellStyle name="Good 5 2" xfId="3163"/>
    <cellStyle name="Good 6" xfId="3164"/>
    <cellStyle name="Good 7" xfId="3165"/>
    <cellStyle name="Good 8" xfId="3166"/>
    <cellStyle name="Good 9" xfId="3167"/>
    <cellStyle name="Gut" xfId="3168"/>
    <cellStyle name="Heading 1 10" xfId="3169"/>
    <cellStyle name="Heading 1 11" xfId="3170"/>
    <cellStyle name="Heading 1 12" xfId="3171"/>
    <cellStyle name="Heading 1 13" xfId="3172"/>
    <cellStyle name="Heading 1 14" xfId="3173"/>
    <cellStyle name="Heading 1 15" xfId="3174"/>
    <cellStyle name="Heading 1 16" xfId="3175"/>
    <cellStyle name="Heading 1 17" xfId="3176"/>
    <cellStyle name="Heading 1 18" xfId="3177"/>
    <cellStyle name="Heading 1 19" xfId="3178"/>
    <cellStyle name="Heading 1 2" xfId="3179"/>
    <cellStyle name="Heading 1 2 10" xfId="3180"/>
    <cellStyle name="Heading 1 2 2" xfId="3181"/>
    <cellStyle name="Heading 1 2 3" xfId="3182"/>
    <cellStyle name="Heading 1 2 4" xfId="3183"/>
    <cellStyle name="Heading 1 2 5" xfId="3184"/>
    <cellStyle name="Heading 1 2 6" xfId="3185"/>
    <cellStyle name="Heading 1 2 7" xfId="3186"/>
    <cellStyle name="Heading 1 2 8" xfId="3187"/>
    <cellStyle name="Heading 1 2 9" xfId="3188"/>
    <cellStyle name="Heading 1 20" xfId="3189"/>
    <cellStyle name="Heading 1 21" xfId="3190"/>
    <cellStyle name="Heading 1 22" xfId="3191"/>
    <cellStyle name="Heading 1 23" xfId="3192"/>
    <cellStyle name="Heading 1 24" xfId="3193"/>
    <cellStyle name="Heading 1 25" xfId="3194"/>
    <cellStyle name="Heading 1 26" xfId="3195"/>
    <cellStyle name="Heading 1 27" xfId="3196"/>
    <cellStyle name="Heading 1 28" xfId="3197"/>
    <cellStyle name="Heading 1 29" xfId="3198"/>
    <cellStyle name="Heading 1 3" xfId="3199"/>
    <cellStyle name="Heading 1 3 2" xfId="3200"/>
    <cellStyle name="Heading 1 3 3" xfId="3201"/>
    <cellStyle name="Heading 1 3 4" xfId="3202"/>
    <cellStyle name="Heading 1 30" xfId="3203"/>
    <cellStyle name="Heading 1 31" xfId="3204"/>
    <cellStyle name="Heading 1 32" xfId="3205"/>
    <cellStyle name="Heading 1 33" xfId="3206"/>
    <cellStyle name="Heading 1 34" xfId="3207"/>
    <cellStyle name="Heading 1 35" xfId="3208"/>
    <cellStyle name="Heading 1 36" xfId="3209"/>
    <cellStyle name="Heading 1 37" xfId="3210"/>
    <cellStyle name="Heading 1 38" xfId="3211"/>
    <cellStyle name="Heading 1 39" xfId="3212"/>
    <cellStyle name="Heading 1 4" xfId="3213"/>
    <cellStyle name="Heading 1 40" xfId="3214"/>
    <cellStyle name="Heading 1 41" xfId="3215"/>
    <cellStyle name="Heading 1 5" xfId="3216"/>
    <cellStyle name="Heading 1 6" xfId="3217"/>
    <cellStyle name="Heading 1 7" xfId="3218"/>
    <cellStyle name="Heading 1 8" xfId="3219"/>
    <cellStyle name="Heading 1 9" xfId="3220"/>
    <cellStyle name="Heading 2 10" xfId="3221"/>
    <cellStyle name="Heading 2 11" xfId="3222"/>
    <cellStyle name="Heading 2 12" xfId="3223"/>
    <cellStyle name="Heading 2 13" xfId="3224"/>
    <cellStyle name="Heading 2 14" xfId="3225"/>
    <cellStyle name="Heading 2 15" xfId="3226"/>
    <cellStyle name="Heading 2 16" xfId="3227"/>
    <cellStyle name="Heading 2 17" xfId="3228"/>
    <cellStyle name="Heading 2 18" xfId="3229"/>
    <cellStyle name="Heading 2 19" xfId="3230"/>
    <cellStyle name="Heading 2 2" xfId="3231"/>
    <cellStyle name="Heading 2 2 10" xfId="3232"/>
    <cellStyle name="Heading 2 2 2" xfId="3233"/>
    <cellStyle name="Heading 2 2 3" xfId="3234"/>
    <cellStyle name="Heading 2 2 4" xfId="3235"/>
    <cellStyle name="Heading 2 2 5" xfId="3236"/>
    <cellStyle name="Heading 2 2 6" xfId="3237"/>
    <cellStyle name="Heading 2 2 7" xfId="3238"/>
    <cellStyle name="Heading 2 2 8" xfId="3239"/>
    <cellStyle name="Heading 2 2 9" xfId="3240"/>
    <cellStyle name="Heading 2 20" xfId="3241"/>
    <cellStyle name="Heading 2 21" xfId="3242"/>
    <cellStyle name="Heading 2 22" xfId="3243"/>
    <cellStyle name="Heading 2 23" xfId="3244"/>
    <cellStyle name="Heading 2 24" xfId="3245"/>
    <cellStyle name="Heading 2 25" xfId="3246"/>
    <cellStyle name="Heading 2 26" xfId="3247"/>
    <cellStyle name="Heading 2 27" xfId="3248"/>
    <cellStyle name="Heading 2 28" xfId="3249"/>
    <cellStyle name="Heading 2 29" xfId="3250"/>
    <cellStyle name="Heading 2 3" xfId="3251"/>
    <cellStyle name="Heading 2 3 2" xfId="3252"/>
    <cellStyle name="Heading 2 3 3" xfId="3253"/>
    <cellStyle name="Heading 2 3 4" xfId="3254"/>
    <cellStyle name="Heading 2 30" xfId="3255"/>
    <cellStyle name="Heading 2 31" xfId="3256"/>
    <cellStyle name="Heading 2 32" xfId="3257"/>
    <cellStyle name="Heading 2 33" xfId="3258"/>
    <cellStyle name="Heading 2 34" xfId="3259"/>
    <cellStyle name="Heading 2 35" xfId="3260"/>
    <cellStyle name="Heading 2 36" xfId="3261"/>
    <cellStyle name="Heading 2 37" xfId="3262"/>
    <cellStyle name="Heading 2 38" xfId="3263"/>
    <cellStyle name="Heading 2 39" xfId="3264"/>
    <cellStyle name="Heading 2 4" xfId="3265"/>
    <cellStyle name="Heading 2 40" xfId="3266"/>
    <cellStyle name="Heading 2 41" xfId="3267"/>
    <cellStyle name="Heading 2 5" xfId="3268"/>
    <cellStyle name="Heading 2 6" xfId="3269"/>
    <cellStyle name="Heading 2 7" xfId="3270"/>
    <cellStyle name="Heading 2 8" xfId="3271"/>
    <cellStyle name="Heading 2 9" xfId="3272"/>
    <cellStyle name="Heading 3 10" xfId="3273"/>
    <cellStyle name="Heading 3 11" xfId="3274"/>
    <cellStyle name="Heading 3 12" xfId="3275"/>
    <cellStyle name="Heading 3 13" xfId="3276"/>
    <cellStyle name="Heading 3 14" xfId="3277"/>
    <cellStyle name="Heading 3 15" xfId="3278"/>
    <cellStyle name="Heading 3 16" xfId="3279"/>
    <cellStyle name="Heading 3 17" xfId="3280"/>
    <cellStyle name="Heading 3 18" xfId="3281"/>
    <cellStyle name="Heading 3 19" xfId="3282"/>
    <cellStyle name="Heading 3 2" xfId="3283"/>
    <cellStyle name="Heading 3 2 10" xfId="3284"/>
    <cellStyle name="Heading 3 2 2" xfId="3285"/>
    <cellStyle name="Heading 3 2 3" xfId="3286"/>
    <cellStyle name="Heading 3 2 4" xfId="3287"/>
    <cellStyle name="Heading 3 2 5" xfId="3288"/>
    <cellStyle name="Heading 3 2 6" xfId="3289"/>
    <cellStyle name="Heading 3 2 7" xfId="3290"/>
    <cellStyle name="Heading 3 2 8" xfId="3291"/>
    <cellStyle name="Heading 3 2 9" xfId="3292"/>
    <cellStyle name="Heading 3 20" xfId="3293"/>
    <cellStyle name="Heading 3 21" xfId="3294"/>
    <cellStyle name="Heading 3 22" xfId="3295"/>
    <cellStyle name="Heading 3 23" xfId="3296"/>
    <cellStyle name="Heading 3 24" xfId="3297"/>
    <cellStyle name="Heading 3 25" xfId="3298"/>
    <cellStyle name="Heading 3 26" xfId="3299"/>
    <cellStyle name="Heading 3 27" xfId="3300"/>
    <cellStyle name="Heading 3 28" xfId="3301"/>
    <cellStyle name="Heading 3 29" xfId="3302"/>
    <cellStyle name="Heading 3 3" xfId="3303"/>
    <cellStyle name="Heading 3 3 2" xfId="3304"/>
    <cellStyle name="Heading 3 3 3" xfId="3305"/>
    <cellStyle name="Heading 3 3 4" xfId="3306"/>
    <cellStyle name="Heading 3 30" xfId="3307"/>
    <cellStyle name="Heading 3 31" xfId="3308"/>
    <cellStyle name="Heading 3 32" xfId="3309"/>
    <cellStyle name="Heading 3 33" xfId="3310"/>
    <cellStyle name="Heading 3 34" xfId="3311"/>
    <cellStyle name="Heading 3 35" xfId="3312"/>
    <cellStyle name="Heading 3 36" xfId="3313"/>
    <cellStyle name="Heading 3 37" xfId="3314"/>
    <cellStyle name="Heading 3 38" xfId="3315"/>
    <cellStyle name="Heading 3 39" xfId="3316"/>
    <cellStyle name="Heading 3 4" xfId="3317"/>
    <cellStyle name="Heading 3 40" xfId="3318"/>
    <cellStyle name="Heading 3 41" xfId="3319"/>
    <cellStyle name="Heading 3 5" xfId="3320"/>
    <cellStyle name="Heading 3 6" xfId="3321"/>
    <cellStyle name="Heading 3 7" xfId="3322"/>
    <cellStyle name="Heading 3 8" xfId="3323"/>
    <cellStyle name="Heading 3 9" xfId="3324"/>
    <cellStyle name="Heading 4 10" xfId="3325"/>
    <cellStyle name="Heading 4 11" xfId="3326"/>
    <cellStyle name="Heading 4 12" xfId="3327"/>
    <cellStyle name="Heading 4 13" xfId="3328"/>
    <cellStyle name="Heading 4 14" xfId="3329"/>
    <cellStyle name="Heading 4 15" xfId="3330"/>
    <cellStyle name="Heading 4 16" xfId="3331"/>
    <cellStyle name="Heading 4 17" xfId="3332"/>
    <cellStyle name="Heading 4 18" xfId="3333"/>
    <cellStyle name="Heading 4 19" xfId="3334"/>
    <cellStyle name="Heading 4 2" xfId="3335"/>
    <cellStyle name="Heading 4 2 10" xfId="3336"/>
    <cellStyle name="Heading 4 2 2" xfId="3337"/>
    <cellStyle name="Heading 4 2 3" xfId="3338"/>
    <cellStyle name="Heading 4 2 4" xfId="3339"/>
    <cellStyle name="Heading 4 2 5" xfId="3340"/>
    <cellStyle name="Heading 4 2 6" xfId="3341"/>
    <cellStyle name="Heading 4 2 7" xfId="3342"/>
    <cellStyle name="Heading 4 2 8" xfId="3343"/>
    <cellStyle name="Heading 4 2 9" xfId="3344"/>
    <cellStyle name="Heading 4 20" xfId="3345"/>
    <cellStyle name="Heading 4 21" xfId="3346"/>
    <cellStyle name="Heading 4 22" xfId="3347"/>
    <cellStyle name="Heading 4 23" xfId="3348"/>
    <cellStyle name="Heading 4 24" xfId="3349"/>
    <cellStyle name="Heading 4 25" xfId="3350"/>
    <cellStyle name="Heading 4 26" xfId="3351"/>
    <cellStyle name="Heading 4 27" xfId="3352"/>
    <cellStyle name="Heading 4 28" xfId="3353"/>
    <cellStyle name="Heading 4 29" xfId="3354"/>
    <cellStyle name="Heading 4 3" xfId="3355"/>
    <cellStyle name="Heading 4 3 2" xfId="3356"/>
    <cellStyle name="Heading 4 3 3" xfId="3357"/>
    <cellStyle name="Heading 4 3 4" xfId="3358"/>
    <cellStyle name="Heading 4 30" xfId="3359"/>
    <cellStyle name="Heading 4 31" xfId="3360"/>
    <cellStyle name="Heading 4 32" xfId="3361"/>
    <cellStyle name="Heading 4 33" xfId="3362"/>
    <cellStyle name="Heading 4 34" xfId="3363"/>
    <cellStyle name="Heading 4 35" xfId="3364"/>
    <cellStyle name="Heading 4 36" xfId="3365"/>
    <cellStyle name="Heading 4 37" xfId="3366"/>
    <cellStyle name="Heading 4 38" xfId="3367"/>
    <cellStyle name="Heading 4 39" xfId="3368"/>
    <cellStyle name="Heading 4 4" xfId="3369"/>
    <cellStyle name="Heading 4 40" xfId="3370"/>
    <cellStyle name="Heading 4 41" xfId="3371"/>
    <cellStyle name="Heading 4 5" xfId="3372"/>
    <cellStyle name="Heading 4 6" xfId="3373"/>
    <cellStyle name="Heading 4 7" xfId="3374"/>
    <cellStyle name="Heading 4 8" xfId="3375"/>
    <cellStyle name="Heading 4 9" xfId="3376"/>
    <cellStyle name="Headline" xfId="3377"/>
    <cellStyle name="Hyperlink 2" xfId="3378"/>
    <cellStyle name="Hyperlink 2 2" xfId="3379"/>
    <cellStyle name="Input 10 2" xfId="3380"/>
    <cellStyle name="Input 11 2" xfId="3381"/>
    <cellStyle name="Input 12 2" xfId="3382"/>
    <cellStyle name="Input 13 2" xfId="3383"/>
    <cellStyle name="Input 14 2" xfId="3384"/>
    <cellStyle name="Input 15 2" xfId="3385"/>
    <cellStyle name="Input 16 2" xfId="3386"/>
    <cellStyle name="Input 17 2" xfId="3387"/>
    <cellStyle name="Input 18 2" xfId="3388"/>
    <cellStyle name="Input 19 2" xfId="3389"/>
    <cellStyle name="Input 2" xfId="3390"/>
    <cellStyle name="Input 2 10" xfId="3391"/>
    <cellStyle name="Input 2 2" xfId="3392"/>
    <cellStyle name="Input 2 2 2" xfId="3393"/>
    <cellStyle name="Input 2 2 3" xfId="3394"/>
    <cellStyle name="Input 2 3" xfId="3395"/>
    <cellStyle name="Input 2 3 2" xfId="3396"/>
    <cellStyle name="Input 2 3 3" xfId="3397"/>
    <cellStyle name="Input 2 4" xfId="3398"/>
    <cellStyle name="Input 2 5" xfId="3399"/>
    <cellStyle name="Input 2 6" xfId="3400"/>
    <cellStyle name="Input 2 7" xfId="3401"/>
    <cellStyle name="Input 2 8" xfId="3402"/>
    <cellStyle name="Input 2 9" xfId="3403"/>
    <cellStyle name="Input 2_PrimaryEnergyPrices_TIMES" xfId="3404"/>
    <cellStyle name="Input 20 2" xfId="3405"/>
    <cellStyle name="Input 21 2" xfId="3406"/>
    <cellStyle name="Input 22 2" xfId="3407"/>
    <cellStyle name="Input 23 2" xfId="3408"/>
    <cellStyle name="Input 24 2" xfId="3409"/>
    <cellStyle name="Input 25 2" xfId="3410"/>
    <cellStyle name="Input 26 2" xfId="3411"/>
    <cellStyle name="Input 27 2" xfId="3412"/>
    <cellStyle name="Input 28 2" xfId="3413"/>
    <cellStyle name="Input 29 2" xfId="3414"/>
    <cellStyle name="Input 3" xfId="3415"/>
    <cellStyle name="Input 3 2" xfId="3416"/>
    <cellStyle name="Input 3 3" xfId="3417"/>
    <cellStyle name="Input 3 3 2" xfId="3418"/>
    <cellStyle name="Input 3 4" xfId="3419"/>
    <cellStyle name="Input 3 5" xfId="3420"/>
    <cellStyle name="Input 30 2" xfId="3421"/>
    <cellStyle name="Input 31 2" xfId="3422"/>
    <cellStyle name="Input 32 2" xfId="3423"/>
    <cellStyle name="Input 33 2" xfId="3424"/>
    <cellStyle name="Input 34" xfId="3425"/>
    <cellStyle name="Input 34 2" xfId="3426"/>
    <cellStyle name="Input 34_ELC_final" xfId="3427"/>
    <cellStyle name="Input 35" xfId="3428"/>
    <cellStyle name="Input 36" xfId="3429"/>
    <cellStyle name="Input 37" xfId="3430"/>
    <cellStyle name="Input 38" xfId="3431"/>
    <cellStyle name="Input 39" xfId="3432"/>
    <cellStyle name="Input 4" xfId="3433"/>
    <cellStyle name="Input 4 2" xfId="3434"/>
    <cellStyle name="Input 40" xfId="3435"/>
    <cellStyle name="Input 5" xfId="3436"/>
    <cellStyle name="Input 5 2" xfId="3437"/>
    <cellStyle name="Input 6 2" xfId="3438"/>
    <cellStyle name="Input 7 2" xfId="3439"/>
    <cellStyle name="Input 8 2" xfId="3440"/>
    <cellStyle name="Input 9 2" xfId="3441"/>
    <cellStyle name="InputCells" xfId="3442"/>
    <cellStyle name="InputCells12" xfId="3443"/>
    <cellStyle name="IntCells" xfId="3444"/>
    <cellStyle name="ligne_titre_0" xfId="3445"/>
    <cellStyle name="Linked Cell 10" xfId="3446"/>
    <cellStyle name="Linked Cell 11" xfId="3447"/>
    <cellStyle name="Linked Cell 12" xfId="3448"/>
    <cellStyle name="Linked Cell 13" xfId="3449"/>
    <cellStyle name="Linked Cell 14" xfId="3450"/>
    <cellStyle name="Linked Cell 15" xfId="3451"/>
    <cellStyle name="Linked Cell 16" xfId="3452"/>
    <cellStyle name="Linked Cell 17" xfId="3453"/>
    <cellStyle name="Linked Cell 18" xfId="3454"/>
    <cellStyle name="Linked Cell 19" xfId="3455"/>
    <cellStyle name="Linked Cell 2" xfId="3456"/>
    <cellStyle name="Linked Cell 2 10" xfId="3457"/>
    <cellStyle name="Linked Cell 2 2" xfId="3458"/>
    <cellStyle name="Linked Cell 2 3" xfId="3459"/>
    <cellStyle name="Linked Cell 2 4" xfId="3460"/>
    <cellStyle name="Linked Cell 2 5" xfId="3461"/>
    <cellStyle name="Linked Cell 2 6" xfId="3462"/>
    <cellStyle name="Linked Cell 2 7" xfId="3463"/>
    <cellStyle name="Linked Cell 2 8" xfId="3464"/>
    <cellStyle name="Linked Cell 2 9" xfId="3465"/>
    <cellStyle name="Linked Cell 20" xfId="3466"/>
    <cellStyle name="Linked Cell 21" xfId="3467"/>
    <cellStyle name="Linked Cell 22" xfId="3468"/>
    <cellStyle name="Linked Cell 23" xfId="3469"/>
    <cellStyle name="Linked Cell 24" xfId="3470"/>
    <cellStyle name="Linked Cell 25" xfId="3471"/>
    <cellStyle name="Linked Cell 26" xfId="3472"/>
    <cellStyle name="Linked Cell 27" xfId="3473"/>
    <cellStyle name="Linked Cell 28" xfId="3474"/>
    <cellStyle name="Linked Cell 29" xfId="3475"/>
    <cellStyle name="Linked Cell 3" xfId="3476"/>
    <cellStyle name="Linked Cell 3 2" xfId="3477"/>
    <cellStyle name="Linked Cell 3 3" xfId="3478"/>
    <cellStyle name="Linked Cell 3 4" xfId="3479"/>
    <cellStyle name="Linked Cell 30" xfId="3480"/>
    <cellStyle name="Linked Cell 31" xfId="3481"/>
    <cellStyle name="Linked Cell 32" xfId="3482"/>
    <cellStyle name="Linked Cell 33" xfId="3483"/>
    <cellStyle name="Linked Cell 34" xfId="3484"/>
    <cellStyle name="Linked Cell 35" xfId="3485"/>
    <cellStyle name="Linked Cell 36" xfId="3486"/>
    <cellStyle name="Linked Cell 37" xfId="3487"/>
    <cellStyle name="Linked Cell 38" xfId="3488"/>
    <cellStyle name="Linked Cell 39" xfId="3489"/>
    <cellStyle name="Linked Cell 4" xfId="3490"/>
    <cellStyle name="Linked Cell 40" xfId="3491"/>
    <cellStyle name="Linked Cell 41" xfId="3492"/>
    <cellStyle name="Linked Cell 5" xfId="3493"/>
    <cellStyle name="Linked Cell 6" xfId="3494"/>
    <cellStyle name="Linked Cell 7" xfId="3495"/>
    <cellStyle name="Linked Cell 8" xfId="3496"/>
    <cellStyle name="Linked Cell 9" xfId="3497"/>
    <cellStyle name="Migliaia_Oil&amp;Gas IFE ARC POLITO" xfId="3498"/>
    <cellStyle name="Neutral 10" xfId="3499"/>
    <cellStyle name="Neutral 11" xfId="3500"/>
    <cellStyle name="Neutral 12" xfId="3501"/>
    <cellStyle name="Neutral 13" xfId="3502"/>
    <cellStyle name="Neutral 14" xfId="3503"/>
    <cellStyle name="Neutral 15" xfId="3504"/>
    <cellStyle name="Neutral 16" xfId="3505"/>
    <cellStyle name="Neutral 17" xfId="3506"/>
    <cellStyle name="Neutral 18" xfId="3507"/>
    <cellStyle name="Neutral 19" xfId="3508"/>
    <cellStyle name="Neutral 2" xfId="3509"/>
    <cellStyle name="Neutral 2 10" xfId="3510"/>
    <cellStyle name="Neutral 2 11" xfId="3511"/>
    <cellStyle name="Neutral 2 2" xfId="3512"/>
    <cellStyle name="Neutral 2 2 2" xfId="3513"/>
    <cellStyle name="Neutral 2 3" xfId="3514"/>
    <cellStyle name="Neutral 2 4" xfId="3515"/>
    <cellStyle name="Neutral 2 5" xfId="3516"/>
    <cellStyle name="Neutral 2 6" xfId="3517"/>
    <cellStyle name="Neutral 2 7" xfId="3518"/>
    <cellStyle name="Neutral 2 8" xfId="3519"/>
    <cellStyle name="Neutral 2 9" xfId="3520"/>
    <cellStyle name="Neutral 20" xfId="3521"/>
    <cellStyle name="Neutral 21" xfId="3522"/>
    <cellStyle name="Neutral 22" xfId="3523"/>
    <cellStyle name="Neutral 23" xfId="3524"/>
    <cellStyle name="Neutral 24" xfId="3525"/>
    <cellStyle name="Neutral 25" xfId="3526"/>
    <cellStyle name="Neutral 26" xfId="3527"/>
    <cellStyle name="Neutral 27" xfId="3528"/>
    <cellStyle name="Neutral 28" xfId="3529"/>
    <cellStyle name="Neutral 29" xfId="3530"/>
    <cellStyle name="Neutral 3" xfId="3531"/>
    <cellStyle name="Neutral 3 2" xfId="3532"/>
    <cellStyle name="Neutral 3 2 2" xfId="3533"/>
    <cellStyle name="Neutral 3 3" xfId="3534"/>
    <cellStyle name="Neutral 3 4" xfId="3535"/>
    <cellStyle name="Neutral 3 5" xfId="3536"/>
    <cellStyle name="Neutral 3 6" xfId="3537"/>
    <cellStyle name="Neutral 3 7" xfId="3538"/>
    <cellStyle name="Neutral 30" xfId="3539"/>
    <cellStyle name="Neutral 31" xfId="3540"/>
    <cellStyle name="Neutral 32" xfId="3541"/>
    <cellStyle name="Neutral 33" xfId="3542"/>
    <cellStyle name="Neutral 34" xfId="3543"/>
    <cellStyle name="Neutral 35" xfId="3544"/>
    <cellStyle name="Neutral 36" xfId="3545"/>
    <cellStyle name="Neutral 37" xfId="3546"/>
    <cellStyle name="Neutral 38" xfId="3547"/>
    <cellStyle name="Neutral 39" xfId="3548"/>
    <cellStyle name="Neutral 4" xfId="3549"/>
    <cellStyle name="Neutral 4 2" xfId="3550"/>
    <cellStyle name="Neutral 4 3" xfId="3551"/>
    <cellStyle name="Neutral 40" xfId="3552"/>
    <cellStyle name="Neutral 41" xfId="3553"/>
    <cellStyle name="Neutral 42" xfId="3554"/>
    <cellStyle name="Neutral 43" xfId="3555"/>
    <cellStyle name="Neutral 5" xfId="3556"/>
    <cellStyle name="Neutral 6" xfId="3557"/>
    <cellStyle name="Neutral 6 2" xfId="3558"/>
    <cellStyle name="Neutral 7" xfId="3559"/>
    <cellStyle name="Neutral 8" xfId="3560"/>
    <cellStyle name="Neutral 9" xfId="3561"/>
    <cellStyle name="Normal 10" xfId="3562"/>
    <cellStyle name="Normal 10 2" xfId="3563"/>
    <cellStyle name="Normal 10 2 2" xfId="3564"/>
    <cellStyle name="Normal 10 2 2 2" xfId="3565"/>
    <cellStyle name="Normal 10 2 2 3" xfId="3566"/>
    <cellStyle name="Normal 10 2 2 3 2" xfId="3567"/>
    <cellStyle name="Normal 10 2 2 4" xfId="3568"/>
    <cellStyle name="Normal 10 2 3" xfId="3569"/>
    <cellStyle name="Normal 10 2 3 2" xfId="3570"/>
    <cellStyle name="Normal 10 2 3 2 2" xfId="3571"/>
    <cellStyle name="Normal 10 2 3 3" xfId="3572"/>
    <cellStyle name="Normal 10 2 4" xfId="3573"/>
    <cellStyle name="Normal 10 2 5" xfId="3574"/>
    <cellStyle name="Normal 10 2 5 2" xfId="3575"/>
    <cellStyle name="Normal 10 2 5 2 2" xfId="3576"/>
    <cellStyle name="Normal 10 2 5 3" xfId="3577"/>
    <cellStyle name="Normal 10 2 6" xfId="3578"/>
    <cellStyle name="Normal 10 2 6 2" xfId="3579"/>
    <cellStyle name="Normal 10 2 7" xfId="3580"/>
    <cellStyle name="Normal 10 2 7 2" xfId="3581"/>
    <cellStyle name="Normal 10 3" xfId="3582"/>
    <cellStyle name="Normal 10 4" xfId="3583"/>
    <cellStyle name="Normal 10 5" xfId="3584"/>
    <cellStyle name="Normal 10 6" xfId="3585"/>
    <cellStyle name="Normal 10 7" xfId="3586"/>
    <cellStyle name="Normal 10 8" xfId="3587"/>
    <cellStyle name="Normal 10 9" xfId="3588"/>
    <cellStyle name="Normal 11" xfId="3589"/>
    <cellStyle name="Normal 11 2" xfId="3590"/>
    <cellStyle name="Normal 11 2 2" xfId="3591"/>
    <cellStyle name="Normal 11 2 2 2" xfId="3592"/>
    <cellStyle name="Normal 11 3" xfId="3593"/>
    <cellStyle name="Normal 11 4" xfId="3594"/>
    <cellStyle name="Normal 11 4 2" xfId="3595"/>
    <cellStyle name="Normal 11 5" xfId="3596"/>
    <cellStyle name="Normal 11 5 2" xfId="3597"/>
    <cellStyle name="Normal 11 5 3" xfId="3598"/>
    <cellStyle name="Normal 11 5 3 2" xfId="3599"/>
    <cellStyle name="Normal 11 5 4" xfId="3600"/>
    <cellStyle name="Normal 11 5 4 2" xfId="3601"/>
    <cellStyle name="Normal 11 6" xfId="3602"/>
    <cellStyle name="Normal 11 7" xfId="3603"/>
    <cellStyle name="Normal 11 8" xfId="3604"/>
    <cellStyle name="Normal 12" xfId="3605"/>
    <cellStyle name="Normal 12 2" xfId="3606"/>
    <cellStyle name="Normal 12 3" xfId="3607"/>
    <cellStyle name="Normal 12 4" xfId="3608"/>
    <cellStyle name="Normal 12 5" xfId="3609"/>
    <cellStyle name="Normal 12 6" xfId="3610"/>
    <cellStyle name="Normal 12 7" xfId="3611"/>
    <cellStyle name="Normal 12 8" xfId="3612"/>
    <cellStyle name="Normal 13" xfId="3613"/>
    <cellStyle name="Normal 13 10" xfId="3614"/>
    <cellStyle name="Normal 13 10 2" xfId="3615"/>
    <cellStyle name="Normal 13 10 2 2" xfId="3616"/>
    <cellStyle name="Normal 13 10 2 3" xfId="3617"/>
    <cellStyle name="Normal 13 10 3" xfId="3618"/>
    <cellStyle name="Normal 13 10 4" xfId="3619"/>
    <cellStyle name="Normal 13 11" xfId="3620"/>
    <cellStyle name="Normal 13 11 2" xfId="3621"/>
    <cellStyle name="Normal 13 11 2 2" xfId="3622"/>
    <cellStyle name="Normal 13 11 2 3" xfId="3623"/>
    <cellStyle name="Normal 13 11 3" xfId="3624"/>
    <cellStyle name="Normal 13 11 4" xfId="3625"/>
    <cellStyle name="Normal 13 12" xfId="3626"/>
    <cellStyle name="Normal 13 12 2" xfId="3627"/>
    <cellStyle name="Normal 13 12 3" xfId="3628"/>
    <cellStyle name="Normal 13 13" xfId="3629"/>
    <cellStyle name="Normal 13 13 2" xfId="3630"/>
    <cellStyle name="Normal 13 13 2 2" xfId="3631"/>
    <cellStyle name="Normal 13 13 2 3" xfId="3632"/>
    <cellStyle name="Normal 13 13 3" xfId="3633"/>
    <cellStyle name="Normal 13 13 4" xfId="3634"/>
    <cellStyle name="Normal 13 14" xfId="3635"/>
    <cellStyle name="Normal 13 14 2" xfId="3636"/>
    <cellStyle name="Normal 13 14 2 2" xfId="3637"/>
    <cellStyle name="Normal 13 14 2 3" xfId="3638"/>
    <cellStyle name="Normal 13 14 3" xfId="3639"/>
    <cellStyle name="Normal 13 14 4" xfId="3640"/>
    <cellStyle name="Normal 13 15" xfId="3641"/>
    <cellStyle name="Normal 13 15 2" xfId="3642"/>
    <cellStyle name="Normal 13 15 2 2" xfId="3643"/>
    <cellStyle name="Normal 13 15 2 3" xfId="3644"/>
    <cellStyle name="Normal 13 15 3" xfId="3645"/>
    <cellStyle name="Normal 13 15 4" xfId="3646"/>
    <cellStyle name="Normal 13 16" xfId="3647"/>
    <cellStyle name="Normal 13 16 2" xfId="3648"/>
    <cellStyle name="Normal 13 16 2 2" xfId="3649"/>
    <cellStyle name="Normal 13 16 2 3" xfId="3650"/>
    <cellStyle name="Normal 13 16 3" xfId="3651"/>
    <cellStyle name="Normal 13 16 4" xfId="3652"/>
    <cellStyle name="Normal 13 17" xfId="3653"/>
    <cellStyle name="Normal 13 17 2" xfId="3654"/>
    <cellStyle name="Normal 13 17 3" xfId="3655"/>
    <cellStyle name="Normal 13 18" xfId="3656"/>
    <cellStyle name="Normal 13 18 2" xfId="3657"/>
    <cellStyle name="Normal 13 18 3" xfId="3658"/>
    <cellStyle name="Normal 13 19" xfId="3659"/>
    <cellStyle name="Normal 13 19 2" xfId="3660"/>
    <cellStyle name="Normal 13 19 3" xfId="3661"/>
    <cellStyle name="Normal 13 2" xfId="3662"/>
    <cellStyle name="Normal 13 2 10" xfId="3663"/>
    <cellStyle name="Normal 13 2 11" xfId="3664"/>
    <cellStyle name="Normal 13 2 12" xfId="3665"/>
    <cellStyle name="Normal 13 2 2" xfId="3666"/>
    <cellStyle name="Normal 13 2 2 2" xfId="3667"/>
    <cellStyle name="Normal 13 2 2 2 2" xfId="3668"/>
    <cellStyle name="Normal 13 2 2 2 3" xfId="3669"/>
    <cellStyle name="Normal 13 2 2 3" xfId="3670"/>
    <cellStyle name="Normal 13 2 2 4" xfId="3671"/>
    <cellStyle name="Normal 13 2 3" xfId="3672"/>
    <cellStyle name="Normal 13 2 3 2" xfId="3673"/>
    <cellStyle name="Normal 13 2 3 2 2" xfId="3674"/>
    <cellStyle name="Normal 13 2 3 2 3" xfId="3675"/>
    <cellStyle name="Normal 13 2 3 3" xfId="3676"/>
    <cellStyle name="Normal 13 2 3 4" xfId="3677"/>
    <cellStyle name="Normal 13 2 4" xfId="3678"/>
    <cellStyle name="Normal 13 2 4 2" xfId="3679"/>
    <cellStyle name="Normal 13 2 4 2 2" xfId="3680"/>
    <cellStyle name="Normal 13 2 4 2 3" xfId="3681"/>
    <cellStyle name="Normal 13 2 4 3" xfId="3682"/>
    <cellStyle name="Normal 13 2 4 4" xfId="3683"/>
    <cellStyle name="Normal 13 2 5" xfId="3684"/>
    <cellStyle name="Normal 13 2 5 2" xfId="3685"/>
    <cellStyle name="Normal 13 2 5 2 2" xfId="3686"/>
    <cellStyle name="Normal 13 2 5 2 3" xfId="3687"/>
    <cellStyle name="Normal 13 2 5 3" xfId="3688"/>
    <cellStyle name="Normal 13 2 5 4" xfId="3689"/>
    <cellStyle name="Normal 13 2 6" xfId="3690"/>
    <cellStyle name="Normal 13 2 6 2" xfId="3691"/>
    <cellStyle name="Normal 13 2 6 2 2" xfId="3692"/>
    <cellStyle name="Normal 13 2 6 2 3" xfId="3693"/>
    <cellStyle name="Normal 13 2 6 3" xfId="3694"/>
    <cellStyle name="Normal 13 2 6 4" xfId="3695"/>
    <cellStyle name="Normal 13 2 7" xfId="3696"/>
    <cellStyle name="Normal 13 2 7 2" xfId="3697"/>
    <cellStyle name="Normal 13 2 7 2 2" xfId="3698"/>
    <cellStyle name="Normal 13 2 7 2 3" xfId="3699"/>
    <cellStyle name="Normal 13 2 7 3" xfId="3700"/>
    <cellStyle name="Normal 13 2 7 4" xfId="3701"/>
    <cellStyle name="Normal 13 2 8" xfId="3702"/>
    <cellStyle name="Normal 13 2 8 2" xfId="3703"/>
    <cellStyle name="Normal 13 2 8 2 2" xfId="3704"/>
    <cellStyle name="Normal 13 2 8 2 3" xfId="3705"/>
    <cellStyle name="Normal 13 2 8 3" xfId="3706"/>
    <cellStyle name="Normal 13 2 8 4" xfId="3707"/>
    <cellStyle name="Normal 13 2 9" xfId="3708"/>
    <cellStyle name="Normal 13 2 9 2" xfId="3709"/>
    <cellStyle name="Normal 13 20" xfId="3710"/>
    <cellStyle name="Normal 13 20 2" xfId="3711"/>
    <cellStyle name="Normal 13 20 3" xfId="3712"/>
    <cellStyle name="Normal 13 21" xfId="3713"/>
    <cellStyle name="Normal 13 21 2" xfId="3714"/>
    <cellStyle name="Normal 13 21 3" xfId="3715"/>
    <cellStyle name="Normal 13 22" xfId="3716"/>
    <cellStyle name="Normal 13 22 2" xfId="3717"/>
    <cellStyle name="Normal 13 22 3" xfId="3718"/>
    <cellStyle name="Normal 13 23" xfId="3719"/>
    <cellStyle name="Normal 13 24" xfId="3720"/>
    <cellStyle name="Normal 13 25" xfId="3721"/>
    <cellStyle name="Normal 13 26" xfId="3722"/>
    <cellStyle name="Normal 13 27" xfId="3723"/>
    <cellStyle name="Normal 13 28" xfId="3724"/>
    <cellStyle name="Normal 13 29" xfId="3725"/>
    <cellStyle name="Normal 13 3" xfId="3726"/>
    <cellStyle name="Normal 13 3 2" xfId="3727"/>
    <cellStyle name="Normal 13 3 2 2" xfId="3728"/>
    <cellStyle name="Normal 13 3 2 2 2" xfId="3729"/>
    <cellStyle name="Normal 13 3 2 3" xfId="3730"/>
    <cellStyle name="Normal 13 3 2 4" xfId="3731"/>
    <cellStyle name="Normal 13 3 3" xfId="3732"/>
    <cellStyle name="Normal 13 3 4" xfId="3733"/>
    <cellStyle name="Normal 13 3 5" xfId="3734"/>
    <cellStyle name="Normal 13 30" xfId="3735"/>
    <cellStyle name="Normal 13 31" xfId="3736"/>
    <cellStyle name="Normal 13 32" xfId="3737"/>
    <cellStyle name="Normal 13 33" xfId="3738"/>
    <cellStyle name="Normal 13 34" xfId="3739"/>
    <cellStyle name="Normal 13 35" xfId="3740"/>
    <cellStyle name="Normal 13 36" xfId="3741"/>
    <cellStyle name="Normal 13 37" xfId="3742"/>
    <cellStyle name="Normal 13 38" xfId="3743"/>
    <cellStyle name="Normal 13 39" xfId="3744"/>
    <cellStyle name="Normal 13 39 2" xfId="3745"/>
    <cellStyle name="Normal 13 4" xfId="3746"/>
    <cellStyle name="Normal 13 4 2" xfId="3747"/>
    <cellStyle name="Normal 13 4 2 2" xfId="3748"/>
    <cellStyle name="Normal 13 4 2 2 2" xfId="3749"/>
    <cellStyle name="Normal 13 4 2 3" xfId="3750"/>
    <cellStyle name="Normal 13 4 2 4" xfId="3751"/>
    <cellStyle name="Normal 13 4 3" xfId="3752"/>
    <cellStyle name="Normal 13 4 3 2" xfId="3753"/>
    <cellStyle name="Normal 13 4 4" xfId="3754"/>
    <cellStyle name="Normal 13 4 5" xfId="3755"/>
    <cellStyle name="Normal 13 5" xfId="3756"/>
    <cellStyle name="Normal 13 5 2" xfId="3757"/>
    <cellStyle name="Normal 13 5 3" xfId="3758"/>
    <cellStyle name="Normal 13 6" xfId="3759"/>
    <cellStyle name="Normal 13 6 2" xfId="3760"/>
    <cellStyle name="Normal 13 6 3" xfId="3761"/>
    <cellStyle name="Normal 13 7" xfId="3762"/>
    <cellStyle name="Normal 13 7 2" xfId="3763"/>
    <cellStyle name="Normal 13 7 3" xfId="3764"/>
    <cellStyle name="Normal 13 8" xfId="3765"/>
    <cellStyle name="Normal 13 8 2" xfId="3766"/>
    <cellStyle name="Normal 13 8 3" xfId="3767"/>
    <cellStyle name="Normal 13 9" xfId="3768"/>
    <cellStyle name="Normal 13 9 2" xfId="3769"/>
    <cellStyle name="Normal 13 9 2 2" xfId="3770"/>
    <cellStyle name="Normal 13 9 2 3" xfId="3771"/>
    <cellStyle name="Normal 13 9 3" xfId="3772"/>
    <cellStyle name="Normal 13 9 4" xfId="3773"/>
    <cellStyle name="Normal 14" xfId="3774"/>
    <cellStyle name="Normal 14 10" xfId="3775"/>
    <cellStyle name="Normal 14 10 2" xfId="3776"/>
    <cellStyle name="Normal 14 10 2 2" xfId="3777"/>
    <cellStyle name="Normal 14 10 2 3" xfId="3778"/>
    <cellStyle name="Normal 14 10 3" xfId="3779"/>
    <cellStyle name="Normal 14 10 4" xfId="3780"/>
    <cellStyle name="Normal 14 11" xfId="3781"/>
    <cellStyle name="Normal 14 11 2" xfId="3782"/>
    <cellStyle name="Normal 14 11 2 2" xfId="3783"/>
    <cellStyle name="Normal 14 11 2 3" xfId="3784"/>
    <cellStyle name="Normal 14 11 3" xfId="3785"/>
    <cellStyle name="Normal 14 11 4" xfId="3786"/>
    <cellStyle name="Normal 14 12" xfId="3787"/>
    <cellStyle name="Normal 14 12 2" xfId="3788"/>
    <cellStyle name="Normal 14 12 2 2" xfId="3789"/>
    <cellStyle name="Normal 14 12 2 3" xfId="3790"/>
    <cellStyle name="Normal 14 12 3" xfId="3791"/>
    <cellStyle name="Normal 14 12 4" xfId="3792"/>
    <cellStyle name="Normal 14 13" xfId="3793"/>
    <cellStyle name="Normal 14 13 2" xfId="3794"/>
    <cellStyle name="Normal 14 13 2 2" xfId="3795"/>
    <cellStyle name="Normal 14 13 2 3" xfId="3796"/>
    <cellStyle name="Normal 14 13 3" xfId="3797"/>
    <cellStyle name="Normal 14 13 4" xfId="3798"/>
    <cellStyle name="Normal 14 14" xfId="3799"/>
    <cellStyle name="Normal 14 14 2" xfId="3800"/>
    <cellStyle name="Normal 14 14 2 2" xfId="3801"/>
    <cellStyle name="Normal 14 14 2 3" xfId="3802"/>
    <cellStyle name="Normal 14 14 3" xfId="3803"/>
    <cellStyle name="Normal 14 14 4" xfId="3804"/>
    <cellStyle name="Normal 14 15" xfId="3805"/>
    <cellStyle name="Normal 14 15 2" xfId="3806"/>
    <cellStyle name="Normal 14 15 2 2" xfId="3807"/>
    <cellStyle name="Normal 14 15 2 3" xfId="3808"/>
    <cellStyle name="Normal 14 15 3" xfId="3809"/>
    <cellStyle name="Normal 14 15 4" xfId="3810"/>
    <cellStyle name="Normal 14 16" xfId="3811"/>
    <cellStyle name="Normal 14 16 2" xfId="3812"/>
    <cellStyle name="Normal 14 17" xfId="3813"/>
    <cellStyle name="Normal 14 17 2" xfId="3814"/>
    <cellStyle name="Normal 14 2" xfId="3815"/>
    <cellStyle name="Normal 14 2 10" xfId="3816"/>
    <cellStyle name="Normal 14 2 11" xfId="3817"/>
    <cellStyle name="Normal 14 2 2" xfId="3818"/>
    <cellStyle name="Normal 14 2 3" xfId="3819"/>
    <cellStyle name="Normal 14 2 4" xfId="3820"/>
    <cellStyle name="Normal 14 2 5" xfId="3821"/>
    <cellStyle name="Normal 14 2 6" xfId="3822"/>
    <cellStyle name="Normal 14 2 7" xfId="3823"/>
    <cellStyle name="Normal 14 2 8" xfId="3824"/>
    <cellStyle name="Normal 14 2 8 2" xfId="3825"/>
    <cellStyle name="Normal 14 2 8 2 2" xfId="3826"/>
    <cellStyle name="Normal 14 2 8 3" xfId="3827"/>
    <cellStyle name="Normal 14 2 8 4" xfId="3828"/>
    <cellStyle name="Normal 14 2 9" xfId="3829"/>
    <cellStyle name="Normal 14 3" xfId="3830"/>
    <cellStyle name="Normal 14 4" xfId="3831"/>
    <cellStyle name="Normal 14 4 2" xfId="3832"/>
    <cellStyle name="Normal 14 4 2 2" xfId="3833"/>
    <cellStyle name="Normal 14 4 2 3" xfId="3834"/>
    <cellStyle name="Normal 14 4 3" xfId="3835"/>
    <cellStyle name="Normal 14 4 4" xfId="3836"/>
    <cellStyle name="Normal 14 5" xfId="3837"/>
    <cellStyle name="Normal 14 5 2" xfId="3838"/>
    <cellStyle name="Normal 14 5 2 2" xfId="3839"/>
    <cellStyle name="Normal 14 5 2 3" xfId="3840"/>
    <cellStyle name="Normal 14 5 3" xfId="3841"/>
    <cellStyle name="Normal 14 5 4" xfId="3842"/>
    <cellStyle name="Normal 14 6" xfId="3843"/>
    <cellStyle name="Normal 14 7" xfId="3844"/>
    <cellStyle name="Normal 14 8" xfId="3845"/>
    <cellStyle name="Normal 14 9" xfId="3846"/>
    <cellStyle name="Normal 15" xfId="3847"/>
    <cellStyle name="Normal 15 2" xfId="3848"/>
    <cellStyle name="Normal 15 2 2" xfId="3849"/>
    <cellStyle name="Normal 15 2 3" xfId="3850"/>
    <cellStyle name="Normal 15 3" xfId="3851"/>
    <cellStyle name="Normal 15 4" xfId="3852"/>
    <cellStyle name="Normal 15 5" xfId="3853"/>
    <cellStyle name="Normal 15 6" xfId="3854"/>
    <cellStyle name="Normal 15 7" xfId="3855"/>
    <cellStyle name="Normal 15 7 2" xfId="3856"/>
    <cellStyle name="Normal 16" xfId="3857"/>
    <cellStyle name="Normal 16 2" xfId="3858"/>
    <cellStyle name="Normal 16 2 2" xfId="3859"/>
    <cellStyle name="Normal 16 2 3" xfId="3860"/>
    <cellStyle name="Normal 16 3" xfId="3861"/>
    <cellStyle name="Normal 16 4" xfId="3862"/>
    <cellStyle name="Normal 16 5" xfId="3863"/>
    <cellStyle name="Normal 16 6" xfId="3864"/>
    <cellStyle name="Normal 16 7" xfId="3865"/>
    <cellStyle name="Normal 16 7 2" xfId="3866"/>
    <cellStyle name="Normal 16 7 2 2" xfId="3867"/>
    <cellStyle name="Normal 16 7 3" xfId="3868"/>
    <cellStyle name="Normal 16 7 4" xfId="3869"/>
    <cellStyle name="Normal 16 8" xfId="3870"/>
    <cellStyle name="Normal 16 9" xfId="3871"/>
    <cellStyle name="Normal 17" xfId="3872"/>
    <cellStyle name="Normal 17 10" xfId="3873"/>
    <cellStyle name="Normal 17 11" xfId="3874"/>
    <cellStyle name="Normal 17 12" xfId="3875"/>
    <cellStyle name="Normal 17 13" xfId="3876"/>
    <cellStyle name="Normal 17 14" xfId="3877"/>
    <cellStyle name="Normal 17 14 2" xfId="3878"/>
    <cellStyle name="Normal 17 14 2 2" xfId="3879"/>
    <cellStyle name="Normal 17 14 3" xfId="3880"/>
    <cellStyle name="Normal 17 14 4" xfId="3881"/>
    <cellStyle name="Normal 17 15" xfId="3882"/>
    <cellStyle name="Normal 17 16" xfId="3883"/>
    <cellStyle name="Normal 17 2" xfId="3884"/>
    <cellStyle name="Normal 17 2 2" xfId="3885"/>
    <cellStyle name="Normal 17 2 3" xfId="3886"/>
    <cellStyle name="Normal 17 3" xfId="3887"/>
    <cellStyle name="Normal 17 4" xfId="3888"/>
    <cellStyle name="Normal 17 5" xfId="3889"/>
    <cellStyle name="Normal 17 6" xfId="3890"/>
    <cellStyle name="Normal 17 7" xfId="3891"/>
    <cellStyle name="Normal 17 8" xfId="3892"/>
    <cellStyle name="Normal 17 9" xfId="3893"/>
    <cellStyle name="Normal 18" xfId="3894"/>
    <cellStyle name="Normal 18 2" xfId="3895"/>
    <cellStyle name="Normal 18 2 2" xfId="3896"/>
    <cellStyle name="Normal 18 3" xfId="3897"/>
    <cellStyle name="Normal 18 3 2" xfId="3898"/>
    <cellStyle name="Normal 18 3 2 2" xfId="3899"/>
    <cellStyle name="Normal 18 3 3" xfId="3900"/>
    <cellStyle name="Normal 18 4" xfId="3901"/>
    <cellStyle name="Normal 18 5" xfId="3902"/>
    <cellStyle name="Normal 18 6" xfId="3903"/>
    <cellStyle name="Normal 19" xfId="3904"/>
    <cellStyle name="Normal 2" xfId="3905"/>
    <cellStyle name="Normal 2 10" xfId="3906"/>
    <cellStyle name="Normal 2 10 2" xfId="3907"/>
    <cellStyle name="Normal 2 10 3" xfId="3908"/>
    <cellStyle name="Normal 2 10 3 2" xfId="3909"/>
    <cellStyle name="Normal 2 10 4" xfId="3910"/>
    <cellStyle name="Normal 2 10 4 2" xfId="3911"/>
    <cellStyle name="Normal 2 11" xfId="3912"/>
    <cellStyle name="Normal 2 12" xfId="3913"/>
    <cellStyle name="Normal 2 13" xfId="3914"/>
    <cellStyle name="Normal 2 14" xfId="3915"/>
    <cellStyle name="Normal 2 15" xfId="3916"/>
    <cellStyle name="Normal 2 16" xfId="3917"/>
    <cellStyle name="Normal 2 17" xfId="3918"/>
    <cellStyle name="Normal 2 18" xfId="3919"/>
    <cellStyle name="Normal 2 18 2" xfId="3920"/>
    <cellStyle name="Normal 2 18 2 2" xfId="3921"/>
    <cellStyle name="Normal 2 18 2 2 2" xfId="3922"/>
    <cellStyle name="Normal 2 18 2 3" xfId="3923"/>
    <cellStyle name="Normal 2 18 3" xfId="3924"/>
    <cellStyle name="Normal 2 18 4" xfId="3925"/>
    <cellStyle name="Normal 2 18 5" xfId="3926"/>
    <cellStyle name="Normal 2 19" xfId="3927"/>
    <cellStyle name="Normal 2 2" xfId="3928"/>
    <cellStyle name="Normal 2 2 10" xfId="3929"/>
    <cellStyle name="Normal 2 2 10 2" xfId="3930"/>
    <cellStyle name="Normal 2 2 10 2 2" xfId="3931"/>
    <cellStyle name="Normal 2 2 10 2 3" xfId="3932"/>
    <cellStyle name="Normal 2 2 10 3" xfId="3933"/>
    <cellStyle name="Normal 2 2 10 4" xfId="3934"/>
    <cellStyle name="Normal 2 2 11" xfId="3935"/>
    <cellStyle name="Normal 2 2 11 2" xfId="3936"/>
    <cellStyle name="Normal 2 2 11 2 2" xfId="3937"/>
    <cellStyle name="Normal 2 2 11 2 3" xfId="3938"/>
    <cellStyle name="Normal 2 2 11 3" xfId="3939"/>
    <cellStyle name="Normal 2 2 11 4" xfId="3940"/>
    <cellStyle name="Normal 2 2 12" xfId="3941"/>
    <cellStyle name="Normal 2 2 12 2" xfId="3942"/>
    <cellStyle name="Normal 2 2 12 2 2" xfId="3943"/>
    <cellStyle name="Normal 2 2 12 2 3" xfId="3944"/>
    <cellStyle name="Normal 2 2 12 3" xfId="3945"/>
    <cellStyle name="Normal 2 2 12 4" xfId="3946"/>
    <cellStyle name="Normal 2 2 13" xfId="3947"/>
    <cellStyle name="Normal 2 2 13 2" xfId="3948"/>
    <cellStyle name="Normal 2 2 13 2 2" xfId="3949"/>
    <cellStyle name="Normal 2 2 13 2 3" xfId="3950"/>
    <cellStyle name="Normal 2 2 13 3" xfId="3951"/>
    <cellStyle name="Normal 2 2 13 4" xfId="3952"/>
    <cellStyle name="Normal 2 2 14" xfId="3953"/>
    <cellStyle name="Normal 2 2 14 2" xfId="3954"/>
    <cellStyle name="Normal 2 2 15" xfId="3955"/>
    <cellStyle name="Normal 2 2 15 2" xfId="3956"/>
    <cellStyle name="Normal 2 2 15 2 2" xfId="3957"/>
    <cellStyle name="Normal 2 2 15 3" xfId="3958"/>
    <cellStyle name="Normal 2 2 16" xfId="3959"/>
    <cellStyle name="Normal 2 2 17" xfId="3960"/>
    <cellStyle name="Normal 2 2 2" xfId="3961"/>
    <cellStyle name="Normal 2 2 2 2" xfId="3962"/>
    <cellStyle name="Normal 2 2 2 2 2" xfId="3963"/>
    <cellStyle name="Normal 2 2 2 2 3" xfId="3964"/>
    <cellStyle name="Normal 2 2 2 3" xfId="3965"/>
    <cellStyle name="Normal 2 2 2 3 2" xfId="3966"/>
    <cellStyle name="Normal 2 2 2 4" xfId="3967"/>
    <cellStyle name="Normal 2 2 2 5" xfId="3968"/>
    <cellStyle name="Normal 2 2 2 5 2" xfId="3969"/>
    <cellStyle name="Normal 2 2 2 5 2 2" xfId="3970"/>
    <cellStyle name="Normal 2 2 2 5 3" xfId="3971"/>
    <cellStyle name="Normal 2 2 2 6" xfId="3972"/>
    <cellStyle name="Normal 2 2 2 6 2" xfId="3973"/>
    <cellStyle name="Normal 2 2 2 6 2 2" xfId="3974"/>
    <cellStyle name="Normal 2 2 2 6 3" xfId="3975"/>
    <cellStyle name="Normal 2 2 2 7" xfId="3976"/>
    <cellStyle name="Normal 2 2 2 8" xfId="3977"/>
    <cellStyle name="Normal 2 2 2 9" xfId="3978"/>
    <cellStyle name="Normal 2 2 3" xfId="3979"/>
    <cellStyle name="Normal 2 2 3 2" xfId="3980"/>
    <cellStyle name="Normal 2 2 3 2 2" xfId="3981"/>
    <cellStyle name="Normal 2 2 3 2 2 2" xfId="3982"/>
    <cellStyle name="Normal 2 2 3 2 3" xfId="3983"/>
    <cellStyle name="Normal 2 2 3 2 4" xfId="3984"/>
    <cellStyle name="Normal 2 2 3 3" xfId="3985"/>
    <cellStyle name="Normal 2 2 3 3 2" xfId="3986"/>
    <cellStyle name="Normal 2 2 3 4" xfId="3987"/>
    <cellStyle name="Normal 2 2 3 5" xfId="3988"/>
    <cellStyle name="Normal 2 2 4" xfId="3989"/>
    <cellStyle name="Normal 2 2 4 2" xfId="3990"/>
    <cellStyle name="Normal 2 2 4 2 2" xfId="3991"/>
    <cellStyle name="Normal 2 2 4 3" xfId="3992"/>
    <cellStyle name="Normal 2 2 4 3 2" xfId="3993"/>
    <cellStyle name="Normal 2 2 4 3 2 2" xfId="3994"/>
    <cellStyle name="Normal 2 2 4 3 3" xfId="3995"/>
    <cellStyle name="Normal 2 2 4 4" xfId="3996"/>
    <cellStyle name="Normal 2 2 4 5" xfId="3997"/>
    <cellStyle name="Normal 2 2 4 6" xfId="3998"/>
    <cellStyle name="Normal 2 2 5" xfId="3999"/>
    <cellStyle name="Normal 2 2 5 2" xfId="4000"/>
    <cellStyle name="Normal 2 2 5 2 2" xfId="4001"/>
    <cellStyle name="Normal 2 2 5 2 2 2" xfId="4002"/>
    <cellStyle name="Normal 2 2 5 2 3" xfId="4003"/>
    <cellStyle name="Normal 2 2 5 2 4" xfId="4004"/>
    <cellStyle name="Normal 2 2 5 3" xfId="4005"/>
    <cellStyle name="Normal 2 2 5 3 2" xfId="4006"/>
    <cellStyle name="Normal 2 2 5 3 2 2" xfId="4007"/>
    <cellStyle name="Normal 2 2 5 3 3" xfId="4008"/>
    <cellStyle name="Normal 2 2 5 4" xfId="4009"/>
    <cellStyle name="Normal 2 2 5 5" xfId="4010"/>
    <cellStyle name="Normal 2 2 5 6" xfId="4011"/>
    <cellStyle name="Normal 2 2 6" xfId="4012"/>
    <cellStyle name="Normal 2 2 6 2" xfId="4013"/>
    <cellStyle name="Normal 2 2 6 2 2" xfId="4014"/>
    <cellStyle name="Normal 2 2 6 2 2 2" xfId="4015"/>
    <cellStyle name="Normal 2 2 6 2 3" xfId="4016"/>
    <cellStyle name="Normal 2 2 6 2 4" xfId="4017"/>
    <cellStyle name="Normal 2 2 6 3" xfId="4018"/>
    <cellStyle name="Normal 2 2 6 4" xfId="4019"/>
    <cellStyle name="Normal 2 2 6 5" xfId="4020"/>
    <cellStyle name="Normal 2 2 7" xfId="4021"/>
    <cellStyle name="Normal 2 2 7 2" xfId="4022"/>
    <cellStyle name="Normal 2 2 7 2 2" xfId="4023"/>
    <cellStyle name="Normal 2 2 7 2 2 2" xfId="4024"/>
    <cellStyle name="Normal 2 2 7 2 3" xfId="4025"/>
    <cellStyle name="Normal 2 2 7 2 4" xfId="4026"/>
    <cellStyle name="Normal 2 2 7 3" xfId="4027"/>
    <cellStyle name="Normal 2 2 7 3 2" xfId="4028"/>
    <cellStyle name="Normal 2 2 7 4" xfId="4029"/>
    <cellStyle name="Normal 2 2 7 5" xfId="4030"/>
    <cellStyle name="Normal 2 2 8" xfId="4031"/>
    <cellStyle name="Normal 2 2 8 2" xfId="4032"/>
    <cellStyle name="Normal 2 2 8 2 2" xfId="4033"/>
    <cellStyle name="Normal 2 2 8 2 2 2" xfId="4034"/>
    <cellStyle name="Normal 2 2 8 2 3" xfId="4035"/>
    <cellStyle name="Normal 2 2 8 2 4" xfId="4036"/>
    <cellStyle name="Normal 2 2 8 3" xfId="4037"/>
    <cellStyle name="Normal 2 2 8 4" xfId="4038"/>
    <cellStyle name="Normal 2 2 8 5" xfId="4039"/>
    <cellStyle name="Normal 2 2 9" xfId="4040"/>
    <cellStyle name="Normal 2 2 9 2" xfId="4041"/>
    <cellStyle name="Normal 2 2 9 2 2" xfId="4042"/>
    <cellStyle name="Normal 2 2 9 2 3" xfId="4043"/>
    <cellStyle name="Normal 2 2 9 3" xfId="4044"/>
    <cellStyle name="Normal 2 2 9 4" xfId="4045"/>
    <cellStyle name="Normal 2 2_ELC" xfId="4046"/>
    <cellStyle name="Normal 2 20" xfId="4047"/>
    <cellStyle name="Normal 2 21" xfId="4048"/>
    <cellStyle name="Normal 2 22" xfId="4049"/>
    <cellStyle name="Normal 2 23" xfId="4050"/>
    <cellStyle name="Normal 2 24" xfId="4051"/>
    <cellStyle name="Normal 2 25" xfId="4052"/>
    <cellStyle name="Normal 2 26" xfId="4053"/>
    <cellStyle name="Normal 2 27" xfId="4054"/>
    <cellStyle name="Normal 2 28" xfId="4055"/>
    <cellStyle name="Normal 2 29" xfId="4056"/>
    <cellStyle name="Normal 2 3" xfId="4057"/>
    <cellStyle name="Normal 2 3 10" xfId="4058"/>
    <cellStyle name="Normal 2 3 10 2" xfId="4059"/>
    <cellStyle name="Normal 2 3 10 2 2" xfId="4060"/>
    <cellStyle name="Normal 2 3 10 2 3" xfId="4061"/>
    <cellStyle name="Normal 2 3 10 3" xfId="4062"/>
    <cellStyle name="Normal 2 3 10 4" xfId="4063"/>
    <cellStyle name="Normal 2 3 11" xfId="4064"/>
    <cellStyle name="Normal 2 3 11 2" xfId="4065"/>
    <cellStyle name="Normal 2 3 11 2 2" xfId="4066"/>
    <cellStyle name="Normal 2 3 11 2 3" xfId="4067"/>
    <cellStyle name="Normal 2 3 11 3" xfId="4068"/>
    <cellStyle name="Normal 2 3 11 4" xfId="4069"/>
    <cellStyle name="Normal 2 3 12" xfId="4070"/>
    <cellStyle name="Normal 2 3 12 2" xfId="4071"/>
    <cellStyle name="Normal 2 3 12 2 2" xfId="4072"/>
    <cellStyle name="Normal 2 3 12 2 3" xfId="4073"/>
    <cellStyle name="Normal 2 3 12 3" xfId="4074"/>
    <cellStyle name="Normal 2 3 12 4" xfId="4075"/>
    <cellStyle name="Normal 2 3 13" xfId="4076"/>
    <cellStyle name="Normal 2 3 13 2" xfId="4077"/>
    <cellStyle name="Normal 2 3 13 2 2" xfId="4078"/>
    <cellStyle name="Normal 2 3 13 2 3" xfId="4079"/>
    <cellStyle name="Normal 2 3 13 3" xfId="4080"/>
    <cellStyle name="Normal 2 3 13 4" xfId="4081"/>
    <cellStyle name="Normal 2 3 14" xfId="4082"/>
    <cellStyle name="Normal 2 3 2" xfId="4083"/>
    <cellStyle name="Normal 2 3 2 2" xfId="4084"/>
    <cellStyle name="Normal 2 3 2 2 2" xfId="4085"/>
    <cellStyle name="Normal 2 3 2 2 2 2" xfId="4086"/>
    <cellStyle name="Normal 2 3 2 2 2 2 2" xfId="4087"/>
    <cellStyle name="Normal 2 3 2 2 2 3" xfId="4088"/>
    <cellStyle name="Normal 2 3 2 2 3" xfId="4089"/>
    <cellStyle name="Normal 2 3 2 2 3 2" xfId="4090"/>
    <cellStyle name="Normal 2 3 2 2 3 2 2" xfId="4091"/>
    <cellStyle name="Normal 2 3 2 2 3 3" xfId="4092"/>
    <cellStyle name="Normal 2 3 2 2 4" xfId="4093"/>
    <cellStyle name="Normal 2 3 2 2 4 2" xfId="4094"/>
    <cellStyle name="Normal 2 3 2 2 5" xfId="4095"/>
    <cellStyle name="Normal 2 3 2 2 6" xfId="4096"/>
    <cellStyle name="Normal 2 3 2 3" xfId="4097"/>
    <cellStyle name="Normal 2 3 2 3 2" xfId="4098"/>
    <cellStyle name="Normal 2 3 2 3 2 2" xfId="4099"/>
    <cellStyle name="Normal 2 3 2 3 3" xfId="4100"/>
    <cellStyle name="Normal 2 3 2 4" xfId="4101"/>
    <cellStyle name="Normal 2 3 2 4 2" xfId="4102"/>
    <cellStyle name="Normal 2 3 2 4 2 2" xfId="4103"/>
    <cellStyle name="Normal 2 3 2 4 3" xfId="4104"/>
    <cellStyle name="Normal 2 3 2 5" xfId="4105"/>
    <cellStyle name="Normal 2 3 2 5 2" xfId="4106"/>
    <cellStyle name="Normal 2 3 2 5 2 2" xfId="4107"/>
    <cellStyle name="Normal 2 3 2 5 3" xfId="4108"/>
    <cellStyle name="Normal 2 3 2 6" xfId="4109"/>
    <cellStyle name="Normal 2 3 2 6 2" xfId="4110"/>
    <cellStyle name="Normal 2 3 2 6 2 2" xfId="4111"/>
    <cellStyle name="Normal 2 3 2 6 3" xfId="4112"/>
    <cellStyle name="Normal 2 3 2 7" xfId="4113"/>
    <cellStyle name="Normal 2 3 2 7 2" xfId="4114"/>
    <cellStyle name="Normal 2 3 2 8" xfId="4115"/>
    <cellStyle name="Normal 2 3 2 9" xfId="4116"/>
    <cellStyle name="Normal 2 3 3" xfId="4117"/>
    <cellStyle name="Normal 2 3 3 2" xfId="4118"/>
    <cellStyle name="Normal 2 3 3 2 2" xfId="4119"/>
    <cellStyle name="Normal 2 3 3 2 2 2" xfId="4120"/>
    <cellStyle name="Normal 2 3 3 2 3" xfId="4121"/>
    <cellStyle name="Normal 2 3 3 2 4" xfId="4122"/>
    <cellStyle name="Normal 2 3 3 3" xfId="4123"/>
    <cellStyle name="Normal 2 3 3 3 2" xfId="4124"/>
    <cellStyle name="Normal 2 3 3 4" xfId="4125"/>
    <cellStyle name="Normal 2 3 3 5" xfId="4126"/>
    <cellStyle name="Normal 2 3 4" xfId="4127"/>
    <cellStyle name="Normal 2 3 4 2" xfId="4128"/>
    <cellStyle name="Normal 2 3 4 2 2" xfId="4129"/>
    <cellStyle name="Normal 2 3 4 2 2 2" xfId="4130"/>
    <cellStyle name="Normal 2 3 4 2 2 2 2" xfId="4131"/>
    <cellStyle name="Normal 2 3 4 2 2 3" xfId="4132"/>
    <cellStyle name="Normal 2 3 4 2 3" xfId="4133"/>
    <cellStyle name="Normal 2 3 4 2 3 2" xfId="4134"/>
    <cellStyle name="Normal 2 3 4 2 4" xfId="4135"/>
    <cellStyle name="Normal 2 3 4 2 5" xfId="4136"/>
    <cellStyle name="Normal 2 3 4 3" xfId="4137"/>
    <cellStyle name="Normal 2 3 4 3 2" xfId="4138"/>
    <cellStyle name="Normal 2 3 4 3 2 2" xfId="4139"/>
    <cellStyle name="Normal 2 3 4 3 3" xfId="4140"/>
    <cellStyle name="Normal 2 3 4 4" xfId="4141"/>
    <cellStyle name="Normal 2 3 4 4 2" xfId="4142"/>
    <cellStyle name="Normal 2 3 4 4 2 2" xfId="4143"/>
    <cellStyle name="Normal 2 3 4 4 3" xfId="4144"/>
    <cellStyle name="Normal 2 3 4 5" xfId="4145"/>
    <cellStyle name="Normal 2 3 4 5 2" xfId="4146"/>
    <cellStyle name="Normal 2 3 4 5 2 2" xfId="4147"/>
    <cellStyle name="Normal 2 3 4 5 3" xfId="4148"/>
    <cellStyle name="Normal 2 3 4 6" xfId="4149"/>
    <cellStyle name="Normal 2 3 4 6 2" xfId="4150"/>
    <cellStyle name="Normal 2 3 4 7" xfId="4151"/>
    <cellStyle name="Normal 2 3 4 8" xfId="4152"/>
    <cellStyle name="Normal 2 3 5" xfId="4153"/>
    <cellStyle name="Normal 2 3 5 2" xfId="4154"/>
    <cellStyle name="Normal 2 3 5 2 2" xfId="4155"/>
    <cellStyle name="Normal 2 3 5 2 2 2" xfId="4156"/>
    <cellStyle name="Normal 2 3 5 2 3" xfId="4157"/>
    <cellStyle name="Normal 2 3 5 2 4" xfId="4158"/>
    <cellStyle name="Normal 2 3 5 3" xfId="4159"/>
    <cellStyle name="Normal 2 3 5 3 2" xfId="4160"/>
    <cellStyle name="Normal 2 3 5 3 2 2" xfId="4161"/>
    <cellStyle name="Normal 2 3 5 3 3" xfId="4162"/>
    <cellStyle name="Normal 2 3 5 4" xfId="4163"/>
    <cellStyle name="Normal 2 3 5 4 2" xfId="4164"/>
    <cellStyle name="Normal 2 3 5 5" xfId="4165"/>
    <cellStyle name="Normal 2 3 5 6" xfId="4166"/>
    <cellStyle name="Normal 2 3 6" xfId="4167"/>
    <cellStyle name="Normal 2 3 6 2" xfId="4168"/>
    <cellStyle name="Normal 2 3 6 2 2" xfId="4169"/>
    <cellStyle name="Normal 2 3 6 3" xfId="4170"/>
    <cellStyle name="Normal 2 3 6 3 2" xfId="4171"/>
    <cellStyle name="Normal 2 3 6 3 2 2" xfId="4172"/>
    <cellStyle name="Normal 2 3 6 3 3" xfId="4173"/>
    <cellStyle name="Normal 2 3 6 4" xfId="4174"/>
    <cellStyle name="Normal 2 3 6 4 2" xfId="4175"/>
    <cellStyle name="Normal 2 3 6 5" xfId="4176"/>
    <cellStyle name="Normal 2 3 6 6" xfId="4177"/>
    <cellStyle name="Normal 2 3 7" xfId="4178"/>
    <cellStyle name="Normal 2 3 7 2" xfId="4179"/>
    <cellStyle name="Normal 2 3 7 2 2" xfId="4180"/>
    <cellStyle name="Normal 2 3 7 2 3" xfId="4181"/>
    <cellStyle name="Normal 2 3 7 3" xfId="4182"/>
    <cellStyle name="Normal 2 3 7 4" xfId="4183"/>
    <cellStyle name="Normal 2 3 8" xfId="4184"/>
    <cellStyle name="Normal 2 3 8 2" xfId="4185"/>
    <cellStyle name="Normal 2 3 8 2 2" xfId="4186"/>
    <cellStyle name="Normal 2 3 8 2 3" xfId="4187"/>
    <cellStyle name="Normal 2 3 8 3" xfId="4188"/>
    <cellStyle name="Normal 2 3 8 4" xfId="4189"/>
    <cellStyle name="Normal 2 3 9" xfId="4190"/>
    <cellStyle name="Normal 2 3 9 2" xfId="4191"/>
    <cellStyle name="Normal 2 3 9 2 2" xfId="4192"/>
    <cellStyle name="Normal 2 3 9 2 3" xfId="4193"/>
    <cellStyle name="Normal 2 3 9 3" xfId="4194"/>
    <cellStyle name="Normal 2 3 9 4" xfId="4195"/>
    <cellStyle name="Normal 2 30" xfId="4196"/>
    <cellStyle name="Normal 2 31" xfId="4197"/>
    <cellStyle name="Normal 2 32" xfId="4198"/>
    <cellStyle name="Normal 2 33" xfId="4199"/>
    <cellStyle name="Normal 2 34" xfId="4200"/>
    <cellStyle name="Normal 2 35" xfId="4201"/>
    <cellStyle name="Normal 2 36" xfId="4202"/>
    <cellStyle name="Normal 2 37" xfId="4203"/>
    <cellStyle name="Normal 2 38" xfId="4204"/>
    <cellStyle name="Normal 2 39" xfId="4205"/>
    <cellStyle name="Normal 2 4" xfId="4206"/>
    <cellStyle name="Normal 2 4 10" xfId="4207"/>
    <cellStyle name="Normal 2 4 10 2" xfId="4208"/>
    <cellStyle name="Normal 2 4 10 2 2" xfId="4209"/>
    <cellStyle name="Normal 2 4 10 2 3" xfId="4210"/>
    <cellStyle name="Normal 2 4 10 3" xfId="4211"/>
    <cellStyle name="Normal 2 4 10 4" xfId="4212"/>
    <cellStyle name="Normal 2 4 11" xfId="4213"/>
    <cellStyle name="Normal 2 4 11 2" xfId="4214"/>
    <cellStyle name="Normal 2 4 11 2 2" xfId="4215"/>
    <cellStyle name="Normal 2 4 11 2 3" xfId="4216"/>
    <cellStyle name="Normal 2 4 11 3" xfId="4217"/>
    <cellStyle name="Normal 2 4 11 4" xfId="4218"/>
    <cellStyle name="Normal 2 4 12" xfId="4219"/>
    <cellStyle name="Normal 2 4 12 2" xfId="4220"/>
    <cellStyle name="Normal 2 4 12 2 2" xfId="4221"/>
    <cellStyle name="Normal 2 4 12 2 3" xfId="4222"/>
    <cellStyle name="Normal 2 4 12 3" xfId="4223"/>
    <cellStyle name="Normal 2 4 12 4" xfId="4224"/>
    <cellStyle name="Normal 2 4 13" xfId="4225"/>
    <cellStyle name="Normal 2 4 13 2" xfId="4226"/>
    <cellStyle name="Normal 2 4 13 2 2" xfId="4227"/>
    <cellStyle name="Normal 2 4 13 2 3" xfId="4228"/>
    <cellStyle name="Normal 2 4 13 3" xfId="4229"/>
    <cellStyle name="Normal 2 4 13 4" xfId="4230"/>
    <cellStyle name="Normal 2 4 14" xfId="4231"/>
    <cellStyle name="Normal 2 4 2" xfId="4232"/>
    <cellStyle name="Normal 2 4 2 2" xfId="4233"/>
    <cellStyle name="Normal 2 4 2 2 2" xfId="4234"/>
    <cellStyle name="Normal 2 4 2 2 2 2" xfId="4235"/>
    <cellStyle name="Normal 2 4 2 2 3" xfId="4236"/>
    <cellStyle name="Normal 2 4 2 2 4" xfId="4237"/>
    <cellStyle name="Normal 2 4 2 3" xfId="4238"/>
    <cellStyle name="Normal 2 4 2 4" xfId="4239"/>
    <cellStyle name="Normal 2 4 2 5" xfId="4240"/>
    <cellStyle name="Normal 2 4 3" xfId="4241"/>
    <cellStyle name="Normal 2 4 3 2" xfId="4242"/>
    <cellStyle name="Normal 2 4 3 2 2" xfId="4243"/>
    <cellStyle name="Normal 2 4 3 2 2 2" xfId="4244"/>
    <cellStyle name="Normal 2 4 3 2 3" xfId="4245"/>
    <cellStyle name="Normal 2 4 3 2 4" xfId="4246"/>
    <cellStyle name="Normal 2 4 3 3" xfId="4247"/>
    <cellStyle name="Normal 2 4 3 4" xfId="4248"/>
    <cellStyle name="Normal 2 4 3 5" xfId="4249"/>
    <cellStyle name="Normal 2 4 4" xfId="4250"/>
    <cellStyle name="Normal 2 4 4 2" xfId="4251"/>
    <cellStyle name="Normal 2 4 4 2 2" xfId="4252"/>
    <cellStyle name="Normal 2 4 4 2 2 2" xfId="4253"/>
    <cellStyle name="Normal 2 4 4 2 3" xfId="4254"/>
    <cellStyle name="Normal 2 4 4 2 4" xfId="4255"/>
    <cellStyle name="Normal 2 4 4 3" xfId="4256"/>
    <cellStyle name="Normal 2 4 4 4" xfId="4257"/>
    <cellStyle name="Normal 2 4 4 5" xfId="4258"/>
    <cellStyle name="Normal 2 4 5" xfId="4259"/>
    <cellStyle name="Normal 2 4 5 2" xfId="4260"/>
    <cellStyle name="Normal 2 4 5 2 2" xfId="4261"/>
    <cellStyle name="Normal 2 4 5 2 2 2" xfId="4262"/>
    <cellStyle name="Normal 2 4 5 2 3" xfId="4263"/>
    <cellStyle name="Normal 2 4 5 2 4" xfId="4264"/>
    <cellStyle name="Normal 2 4 5 3" xfId="4265"/>
    <cellStyle name="Normal 2 4 5 3 2" xfId="4266"/>
    <cellStyle name="Normal 2 4 5 4" xfId="4267"/>
    <cellStyle name="Normal 2 4 5 5" xfId="4268"/>
    <cellStyle name="Normal 2 4 6" xfId="4269"/>
    <cellStyle name="Normal 2 4 6 2" xfId="4270"/>
    <cellStyle name="Normal 2 4 6 2 2" xfId="4271"/>
    <cellStyle name="Normal 2 4 6 2 3" xfId="4272"/>
    <cellStyle name="Normal 2 4 6 3" xfId="4273"/>
    <cellStyle name="Normal 2 4 6 4" xfId="4274"/>
    <cellStyle name="Normal 2 4 7" xfId="4275"/>
    <cellStyle name="Normal 2 4 7 2" xfId="4276"/>
    <cellStyle name="Normal 2 4 7 2 2" xfId="4277"/>
    <cellStyle name="Normal 2 4 7 2 3" xfId="4278"/>
    <cellStyle name="Normal 2 4 7 3" xfId="4279"/>
    <cellStyle name="Normal 2 4 7 4" xfId="4280"/>
    <cellStyle name="Normal 2 4 8" xfId="4281"/>
    <cellStyle name="Normal 2 4 8 2" xfId="4282"/>
    <cellStyle name="Normal 2 4 8 2 2" xfId="4283"/>
    <cellStyle name="Normal 2 4 8 2 3" xfId="4284"/>
    <cellStyle name="Normal 2 4 8 3" xfId="4285"/>
    <cellStyle name="Normal 2 4 8 4" xfId="4286"/>
    <cellStyle name="Normal 2 4 9" xfId="4287"/>
    <cellStyle name="Normal 2 4 9 2" xfId="4288"/>
    <cellStyle name="Normal 2 4 9 2 2" xfId="4289"/>
    <cellStyle name="Normal 2 4 9 2 3" xfId="4290"/>
    <cellStyle name="Normal 2 4 9 3" xfId="4291"/>
    <cellStyle name="Normal 2 4 9 4" xfId="4292"/>
    <cellStyle name="Normal 2 40" xfId="4293"/>
    <cellStyle name="Normal 2 41" xfId="4294"/>
    <cellStyle name="Normal 2 42" xfId="4295"/>
    <cellStyle name="Normal 2 43" xfId="4296"/>
    <cellStyle name="Normal 2 44" xfId="4297"/>
    <cellStyle name="Normal 2 45" xfId="4298"/>
    <cellStyle name="Normal 2 45 2" xfId="4299"/>
    <cellStyle name="Normal 2 45 2 2" xfId="4300"/>
    <cellStyle name="Normal 2 45 3" xfId="4301"/>
    <cellStyle name="Normal 2 46" xfId="4302"/>
    <cellStyle name="Normal 2 46 2" xfId="4303"/>
    <cellStyle name="Normal 2 46 2 2" xfId="4304"/>
    <cellStyle name="Normal 2 46 3" xfId="4305"/>
    <cellStyle name="Normal 2 47" xfId="4306"/>
    <cellStyle name="Normal 2 47 2" xfId="4307"/>
    <cellStyle name="Normal 2 47 2 2" xfId="4308"/>
    <cellStyle name="Normal 2 47 3" xfId="4309"/>
    <cellStyle name="Normal 2 48" xfId="4310"/>
    <cellStyle name="Normal 2 48 2" xfId="4311"/>
    <cellStyle name="Normal 2 48 2 2" xfId="4312"/>
    <cellStyle name="Normal 2 48 3" xfId="4313"/>
    <cellStyle name="Normal 2 49" xfId="4314"/>
    <cellStyle name="Normal 2 49 2" xfId="4315"/>
    <cellStyle name="Normal 2 5" xfId="4316"/>
    <cellStyle name="Normal 2 5 10" xfId="4317"/>
    <cellStyle name="Normal 2 5 11" xfId="4318"/>
    <cellStyle name="Normal 2 5 12" xfId="4319"/>
    <cellStyle name="Normal 2 5 13" xfId="4320"/>
    <cellStyle name="Normal 2 5 14" xfId="4321"/>
    <cellStyle name="Normal 2 5 15" xfId="4322"/>
    <cellStyle name="Normal 2 5 16" xfId="4323"/>
    <cellStyle name="Normal 2 5 17" xfId="4324"/>
    <cellStyle name="Normal 2 5 2" xfId="4325"/>
    <cellStyle name="Normal 2 5 2 2" xfId="4326"/>
    <cellStyle name="Normal 2 5 2 2 2" xfId="4327"/>
    <cellStyle name="Normal 2 5 2 2 3" xfId="4328"/>
    <cellStyle name="Normal 2 5 2 2 3 2" xfId="4329"/>
    <cellStyle name="Normal 2 5 2 2 4" xfId="4330"/>
    <cellStyle name="Normal 2 5 2 3" xfId="4331"/>
    <cellStyle name="Normal 2 5 2 3 2" xfId="4332"/>
    <cellStyle name="Normal 2 5 2 3 2 2" xfId="4333"/>
    <cellStyle name="Normal 2 5 2 3 3" xfId="4334"/>
    <cellStyle name="Normal 2 5 2 4" xfId="4335"/>
    <cellStyle name="Normal 2 5 2 4 2" xfId="4336"/>
    <cellStyle name="Normal 2 5 2 4 2 2" xfId="4337"/>
    <cellStyle name="Normal 2 5 2 4 3" xfId="4338"/>
    <cellStyle name="Normal 2 5 2 5" xfId="4339"/>
    <cellStyle name="Normal 2 5 2 5 2" xfId="4340"/>
    <cellStyle name="Normal 2 5 2 5 2 2" xfId="4341"/>
    <cellStyle name="Normal 2 5 2 5 3" xfId="4342"/>
    <cellStyle name="Normal 2 5 2 6" xfId="4343"/>
    <cellStyle name="Normal 2 5 2 6 2" xfId="4344"/>
    <cellStyle name="Normal 2 5 2 7" xfId="4345"/>
    <cellStyle name="Normal 2 5 2 8" xfId="4346"/>
    <cellStyle name="Normal 2 5 3" xfId="4347"/>
    <cellStyle name="Normal 2 5 4" xfId="4348"/>
    <cellStyle name="Normal 2 5 5" xfId="4349"/>
    <cellStyle name="Normal 2 5 6" xfId="4350"/>
    <cellStyle name="Normal 2 5 7" xfId="4351"/>
    <cellStyle name="Normal 2 5 8" xfId="4352"/>
    <cellStyle name="Normal 2 5 9" xfId="4353"/>
    <cellStyle name="Normal 2 6" xfId="4354"/>
    <cellStyle name="Normal 2 6 10" xfId="4355"/>
    <cellStyle name="Normal 2 6 11" xfId="4356"/>
    <cellStyle name="Normal 2 6 12" xfId="4357"/>
    <cellStyle name="Normal 2 6 13" xfId="4358"/>
    <cellStyle name="Normal 2 6 14" xfId="4359"/>
    <cellStyle name="Normal 2 6 15" xfId="4360"/>
    <cellStyle name="Normal 2 6 16" xfId="4361"/>
    <cellStyle name="Normal 2 6 17" xfId="4362"/>
    <cellStyle name="Normal 2 6 17 2" xfId="4363"/>
    <cellStyle name="Normal 2 6 17 2 2" xfId="4364"/>
    <cellStyle name="Normal 2 6 17 3" xfId="4365"/>
    <cellStyle name="Normal 2 6 18" xfId="4366"/>
    <cellStyle name="Normal 2 6 18 2" xfId="4367"/>
    <cellStyle name="Normal 2 6 18 2 2" xfId="4368"/>
    <cellStyle name="Normal 2 6 18 3" xfId="4369"/>
    <cellStyle name="Normal 2 6 19" xfId="4370"/>
    <cellStyle name="Normal 2 6 19 2" xfId="4371"/>
    <cellStyle name="Normal 2 6 2" xfId="4372"/>
    <cellStyle name="Normal 2 6 2 2" xfId="4373"/>
    <cellStyle name="Normal 2 6 2 3" xfId="4374"/>
    <cellStyle name="Normal 2 6 2 3 2" xfId="4375"/>
    <cellStyle name="Normal 2 6 2 3 2 2" xfId="4376"/>
    <cellStyle name="Normal 2 6 2 3 3" xfId="4377"/>
    <cellStyle name="Normal 2 6 2 4" xfId="4378"/>
    <cellStyle name="Normal 2 6 2 4 2" xfId="4379"/>
    <cellStyle name="Normal 2 6 2 4 2 2" xfId="4380"/>
    <cellStyle name="Normal 2 6 2 4 3" xfId="4381"/>
    <cellStyle name="Normal 2 6 2 5" xfId="4382"/>
    <cellStyle name="Normal 2 6 2 5 2" xfId="4383"/>
    <cellStyle name="Normal 2 6 2 6" xfId="4384"/>
    <cellStyle name="Normal 2 6 2 7" xfId="4385"/>
    <cellStyle name="Normal 2 6 3" xfId="4386"/>
    <cellStyle name="Normal 2 6 3 2" xfId="4387"/>
    <cellStyle name="Normal 2 6 3 3" xfId="4388"/>
    <cellStyle name="Normal 2 6 3 3 2" xfId="4389"/>
    <cellStyle name="Normal 2 6 3 4" xfId="4390"/>
    <cellStyle name="Normal 2 6 4" xfId="4391"/>
    <cellStyle name="Normal 2 6 5" xfId="4392"/>
    <cellStyle name="Normal 2 6 6" xfId="4393"/>
    <cellStyle name="Normal 2 6 7" xfId="4394"/>
    <cellStyle name="Normal 2 6 8" xfId="4395"/>
    <cellStyle name="Normal 2 6 9" xfId="4396"/>
    <cellStyle name="Normal 2 7" xfId="4397"/>
    <cellStyle name="Normal 2 7 2" xfId="4398"/>
    <cellStyle name="Normal 2 7 2 2" xfId="4399"/>
    <cellStyle name="Normal 2 8" xfId="4400"/>
    <cellStyle name="Normal 2 8 2" xfId="4401"/>
    <cellStyle name="Normal 2 8 3" xfId="4402"/>
    <cellStyle name="Normal 2 8 4" xfId="4403"/>
    <cellStyle name="Normal 2 8 4 2" xfId="4404"/>
    <cellStyle name="Normal 2 9" xfId="4405"/>
    <cellStyle name="Normal 2 9 2" xfId="4406"/>
    <cellStyle name="Normal 2 9 2 2" xfId="4407"/>
    <cellStyle name="Normal 2 9 2 3" xfId="4408"/>
    <cellStyle name="Normal 2 9 2 3 2" xfId="4409"/>
    <cellStyle name="Normal 2 9 2 4" xfId="4410"/>
    <cellStyle name="Normal 2 9 3" xfId="4411"/>
    <cellStyle name="Normal 2 9 3 2" xfId="4412"/>
    <cellStyle name="Normal 2 9 3 2 2" xfId="4413"/>
    <cellStyle name="Normal 2 9 3 3" xfId="4414"/>
    <cellStyle name="Normal 2 9 4" xfId="4415"/>
    <cellStyle name="Normal 2 9 4 2" xfId="4416"/>
    <cellStyle name="Normal 2 9 5" xfId="4417"/>
    <cellStyle name="Normal 2 9 5 2" xfId="4418"/>
    <cellStyle name="Normal 2_FILL-ICM" xfId="4419"/>
    <cellStyle name="Normal 20" xfId="4420"/>
    <cellStyle name="Normal 20 2" xfId="4421"/>
    <cellStyle name="Normal 20 3" xfId="4422"/>
    <cellStyle name="Normal 20 4" xfId="4423"/>
    <cellStyle name="Normal 21" xfId="4424"/>
    <cellStyle name="Normal 21 2" xfId="4425"/>
    <cellStyle name="Normal 21 3" xfId="4426"/>
    <cellStyle name="Normal 21 4" xfId="4427"/>
    <cellStyle name="Normal 21 5" xfId="4428"/>
    <cellStyle name="Normal 21_Scen_XBase" xfId="4429"/>
    <cellStyle name="Normal 22" xfId="4430"/>
    <cellStyle name="Normal 22 2" xfId="4431"/>
    <cellStyle name="Normal 23" xfId="4432"/>
    <cellStyle name="Normal 23 2" xfId="4433"/>
    <cellStyle name="Normal 23 3" xfId="4434"/>
    <cellStyle name="Normal 23 4" xfId="4435"/>
    <cellStyle name="Normal 24" xfId="4436"/>
    <cellStyle name="Normal 24 10" xfId="4437"/>
    <cellStyle name="Normal 24 11" xfId="4438"/>
    <cellStyle name="Normal 24 12" xfId="4439"/>
    <cellStyle name="Normal 24 13" xfId="4440"/>
    <cellStyle name="Normal 24 14" xfId="4441"/>
    <cellStyle name="Normal 24 15" xfId="4442"/>
    <cellStyle name="Normal 24 16" xfId="4443"/>
    <cellStyle name="Normal 24 17" xfId="4444"/>
    <cellStyle name="Normal 24 18" xfId="4445"/>
    <cellStyle name="Normal 24 19" xfId="4446"/>
    <cellStyle name="Normal 24 2" xfId="4447"/>
    <cellStyle name="Normal 24 20" xfId="4448"/>
    <cellStyle name="Normal 24 3" xfId="4449"/>
    <cellStyle name="Normal 24 4" xfId="4450"/>
    <cellStyle name="Normal 24 5" xfId="4451"/>
    <cellStyle name="Normal 24 6" xfId="4452"/>
    <cellStyle name="Normal 24 7" xfId="4453"/>
    <cellStyle name="Normal 24 8" xfId="4454"/>
    <cellStyle name="Normal 24 9" xfId="4455"/>
    <cellStyle name="Normal 25" xfId="4456"/>
    <cellStyle name="Normal 26" xfId="4457"/>
    <cellStyle name="Normal 26 2" xfId="4458"/>
    <cellStyle name="Normal 26 3" xfId="4459"/>
    <cellStyle name="Normal 27" xfId="4460"/>
    <cellStyle name="Normal 27 2" xfId="4461"/>
    <cellStyle name="Normal 28" xfId="4462"/>
    <cellStyle name="Normal 29" xfId="4463"/>
    <cellStyle name="Normal 29 2" xfId="4464"/>
    <cellStyle name="Normal 29 3" xfId="4465"/>
    <cellStyle name="Normal 3" xfId="4466"/>
    <cellStyle name="Normal 3 10" xfId="4467"/>
    <cellStyle name="Normal 3 11" xfId="4468"/>
    <cellStyle name="Normal 3 12" xfId="4469"/>
    <cellStyle name="Normal 3 13" xfId="4470"/>
    <cellStyle name="Normal 3 14" xfId="4471"/>
    <cellStyle name="Normal 3 15" xfId="4472"/>
    <cellStyle name="Normal 3 16" xfId="4473"/>
    <cellStyle name="Normal 3 17" xfId="4474"/>
    <cellStyle name="Normal 3 18" xfId="4475"/>
    <cellStyle name="Normal 3 19" xfId="4476"/>
    <cellStyle name="Normal 3 2" xfId="4477"/>
    <cellStyle name="Normal 3 2 10" xfId="4478"/>
    <cellStyle name="Normal 3 2 11" xfId="4479"/>
    <cellStyle name="Normal 3 2 11 2" xfId="4480"/>
    <cellStyle name="Normal 3 2 11 2 2" xfId="4481"/>
    <cellStyle name="Normal 3 2 11 3" xfId="4482"/>
    <cellStyle name="Normal 3 2 12" xfId="4483"/>
    <cellStyle name="Normal 3 2 13" xfId="4484"/>
    <cellStyle name="Normal 3 2 13 2" xfId="4485"/>
    <cellStyle name="Normal 3 2 14" xfId="4486"/>
    <cellStyle name="Normal 3 2 2" xfId="4487"/>
    <cellStyle name="Normal 3 2 2 2" xfId="4488"/>
    <cellStyle name="Normal 3 2 2 3" xfId="4489"/>
    <cellStyle name="Normal 3 2 2 4" xfId="4490"/>
    <cellStyle name="Normal 3 2 2 4 2" xfId="4491"/>
    <cellStyle name="Normal 3 2 2 4 2 2" xfId="4492"/>
    <cellStyle name="Normal 3 2 2 4 3" xfId="4493"/>
    <cellStyle name="Normal 3 2 3" xfId="4494"/>
    <cellStyle name="Normal 3 2 3 2" xfId="4495"/>
    <cellStyle name="Normal 3 2 3 3" xfId="4496"/>
    <cellStyle name="Normal 3 2 3 3 2" xfId="4497"/>
    <cellStyle name="Normal 3 2 3 4" xfId="4498"/>
    <cellStyle name="Normal 3 2 3 4 2" xfId="4499"/>
    <cellStyle name="Normal 3 2 4" xfId="4500"/>
    <cellStyle name="Normal 3 2 4 2" xfId="4501"/>
    <cellStyle name="Normal 3 2 4 3" xfId="4502"/>
    <cellStyle name="Normal 3 2 5" xfId="4503"/>
    <cellStyle name="Normal 3 2 6" xfId="4504"/>
    <cellStyle name="Normal 3 2 7" xfId="4505"/>
    <cellStyle name="Normal 3 2 8" xfId="4506"/>
    <cellStyle name="Normal 3 2 9" xfId="4507"/>
    <cellStyle name="Normal 3 2 9 2" xfId="4508"/>
    <cellStyle name="Normal 3 2 9 2 2" xfId="4509"/>
    <cellStyle name="Normal 3 2 9 2 2 2" xfId="4510"/>
    <cellStyle name="Normal 3 2 9 2 3" xfId="4511"/>
    <cellStyle name="Normal 3 2 9 3" xfId="4512"/>
    <cellStyle name="Normal 3 2_ELC" xfId="4513"/>
    <cellStyle name="Normal 3 20" xfId="4514"/>
    <cellStyle name="Normal 3 21" xfId="4515"/>
    <cellStyle name="Normal 3 22" xfId="4516"/>
    <cellStyle name="Normal 3 23" xfId="4517"/>
    <cellStyle name="Normal 3 24" xfId="4518"/>
    <cellStyle name="Normal 3 25" xfId="4519"/>
    <cellStyle name="Normal 3 26" xfId="4520"/>
    <cellStyle name="Normal 3 27" xfId="4521"/>
    <cellStyle name="Normal 3 27 2" xfId="4522"/>
    <cellStyle name="Normal 3 28" xfId="4523"/>
    <cellStyle name="Normal 3 28 2" xfId="4524"/>
    <cellStyle name="Normal 3 29" xfId="4525"/>
    <cellStyle name="Normal 3 3" xfId="4526"/>
    <cellStyle name="Normal 3 3 10" xfId="4527"/>
    <cellStyle name="Normal 3 3 11" xfId="4528"/>
    <cellStyle name="Normal 3 3 2" xfId="4529"/>
    <cellStyle name="Normal 3 3 2 2" xfId="4530"/>
    <cellStyle name="Normal 3 3 2 3" xfId="4531"/>
    <cellStyle name="Normal 3 3 3" xfId="4532"/>
    <cellStyle name="Normal 3 3 4" xfId="4533"/>
    <cellStyle name="Normal 3 3 5" xfId="4534"/>
    <cellStyle name="Normal 3 3 6" xfId="4535"/>
    <cellStyle name="Normal 3 3 7" xfId="4536"/>
    <cellStyle name="Normal 3 3 8" xfId="4537"/>
    <cellStyle name="Normal 3 3 9" xfId="4538"/>
    <cellStyle name="Normal 3 30" xfId="4539"/>
    <cellStyle name="Normal 3 30 2" xfId="4540"/>
    <cellStyle name="Normal 3 4" xfId="4541"/>
    <cellStyle name="Normal 3 4 2" xfId="4542"/>
    <cellStyle name="Normal 3 4 3" xfId="4543"/>
    <cellStyle name="Normal 3 4 4" xfId="4544"/>
    <cellStyle name="Normal 3 4 4 2" xfId="4545"/>
    <cellStyle name="Normal 3 4 4 3" xfId="4546"/>
    <cellStyle name="Normal 3 4 5" xfId="4547"/>
    <cellStyle name="Normal 3 4 6" xfId="4548"/>
    <cellStyle name="Normal 3 4 7" xfId="4549"/>
    <cellStyle name="Normal 3 4 8" xfId="4550"/>
    <cellStyle name="Normal 3 5" xfId="4551"/>
    <cellStyle name="Normal 3 5 2" xfId="4552"/>
    <cellStyle name="Normal 3 5 3" xfId="4553"/>
    <cellStyle name="Normal 3 5 3 2" xfId="4554"/>
    <cellStyle name="Normal 3 5 3 3" xfId="4555"/>
    <cellStyle name="Normal 3 5 4" xfId="4556"/>
    <cellStyle name="Normal 3 5 4 2" xfId="4557"/>
    <cellStyle name="Normal 3 5 4 3" xfId="4558"/>
    <cellStyle name="Normal 3 5 4 3 2" xfId="4559"/>
    <cellStyle name="Normal 3 5 4 4" xfId="4560"/>
    <cellStyle name="Normal 3 5 4 4 2" xfId="4561"/>
    <cellStyle name="Normal 3 5 5" xfId="4562"/>
    <cellStyle name="Normal 3 5 6" xfId="4563"/>
    <cellStyle name="Normal 3 5 7" xfId="4564"/>
    <cellStyle name="Normal 3 5 8" xfId="4565"/>
    <cellStyle name="Normal 3 5 9" xfId="4566"/>
    <cellStyle name="Normal 3 6" xfId="4567"/>
    <cellStyle name="Normal 3 6 2" xfId="4568"/>
    <cellStyle name="Normal 3 6 2 2" xfId="4569"/>
    <cellStyle name="Normal 3 6 3" xfId="4570"/>
    <cellStyle name="Normal 3 7" xfId="4571"/>
    <cellStyle name="Normal 3 7 2" xfId="4572"/>
    <cellStyle name="Normal 3 7 3" xfId="4573"/>
    <cellStyle name="Normal 3 8" xfId="4574"/>
    <cellStyle name="Normal 3 9" xfId="4575"/>
    <cellStyle name="Normal 3_UC_ICM" xfId="4576"/>
    <cellStyle name="Normal 30" xfId="4577"/>
    <cellStyle name="Normal 30 2" xfId="4578"/>
    <cellStyle name="Normal 30 3" xfId="4579"/>
    <cellStyle name="Normal 31" xfId="4580"/>
    <cellStyle name="Normal 31 2" xfId="4581"/>
    <cellStyle name="Normal 32" xfId="4582"/>
    <cellStyle name="Normal 32 2" xfId="4583"/>
    <cellStyle name="Normal 33" xfId="4584"/>
    <cellStyle name="Normal 33 10" xfId="4585"/>
    <cellStyle name="Normal 33 11" xfId="4586"/>
    <cellStyle name="Normal 33 12" xfId="4587"/>
    <cellStyle name="Normal 33 13" xfId="4588"/>
    <cellStyle name="Normal 33 2" xfId="4589"/>
    <cellStyle name="Normal 33 3" xfId="4590"/>
    <cellStyle name="Normal 33 4" xfId="4591"/>
    <cellStyle name="Normal 33 5" xfId="4592"/>
    <cellStyle name="Normal 33 6" xfId="4593"/>
    <cellStyle name="Normal 33 7" xfId="4594"/>
    <cellStyle name="Normal 33 8" xfId="4595"/>
    <cellStyle name="Normal 33 9" xfId="4596"/>
    <cellStyle name="Normal 33_Scen_XBase" xfId="4597"/>
    <cellStyle name="Normal 34" xfId="4598"/>
    <cellStyle name="Normal 35" xfId="4599"/>
    <cellStyle name="Normal 35 2" xfId="4600"/>
    <cellStyle name="Normal 35 2 2" xfId="4601"/>
    <cellStyle name="Normal 35 3" xfId="4602"/>
    <cellStyle name="Normal 36" xfId="4603"/>
    <cellStyle name="Normal 36 2" xfId="4604"/>
    <cellStyle name="Normal 36 2 2" xfId="4605"/>
    <cellStyle name="Normal 36 3" xfId="4606"/>
    <cellStyle name="Normal 37" xfId="4607"/>
    <cellStyle name="Normal 37 2" xfId="4608"/>
    <cellStyle name="Normal 37 2 2" xfId="4609"/>
    <cellStyle name="Normal 37 3" xfId="4610"/>
    <cellStyle name="Normal 38" xfId="4611"/>
    <cellStyle name="Normal 38 2" xfId="4612"/>
    <cellStyle name="Normal 4" xfId="4613"/>
    <cellStyle name="Normal 4 10" xfId="4614"/>
    <cellStyle name="Normal 4 10 2" xfId="4615"/>
    <cellStyle name="Normal 4 10 3" xfId="4616"/>
    <cellStyle name="Normal 4 11" xfId="4617"/>
    <cellStyle name="Normal 4 11 2" xfId="4618"/>
    <cellStyle name="Normal 4 11 3" xfId="4619"/>
    <cellStyle name="Normal 4 12" xfId="4620"/>
    <cellStyle name="Normal 4 13" xfId="4621"/>
    <cellStyle name="Normal 4 13 2" xfId="4622"/>
    <cellStyle name="Normal 4 2" xfId="4623"/>
    <cellStyle name="Normal 4 2 10" xfId="4624"/>
    <cellStyle name="Normal 4 2 10 2" xfId="4625"/>
    <cellStyle name="Normal 4 2 10 2 2" xfId="4626"/>
    <cellStyle name="Normal 4 2 10 3" xfId="4627"/>
    <cellStyle name="Normal 4 2 11" xfId="4628"/>
    <cellStyle name="Normal 4 2 12" xfId="4629"/>
    <cellStyle name="Normal 4 2 13" xfId="4630"/>
    <cellStyle name="Normal 4 2 2" xfId="4631"/>
    <cellStyle name="Normal 4 2 2 10" xfId="4632"/>
    <cellStyle name="Normal 4 2 2 10 2" xfId="4633"/>
    <cellStyle name="Normal 4 2 2 10 2 2" xfId="4634"/>
    <cellStyle name="Normal 4 2 2 10 2 3" xfId="4635"/>
    <cellStyle name="Normal 4 2 2 10 3" xfId="4636"/>
    <cellStyle name="Normal 4 2 2 10 4" xfId="4637"/>
    <cellStyle name="Normal 4 2 2 11" xfId="4638"/>
    <cellStyle name="Normal 4 2 2 11 2" xfId="4639"/>
    <cellStyle name="Normal 4 2 2 11 2 2" xfId="4640"/>
    <cellStyle name="Normal 4 2 2 11 2 3" xfId="4641"/>
    <cellStyle name="Normal 4 2 2 11 3" xfId="4642"/>
    <cellStyle name="Normal 4 2 2 11 4" xfId="4643"/>
    <cellStyle name="Normal 4 2 2 12" xfId="4644"/>
    <cellStyle name="Normal 4 2 2 12 2" xfId="4645"/>
    <cellStyle name="Normal 4 2 2 12 2 2" xfId="4646"/>
    <cellStyle name="Normal 4 2 2 12 2 3" xfId="4647"/>
    <cellStyle name="Normal 4 2 2 12 3" xfId="4648"/>
    <cellStyle name="Normal 4 2 2 12 4" xfId="4649"/>
    <cellStyle name="Normal 4 2 2 13" xfId="4650"/>
    <cellStyle name="Normal 4 2 2 13 2" xfId="4651"/>
    <cellStyle name="Normal 4 2 2 13 2 2" xfId="4652"/>
    <cellStyle name="Normal 4 2 2 13 2 3" xfId="4653"/>
    <cellStyle name="Normal 4 2 2 13 3" xfId="4654"/>
    <cellStyle name="Normal 4 2 2 13 4" xfId="4655"/>
    <cellStyle name="Normal 4 2 2 14" xfId="4656"/>
    <cellStyle name="Normal 4 2 2 14 2" xfId="4657"/>
    <cellStyle name="Normal 4 2 2 14 3" xfId="4658"/>
    <cellStyle name="Normal 4 2 2 2" xfId="4659"/>
    <cellStyle name="Normal 4 2 2 2 10" xfId="4660"/>
    <cellStyle name="Normal 4 2 2 2 11" xfId="4661"/>
    <cellStyle name="Normal 4 2 2 2 12" xfId="4662"/>
    <cellStyle name="Normal 4 2 2 2 13" xfId="4663"/>
    <cellStyle name="Normal 4 2 2 2 14" xfId="4664"/>
    <cellStyle name="Normal 4 2 2 2 14 2" xfId="4665"/>
    <cellStyle name="Normal 4 2 2 2 14 2 2" xfId="4666"/>
    <cellStyle name="Normal 4 2 2 2 14 3" xfId="4667"/>
    <cellStyle name="Normal 4 2 2 2 14 4" xfId="4668"/>
    <cellStyle name="Normal 4 2 2 2 15" xfId="4669"/>
    <cellStyle name="Normal 4 2 2 2 16" xfId="4670"/>
    <cellStyle name="Normal 4 2 2 2 2" xfId="4671"/>
    <cellStyle name="Normal 4 2 2 2 3" xfId="4672"/>
    <cellStyle name="Normal 4 2 2 2 4" xfId="4673"/>
    <cellStyle name="Normal 4 2 2 2 5" xfId="4674"/>
    <cellStyle name="Normal 4 2 2 2 6" xfId="4675"/>
    <cellStyle name="Normal 4 2 2 2 7" xfId="4676"/>
    <cellStyle name="Normal 4 2 2 2 8" xfId="4677"/>
    <cellStyle name="Normal 4 2 2 2 9" xfId="4678"/>
    <cellStyle name="Normal 4 2 2 3" xfId="4679"/>
    <cellStyle name="Normal 4 2 2 3 2" xfId="4680"/>
    <cellStyle name="Normal 4 2 2 3 2 2" xfId="4681"/>
    <cellStyle name="Normal 4 2 2 3 2 3" xfId="4682"/>
    <cellStyle name="Normal 4 2 2 3 3" xfId="4683"/>
    <cellStyle name="Normal 4 2 2 3 4" xfId="4684"/>
    <cellStyle name="Normal 4 2 2 4" xfId="4685"/>
    <cellStyle name="Normal 4 2 2 4 2" xfId="4686"/>
    <cellStyle name="Normal 4 2 2 4 2 2" xfId="4687"/>
    <cellStyle name="Normal 4 2 2 4 2 3" xfId="4688"/>
    <cellStyle name="Normal 4 2 2 4 3" xfId="4689"/>
    <cellStyle name="Normal 4 2 2 4 4" xfId="4690"/>
    <cellStyle name="Normal 4 2 2 5" xfId="4691"/>
    <cellStyle name="Normal 4 2 2 5 2" xfId="4692"/>
    <cellStyle name="Normal 4 2 2 5 2 2" xfId="4693"/>
    <cellStyle name="Normal 4 2 2 5 2 3" xfId="4694"/>
    <cellStyle name="Normal 4 2 2 5 3" xfId="4695"/>
    <cellStyle name="Normal 4 2 2 5 4" xfId="4696"/>
    <cellStyle name="Normal 4 2 2 6" xfId="4697"/>
    <cellStyle name="Normal 4 2 2 6 2" xfId="4698"/>
    <cellStyle name="Normal 4 2 2 6 2 2" xfId="4699"/>
    <cellStyle name="Normal 4 2 2 6 2 3" xfId="4700"/>
    <cellStyle name="Normal 4 2 2 6 3" xfId="4701"/>
    <cellStyle name="Normal 4 2 2 6 4" xfId="4702"/>
    <cellStyle name="Normal 4 2 2 7" xfId="4703"/>
    <cellStyle name="Normal 4 2 2 7 2" xfId="4704"/>
    <cellStyle name="Normal 4 2 2 7 2 2" xfId="4705"/>
    <cellStyle name="Normal 4 2 2 7 2 3" xfId="4706"/>
    <cellStyle name="Normal 4 2 2 7 3" xfId="4707"/>
    <cellStyle name="Normal 4 2 2 7 4" xfId="4708"/>
    <cellStyle name="Normal 4 2 2 8" xfId="4709"/>
    <cellStyle name="Normal 4 2 2 8 2" xfId="4710"/>
    <cellStyle name="Normal 4 2 2 8 2 2" xfId="4711"/>
    <cellStyle name="Normal 4 2 2 8 2 3" xfId="4712"/>
    <cellStyle name="Normal 4 2 2 8 3" xfId="4713"/>
    <cellStyle name="Normal 4 2 2 8 4" xfId="4714"/>
    <cellStyle name="Normal 4 2 2 9" xfId="4715"/>
    <cellStyle name="Normal 4 2 2 9 2" xfId="4716"/>
    <cellStyle name="Normal 4 2 2 9 2 2" xfId="4717"/>
    <cellStyle name="Normal 4 2 2 9 2 3" xfId="4718"/>
    <cellStyle name="Normal 4 2 2 9 3" xfId="4719"/>
    <cellStyle name="Normal 4 2 2 9 4" xfId="4720"/>
    <cellStyle name="Normal 4 2 3" xfId="4721"/>
    <cellStyle name="Normal 4 2 3 2" xfId="4722"/>
    <cellStyle name="Normal 4 2 3 2 2" xfId="4723"/>
    <cellStyle name="Normal 4 2 3 2 2 2" xfId="4724"/>
    <cellStyle name="Normal 4 2 3 2 3" xfId="4725"/>
    <cellStyle name="Normal 4 2 3 3" xfId="4726"/>
    <cellStyle name="Normal 4 2 3 4" xfId="4727"/>
    <cellStyle name="Normal 4 2 4" xfId="4728"/>
    <cellStyle name="Normal 4 2 5" xfId="4729"/>
    <cellStyle name="Normal 4 2 6" xfId="4730"/>
    <cellStyle name="Normal 4 2 7" xfId="4731"/>
    <cellStyle name="Normal 4 2 8" xfId="4732"/>
    <cellStyle name="Normal 4 2 9" xfId="4733"/>
    <cellStyle name="Normal 4 2_Scen_XBase" xfId="4734"/>
    <cellStyle name="Normal 4 3" xfId="4735"/>
    <cellStyle name="Normal 4 3 10" xfId="4736"/>
    <cellStyle name="Normal 4 3 10 2" xfId="4737"/>
    <cellStyle name="Normal 4 3 11" xfId="4738"/>
    <cellStyle name="Normal 4 3 11 2" xfId="4739"/>
    <cellStyle name="Normal 4 3 2" xfId="4740"/>
    <cellStyle name="Normal 4 3 2 2" xfId="4741"/>
    <cellStyle name="Normal 4 3 2 3" xfId="4742"/>
    <cellStyle name="Normal 4 3 3" xfId="4743"/>
    <cellStyle name="Normal 4 3 3 2" xfId="4744"/>
    <cellStyle name="Normal 4 3 3 2 2" xfId="4745"/>
    <cellStyle name="Normal 4 3 3 2 2 2" xfId="4746"/>
    <cellStyle name="Normal 4 3 3 2 3" xfId="4747"/>
    <cellStyle name="Normal 4 3 3 3" xfId="4748"/>
    <cellStyle name="Normal 4 3 3 4" xfId="4749"/>
    <cellStyle name="Normal 4 3 3 4 2" xfId="4750"/>
    <cellStyle name="Normal 4 3 3 5" xfId="4751"/>
    <cellStyle name="Normal 4 3 3 5 2" xfId="4752"/>
    <cellStyle name="Normal 4 3 4" xfId="4753"/>
    <cellStyle name="Normal 4 3 4 2" xfId="4754"/>
    <cellStyle name="Normal 4 3 4 3" xfId="4755"/>
    <cellStyle name="Normal 4 3 4 4" xfId="4756"/>
    <cellStyle name="Normal 4 3 4 4 2" xfId="4757"/>
    <cellStyle name="Normal 4 3 4 5" xfId="4758"/>
    <cellStyle name="Normal 4 3 4 5 2" xfId="4759"/>
    <cellStyle name="Normal 4 3 5" xfId="4760"/>
    <cellStyle name="Normal 4 3 5 2" xfId="4761"/>
    <cellStyle name="Normal 4 3 5 3" xfId="4762"/>
    <cellStyle name="Normal 4 3 5 3 2" xfId="4763"/>
    <cellStyle name="Normal 4 3 5 4" xfId="4764"/>
    <cellStyle name="Normal 4 3 5 4 2" xfId="4765"/>
    <cellStyle name="Normal 4 3 6" xfId="4766"/>
    <cellStyle name="Normal 4 3 7" xfId="4767"/>
    <cellStyle name="Normal 4 3 8" xfId="4768"/>
    <cellStyle name="Normal 4 3 9" xfId="4769"/>
    <cellStyle name="Normal 4 3 9 2" xfId="4770"/>
    <cellStyle name="Normal 4 3 9 2 2" xfId="4771"/>
    <cellStyle name="Normal 4 3 9 3" xfId="4772"/>
    <cellStyle name="Normal 4 3 9 4" xfId="4773"/>
    <cellStyle name="Normal 4 3_Scen_XBase" xfId="4774"/>
    <cellStyle name="Normal 4 4" xfId="4775"/>
    <cellStyle name="Normal 4 4 2" xfId="4776"/>
    <cellStyle name="Normal 4 4 3" xfId="4777"/>
    <cellStyle name="Normal 4 4 3 2" xfId="4778"/>
    <cellStyle name="Normal 4 4 3 3" xfId="4779"/>
    <cellStyle name="Normal 4 4 4" xfId="4780"/>
    <cellStyle name="Normal 4 4 5" xfId="4781"/>
    <cellStyle name="Normal 4 4 6" xfId="4782"/>
    <cellStyle name="Normal 4 4 7" xfId="4783"/>
    <cellStyle name="Normal 4 4 8" xfId="4784"/>
    <cellStyle name="Normal 4 4 9" xfId="4785"/>
    <cellStyle name="Normal 4 5" xfId="4786"/>
    <cellStyle name="Normal 4 5 10" xfId="4787"/>
    <cellStyle name="Normal 4 5 10 2" xfId="4788"/>
    <cellStyle name="Normal 4 5 11" xfId="4789"/>
    <cellStyle name="Normal 4 5 11 2" xfId="4790"/>
    <cellStyle name="Normal 4 5 2" xfId="4791"/>
    <cellStyle name="Normal 4 5 2 2" xfId="4792"/>
    <cellStyle name="Normal 4 5 2 3" xfId="4793"/>
    <cellStyle name="Normal 4 5 2 3 2" xfId="4794"/>
    <cellStyle name="Normal 4 5 2 4" xfId="4795"/>
    <cellStyle name="Normal 4 5 2 4 2" xfId="4796"/>
    <cellStyle name="Normal 4 5 3" xfId="4797"/>
    <cellStyle name="Normal 4 5 3 2" xfId="4798"/>
    <cellStyle name="Normal 4 5 3 3" xfId="4799"/>
    <cellStyle name="Normal 4 5 3 3 2" xfId="4800"/>
    <cellStyle name="Normal 4 5 3 4" xfId="4801"/>
    <cellStyle name="Normal 4 5 3 4 2" xfId="4802"/>
    <cellStyle name="Normal 4 5 4" xfId="4803"/>
    <cellStyle name="Normal 4 5 5" xfId="4804"/>
    <cellStyle name="Normal 4 5 6" xfId="4805"/>
    <cellStyle name="Normal 4 5 7" xfId="4806"/>
    <cellStyle name="Normal 4 5 8" xfId="4807"/>
    <cellStyle name="Normal 4 5 9" xfId="4808"/>
    <cellStyle name="Normal 4 5 9 2" xfId="4809"/>
    <cellStyle name="Normal 4 5 9 2 2" xfId="4810"/>
    <cellStyle name="Normal 4 5 9 3" xfId="4811"/>
    <cellStyle name="Normal 4 5 9 4" xfId="4812"/>
    <cellStyle name="Normal 4 6" xfId="4813"/>
    <cellStyle name="Normal 4 6 2" xfId="4814"/>
    <cellStyle name="Normal 4 6 2 2" xfId="4815"/>
    <cellStyle name="Normal 4 6 2 3" xfId="4816"/>
    <cellStyle name="Normal 4 6 2 3 2" xfId="4817"/>
    <cellStyle name="Normal 4 6 2 4" xfId="4818"/>
    <cellStyle name="Normal 4 6 3" xfId="4819"/>
    <cellStyle name="Normal 4 6 4" xfId="4820"/>
    <cellStyle name="Normal 4 6 4 2" xfId="4821"/>
    <cellStyle name="Normal 4 6 4 2 2" xfId="4822"/>
    <cellStyle name="Normal 4 6 4 3" xfId="4823"/>
    <cellStyle name="Normal 4 6 5" xfId="4824"/>
    <cellStyle name="Normal 4 6 5 2" xfId="4825"/>
    <cellStyle name="Normal 4 6 5 2 2" xfId="4826"/>
    <cellStyle name="Normal 4 6 5 3" xfId="4827"/>
    <cellStyle name="Normal 4 6 6" xfId="4828"/>
    <cellStyle name="Normal 4 6 6 2" xfId="4829"/>
    <cellStyle name="Normal 4 6 7" xfId="4830"/>
    <cellStyle name="Normal 4 6 7 2" xfId="4831"/>
    <cellStyle name="Normal 4 7" xfId="4832"/>
    <cellStyle name="Normal 4 7 2" xfId="4833"/>
    <cellStyle name="Normal 4 7 2 2" xfId="4834"/>
    <cellStyle name="Normal 4 7 2 2 2" xfId="4835"/>
    <cellStyle name="Normal 4 7 2 3" xfId="4836"/>
    <cellStyle name="Normal 4 7 3" xfId="4837"/>
    <cellStyle name="Normal 4 7 4" xfId="4838"/>
    <cellStyle name="Normal 4 7 4 2" xfId="4839"/>
    <cellStyle name="Normal 4 7 5" xfId="4840"/>
    <cellStyle name="Normal 4 7 5 2" xfId="4841"/>
    <cellStyle name="Normal 4 8" xfId="4842"/>
    <cellStyle name="Normal 4 8 2" xfId="4843"/>
    <cellStyle name="Normal 4 8 3" xfId="4844"/>
    <cellStyle name="Normal 4 8 4" xfId="4845"/>
    <cellStyle name="Normal 4 8 4 2" xfId="4846"/>
    <cellStyle name="Normal 4 8 5" xfId="4847"/>
    <cellStyle name="Normal 4 8 5 2" xfId="4848"/>
    <cellStyle name="Normal 4 9" xfId="4849"/>
    <cellStyle name="Normal 4 9 2" xfId="4850"/>
    <cellStyle name="Normal 4 9 3" xfId="4851"/>
    <cellStyle name="Normal 4_SUP" xfId="4852"/>
    <cellStyle name="Normal 40" xfId="4853"/>
    <cellStyle name="Normal 5" xfId="4854"/>
    <cellStyle name="Normal 5 10" xfId="4855"/>
    <cellStyle name="Normal 5 10 2" xfId="4856"/>
    <cellStyle name="Normal 5 10 3" xfId="4857"/>
    <cellStyle name="Normal 5 11" xfId="4858"/>
    <cellStyle name="Normal 5 11 2" xfId="4859"/>
    <cellStyle name="Normal 5 11 3" xfId="4860"/>
    <cellStyle name="Normal 5 12" xfId="4861"/>
    <cellStyle name="Normal 5 12 2" xfId="4862"/>
    <cellStyle name="Normal 5 12 3" xfId="4863"/>
    <cellStyle name="Normal 5 12 3 2" xfId="4864"/>
    <cellStyle name="Normal 5 12 4" xfId="4865"/>
    <cellStyle name="Normal 5 12 4 2" xfId="4866"/>
    <cellStyle name="Normal 5 13" xfId="4867"/>
    <cellStyle name="Normal 5 13 2" xfId="4868"/>
    <cellStyle name="Normal 5 13 2 2" xfId="4869"/>
    <cellStyle name="Normal 5 13 3" xfId="4870"/>
    <cellStyle name="Normal 5 13 4" xfId="4871"/>
    <cellStyle name="Normal 5 14" xfId="4872"/>
    <cellStyle name="Normal 5 15" xfId="4873"/>
    <cellStyle name="Normal 5 16" xfId="4874"/>
    <cellStyle name="Normal 5 16 2" xfId="4875"/>
    <cellStyle name="Normal 5 17" xfId="4876"/>
    <cellStyle name="Normal 5 2" xfId="4877"/>
    <cellStyle name="Normal 5 2 2" xfId="4878"/>
    <cellStyle name="Normal 5 2 2 10" xfId="4879"/>
    <cellStyle name="Normal 5 2 2 10 2" xfId="4880"/>
    <cellStyle name="Normal 5 2 2 10 2 2" xfId="4881"/>
    <cellStyle name="Normal 5 2 2 10 2 3" xfId="4882"/>
    <cellStyle name="Normal 5 2 2 10 3" xfId="4883"/>
    <cellStyle name="Normal 5 2 2 10 4" xfId="4884"/>
    <cellStyle name="Normal 5 2 2 11" xfId="4885"/>
    <cellStyle name="Normal 5 2 2 11 2" xfId="4886"/>
    <cellStyle name="Normal 5 2 2 11 2 2" xfId="4887"/>
    <cellStyle name="Normal 5 2 2 11 2 3" xfId="4888"/>
    <cellStyle name="Normal 5 2 2 11 3" xfId="4889"/>
    <cellStyle name="Normal 5 2 2 11 4" xfId="4890"/>
    <cellStyle name="Normal 5 2 2 12" xfId="4891"/>
    <cellStyle name="Normal 5 2 2 12 2" xfId="4892"/>
    <cellStyle name="Normal 5 2 2 12 2 2" xfId="4893"/>
    <cellStyle name="Normal 5 2 2 12 2 3" xfId="4894"/>
    <cellStyle name="Normal 5 2 2 12 3" xfId="4895"/>
    <cellStyle name="Normal 5 2 2 12 4" xfId="4896"/>
    <cellStyle name="Normal 5 2 2 13" xfId="4897"/>
    <cellStyle name="Normal 5 2 2 13 2" xfId="4898"/>
    <cellStyle name="Normal 5 2 2 13 2 2" xfId="4899"/>
    <cellStyle name="Normal 5 2 2 13 2 3" xfId="4900"/>
    <cellStyle name="Normal 5 2 2 13 3" xfId="4901"/>
    <cellStyle name="Normal 5 2 2 13 4" xfId="4902"/>
    <cellStyle name="Normal 5 2 2 14" xfId="4903"/>
    <cellStyle name="Normal 5 2 2 15" xfId="4904"/>
    <cellStyle name="Normal 5 2 2 2" xfId="4905"/>
    <cellStyle name="Normal 5 2 2 2 10" xfId="4906"/>
    <cellStyle name="Normal 5 2 2 2 11" xfId="4907"/>
    <cellStyle name="Normal 5 2 2 2 12" xfId="4908"/>
    <cellStyle name="Normal 5 2 2 2 13" xfId="4909"/>
    <cellStyle name="Normal 5 2 2 2 14" xfId="4910"/>
    <cellStyle name="Normal 5 2 2 2 14 2" xfId="4911"/>
    <cellStyle name="Normal 5 2 2 2 14 2 2" xfId="4912"/>
    <cellStyle name="Normal 5 2 2 2 14 3" xfId="4913"/>
    <cellStyle name="Normal 5 2 2 2 14 4" xfId="4914"/>
    <cellStyle name="Normal 5 2 2 2 15" xfId="4915"/>
    <cellStyle name="Normal 5 2 2 2 16" xfId="4916"/>
    <cellStyle name="Normal 5 2 2 2 17" xfId="4917"/>
    <cellStyle name="Normal 5 2 2 2 2" xfId="4918"/>
    <cellStyle name="Normal 5 2 2 2 3" xfId="4919"/>
    <cellStyle name="Normal 5 2 2 2 4" xfId="4920"/>
    <cellStyle name="Normal 5 2 2 2 5" xfId="4921"/>
    <cellStyle name="Normal 5 2 2 2 6" xfId="4922"/>
    <cellStyle name="Normal 5 2 2 2 7" xfId="4923"/>
    <cellStyle name="Normal 5 2 2 2 8" xfId="4924"/>
    <cellStyle name="Normal 5 2 2 2 9" xfId="4925"/>
    <cellStyle name="Normal 5 2 2 3" xfId="4926"/>
    <cellStyle name="Normal 5 2 2 3 2" xfId="4927"/>
    <cellStyle name="Normal 5 2 2 3 2 2" xfId="4928"/>
    <cellStyle name="Normal 5 2 2 3 2 2 2" xfId="4929"/>
    <cellStyle name="Normal 5 2 2 3 2 3" xfId="4930"/>
    <cellStyle name="Normal 5 2 2 3 2 4" xfId="4931"/>
    <cellStyle name="Normal 5 2 2 3 3" xfId="4932"/>
    <cellStyle name="Normal 5 2 2 3 3 2" xfId="4933"/>
    <cellStyle name="Normal 5 2 2 3 4" xfId="4934"/>
    <cellStyle name="Normal 5 2 2 3 5" xfId="4935"/>
    <cellStyle name="Normal 5 2 2 4" xfId="4936"/>
    <cellStyle name="Normal 5 2 2 4 2" xfId="4937"/>
    <cellStyle name="Normal 5 2 2 4 2 2" xfId="4938"/>
    <cellStyle name="Normal 5 2 2 4 2 3" xfId="4939"/>
    <cellStyle name="Normal 5 2 2 4 3" xfId="4940"/>
    <cellStyle name="Normal 5 2 2 4 4" xfId="4941"/>
    <cellStyle name="Normal 5 2 2 5" xfId="4942"/>
    <cellStyle name="Normal 5 2 2 5 2" xfId="4943"/>
    <cellStyle name="Normal 5 2 2 5 2 2" xfId="4944"/>
    <cellStyle name="Normal 5 2 2 5 2 3" xfId="4945"/>
    <cellStyle name="Normal 5 2 2 5 3" xfId="4946"/>
    <cellStyle name="Normal 5 2 2 5 4" xfId="4947"/>
    <cellStyle name="Normal 5 2 2 6" xfId="4948"/>
    <cellStyle name="Normal 5 2 2 6 2" xfId="4949"/>
    <cellStyle name="Normal 5 2 2 6 2 2" xfId="4950"/>
    <cellStyle name="Normal 5 2 2 6 2 3" xfId="4951"/>
    <cellStyle name="Normal 5 2 2 6 3" xfId="4952"/>
    <cellStyle name="Normal 5 2 2 6 4" xfId="4953"/>
    <cellStyle name="Normal 5 2 2 7" xfId="4954"/>
    <cellStyle name="Normal 5 2 2 7 2" xfId="4955"/>
    <cellStyle name="Normal 5 2 2 7 2 2" xfId="4956"/>
    <cellStyle name="Normal 5 2 2 7 2 3" xfId="4957"/>
    <cellStyle name="Normal 5 2 2 7 3" xfId="4958"/>
    <cellStyle name="Normal 5 2 2 7 4" xfId="4959"/>
    <cellStyle name="Normal 5 2 2 8" xfId="4960"/>
    <cellStyle name="Normal 5 2 2 8 2" xfId="4961"/>
    <cellStyle name="Normal 5 2 2 8 2 2" xfId="4962"/>
    <cellStyle name="Normal 5 2 2 8 2 3" xfId="4963"/>
    <cellStyle name="Normal 5 2 2 8 3" xfId="4964"/>
    <cellStyle name="Normal 5 2 2 8 4" xfId="4965"/>
    <cellStyle name="Normal 5 2 2 9" xfId="4966"/>
    <cellStyle name="Normal 5 2 2 9 2" xfId="4967"/>
    <cellStyle name="Normal 5 2 2 9 2 2" xfId="4968"/>
    <cellStyle name="Normal 5 2 2 9 2 3" xfId="4969"/>
    <cellStyle name="Normal 5 2 2 9 3" xfId="4970"/>
    <cellStyle name="Normal 5 2 2 9 4" xfId="4971"/>
    <cellStyle name="Normal 5 2 3" xfId="4972"/>
    <cellStyle name="Normal 5 2 3 2" xfId="4973"/>
    <cellStyle name="Normal 5 2 3 3" xfId="4974"/>
    <cellStyle name="Normal 5 2 3 3 2" xfId="4975"/>
    <cellStyle name="Normal 5 2 3 4" xfId="4976"/>
    <cellStyle name="Normal 5 2 3 4 2" xfId="4977"/>
    <cellStyle name="Normal 5 2 4" xfId="4978"/>
    <cellStyle name="Normal 5 2 5" xfId="4979"/>
    <cellStyle name="Normal 5 2 6" xfId="4980"/>
    <cellStyle name="Normal 5 2 7" xfId="4981"/>
    <cellStyle name="Normal 5 2 8" xfId="4982"/>
    <cellStyle name="Normal 5 3" xfId="4983"/>
    <cellStyle name="Normal 5 3 10" xfId="4984"/>
    <cellStyle name="Normal 5 3 2" xfId="4985"/>
    <cellStyle name="Normal 5 3 2 2" xfId="4986"/>
    <cellStyle name="Normal 5 3 2 3" xfId="4987"/>
    <cellStyle name="Normal 5 3 3" xfId="4988"/>
    <cellStyle name="Normal 5 3 3 2" xfId="4989"/>
    <cellStyle name="Normal 5 3 3 3" xfId="4990"/>
    <cellStyle name="Normal 5 3 3 3 2" xfId="4991"/>
    <cellStyle name="Normal 5 3 3 4" xfId="4992"/>
    <cellStyle name="Normal 5 3 3 4 2" xfId="4993"/>
    <cellStyle name="Normal 5 3 4" xfId="4994"/>
    <cellStyle name="Normal 5 3 5" xfId="4995"/>
    <cellStyle name="Normal 5 3 6" xfId="4996"/>
    <cellStyle name="Normal 5 3 7" xfId="4997"/>
    <cellStyle name="Normal 5 3 8" xfId="4998"/>
    <cellStyle name="Normal 5 3 9" xfId="4999"/>
    <cellStyle name="Normal 5 3 9 2" xfId="5000"/>
    <cellStyle name="Normal 5 4" xfId="5001"/>
    <cellStyle name="Normal 5 4 2" xfId="5002"/>
    <cellStyle name="Normal 5 4 3" xfId="5003"/>
    <cellStyle name="Normal 5 4 4" xfId="5004"/>
    <cellStyle name="Normal 5 4 5" xfId="5005"/>
    <cellStyle name="Normal 5 4 6" xfId="5006"/>
    <cellStyle name="Normal 5 4 7" xfId="5007"/>
    <cellStyle name="Normal 5 4 8" xfId="5008"/>
    <cellStyle name="Normal 5 5" xfId="5009"/>
    <cellStyle name="Normal 5 5 10" xfId="5010"/>
    <cellStyle name="Normal 5 5 10 2" xfId="5011"/>
    <cellStyle name="Normal 5 5 11" xfId="5012"/>
    <cellStyle name="Normal 5 5 11 2" xfId="5013"/>
    <cellStyle name="Normal 5 5 2" xfId="5014"/>
    <cellStyle name="Normal 5 5 2 2" xfId="5015"/>
    <cellStyle name="Normal 5 5 2 2 2" xfId="5016"/>
    <cellStyle name="Normal 5 5 2 2 2 2" xfId="5017"/>
    <cellStyle name="Normal 5 5 2 2 3" xfId="5018"/>
    <cellStyle name="Normal 5 5 2 3" xfId="5019"/>
    <cellStyle name="Normal 5 5 2 4" xfId="5020"/>
    <cellStyle name="Normal 5 5 2 4 2" xfId="5021"/>
    <cellStyle name="Normal 5 5 2 5" xfId="5022"/>
    <cellStyle name="Normal 5 5 2 5 2" xfId="5023"/>
    <cellStyle name="Normal 5 5 3" xfId="5024"/>
    <cellStyle name="Normal 5 5 3 2" xfId="5025"/>
    <cellStyle name="Normal 5 5 3 3" xfId="5026"/>
    <cellStyle name="Normal 5 5 3 3 2" xfId="5027"/>
    <cellStyle name="Normal 5 5 3 4" xfId="5028"/>
    <cellStyle name="Normal 5 5 3 4 2" xfId="5029"/>
    <cellStyle name="Normal 5 5 4" xfId="5030"/>
    <cellStyle name="Normal 5 5 4 2" xfId="5031"/>
    <cellStyle name="Normal 5 5 4 3" xfId="5032"/>
    <cellStyle name="Normal 5 5 4 3 2" xfId="5033"/>
    <cellStyle name="Normal 5 5 4 4" xfId="5034"/>
    <cellStyle name="Normal 5 5 4 4 2" xfId="5035"/>
    <cellStyle name="Normal 5 5 5" xfId="5036"/>
    <cellStyle name="Normal 5 5 6" xfId="5037"/>
    <cellStyle name="Normal 5 5 7" xfId="5038"/>
    <cellStyle name="Normal 5 5 8" xfId="5039"/>
    <cellStyle name="Normal 5 5 9" xfId="5040"/>
    <cellStyle name="Normal 5 5 9 2" xfId="5041"/>
    <cellStyle name="Normal 5 5 9 2 2" xfId="5042"/>
    <cellStyle name="Normal 5 5 9 3" xfId="5043"/>
    <cellStyle name="Normal 5 5 9 4" xfId="5044"/>
    <cellStyle name="Normal 5 6" xfId="5045"/>
    <cellStyle name="Normal 5 6 2" xfId="5046"/>
    <cellStyle name="Normal 5 6 3" xfId="5047"/>
    <cellStyle name="Normal 5 7" xfId="5048"/>
    <cellStyle name="Normal 5 8" xfId="5049"/>
    <cellStyle name="Normal 5 9" xfId="5050"/>
    <cellStyle name="Normal 50" xfId="5051"/>
    <cellStyle name="Normal 51" xfId="5052"/>
    <cellStyle name="Normal 52" xfId="5053"/>
    <cellStyle name="Normal 53" xfId="5054"/>
    <cellStyle name="Normal 54" xfId="5055"/>
    <cellStyle name="Normal 55" xfId="5056"/>
    <cellStyle name="Normal 6" xfId="5057"/>
    <cellStyle name="Normal 6 10" xfId="5058"/>
    <cellStyle name="Normal 6 10 2" xfId="5059"/>
    <cellStyle name="Normal 6 10 3" xfId="5060"/>
    <cellStyle name="Normal 6 11" xfId="5061"/>
    <cellStyle name="Normal 6 12" xfId="5062"/>
    <cellStyle name="Normal 6 12 2" xfId="5063"/>
    <cellStyle name="Normal 6 12 3" xfId="5064"/>
    <cellStyle name="Normal 6 13" xfId="5065"/>
    <cellStyle name="Normal 6 2" xfId="5066"/>
    <cellStyle name="Normal 6 2 10" xfId="5067"/>
    <cellStyle name="Normal 6 2 11" xfId="5068"/>
    <cellStyle name="Normal 6 2 12" xfId="5069"/>
    <cellStyle name="Normal 6 2 13" xfId="5070"/>
    <cellStyle name="Normal 6 2 14" xfId="5071"/>
    <cellStyle name="Normal 6 2 2" xfId="5072"/>
    <cellStyle name="Normal 6 2 2 10" xfId="5073"/>
    <cellStyle name="Normal 6 2 2 10 2" xfId="5074"/>
    <cellStyle name="Normal 6 2 2 10 2 2" xfId="5075"/>
    <cellStyle name="Normal 6 2 2 10 2 3" xfId="5076"/>
    <cellStyle name="Normal 6 2 2 10 3" xfId="5077"/>
    <cellStyle name="Normal 6 2 2 10 4" xfId="5078"/>
    <cellStyle name="Normal 6 2 2 11" xfId="5079"/>
    <cellStyle name="Normal 6 2 2 11 2" xfId="5080"/>
    <cellStyle name="Normal 6 2 2 11 2 2" xfId="5081"/>
    <cellStyle name="Normal 6 2 2 11 2 3" xfId="5082"/>
    <cellStyle name="Normal 6 2 2 11 3" xfId="5083"/>
    <cellStyle name="Normal 6 2 2 11 4" xfId="5084"/>
    <cellStyle name="Normal 6 2 2 12" xfId="5085"/>
    <cellStyle name="Normal 6 2 2 12 2" xfId="5086"/>
    <cellStyle name="Normal 6 2 2 12 2 2" xfId="5087"/>
    <cellStyle name="Normal 6 2 2 12 2 3" xfId="5088"/>
    <cellStyle name="Normal 6 2 2 12 3" xfId="5089"/>
    <cellStyle name="Normal 6 2 2 12 4" xfId="5090"/>
    <cellStyle name="Normal 6 2 2 13" xfId="5091"/>
    <cellStyle name="Normal 6 2 2 13 2" xfId="5092"/>
    <cellStyle name="Normal 6 2 2 13 2 2" xfId="5093"/>
    <cellStyle name="Normal 6 2 2 13 2 3" xfId="5094"/>
    <cellStyle name="Normal 6 2 2 13 3" xfId="5095"/>
    <cellStyle name="Normal 6 2 2 13 4" xfId="5096"/>
    <cellStyle name="Normal 6 2 2 2" xfId="5097"/>
    <cellStyle name="Normal 6 2 2 2 2" xfId="5098"/>
    <cellStyle name="Normal 6 2 2 2 2 2" xfId="5099"/>
    <cellStyle name="Normal 6 2 2 2 2 3" xfId="5100"/>
    <cellStyle name="Normal 6 2 2 2 3" xfId="5101"/>
    <cellStyle name="Normal 6 2 2 2 4" xfId="5102"/>
    <cellStyle name="Normal 6 2 2 3" xfId="5103"/>
    <cellStyle name="Normal 6 2 2 3 2" xfId="5104"/>
    <cellStyle name="Normal 6 2 2 3 2 2" xfId="5105"/>
    <cellStyle name="Normal 6 2 2 3 2 3" xfId="5106"/>
    <cellStyle name="Normal 6 2 2 3 3" xfId="5107"/>
    <cellStyle name="Normal 6 2 2 3 4" xfId="5108"/>
    <cellStyle name="Normal 6 2 2 4" xfId="5109"/>
    <cellStyle name="Normal 6 2 2 4 2" xfId="5110"/>
    <cellStyle name="Normal 6 2 2 4 2 2" xfId="5111"/>
    <cellStyle name="Normal 6 2 2 4 2 3" xfId="5112"/>
    <cellStyle name="Normal 6 2 2 4 3" xfId="5113"/>
    <cellStyle name="Normal 6 2 2 4 4" xfId="5114"/>
    <cellStyle name="Normal 6 2 2 5" xfId="5115"/>
    <cellStyle name="Normal 6 2 2 5 2" xfId="5116"/>
    <cellStyle name="Normal 6 2 2 5 2 2" xfId="5117"/>
    <cellStyle name="Normal 6 2 2 5 2 3" xfId="5118"/>
    <cellStyle name="Normal 6 2 2 5 3" xfId="5119"/>
    <cellStyle name="Normal 6 2 2 5 4" xfId="5120"/>
    <cellStyle name="Normal 6 2 2 6" xfId="5121"/>
    <cellStyle name="Normal 6 2 2 6 2" xfId="5122"/>
    <cellStyle name="Normal 6 2 2 6 2 2" xfId="5123"/>
    <cellStyle name="Normal 6 2 2 6 2 3" xfId="5124"/>
    <cellStyle name="Normal 6 2 2 6 3" xfId="5125"/>
    <cellStyle name="Normal 6 2 2 6 4" xfId="5126"/>
    <cellStyle name="Normal 6 2 2 7" xfId="5127"/>
    <cellStyle name="Normal 6 2 2 7 2" xfId="5128"/>
    <cellStyle name="Normal 6 2 2 7 2 2" xfId="5129"/>
    <cellStyle name="Normal 6 2 2 7 2 3" xfId="5130"/>
    <cellStyle name="Normal 6 2 2 7 3" xfId="5131"/>
    <cellStyle name="Normal 6 2 2 7 4" xfId="5132"/>
    <cellStyle name="Normal 6 2 2 8" xfId="5133"/>
    <cellStyle name="Normal 6 2 2 8 2" xfId="5134"/>
    <cellStyle name="Normal 6 2 2 8 2 2" xfId="5135"/>
    <cellStyle name="Normal 6 2 2 8 2 3" xfId="5136"/>
    <cellStyle name="Normal 6 2 2 8 3" xfId="5137"/>
    <cellStyle name="Normal 6 2 2 8 4" xfId="5138"/>
    <cellStyle name="Normal 6 2 2 9" xfId="5139"/>
    <cellStyle name="Normal 6 2 2 9 2" xfId="5140"/>
    <cellStyle name="Normal 6 2 2 9 2 2" xfId="5141"/>
    <cellStyle name="Normal 6 2 2 9 2 3" xfId="5142"/>
    <cellStyle name="Normal 6 2 2 9 3" xfId="5143"/>
    <cellStyle name="Normal 6 2 2 9 4" xfId="5144"/>
    <cellStyle name="Normal 6 2 3" xfId="5145"/>
    <cellStyle name="Normal 6 2 4" xfId="5146"/>
    <cellStyle name="Normal 6 2 4 2" xfId="5147"/>
    <cellStyle name="Normal 6 2 5" xfId="5148"/>
    <cellStyle name="Normal 6 2 6" xfId="5149"/>
    <cellStyle name="Normal 6 2 7" xfId="5150"/>
    <cellStyle name="Normal 6 2 8" xfId="5151"/>
    <cellStyle name="Normal 6 2 9" xfId="5152"/>
    <cellStyle name="Normal 6 3" xfId="5153"/>
    <cellStyle name="Normal 6 3 10" xfId="5154"/>
    <cellStyle name="Normal 6 3 11" xfId="5155"/>
    <cellStyle name="Normal 6 3 12" xfId="5156"/>
    <cellStyle name="Normal 6 3 13" xfId="5157"/>
    <cellStyle name="Normal 6 3 14" xfId="5158"/>
    <cellStyle name="Normal 6 3 15" xfId="5159"/>
    <cellStyle name="Normal 6 3 16" xfId="5160"/>
    <cellStyle name="Normal 6 3 17" xfId="5161"/>
    <cellStyle name="Normal 6 3 17 2" xfId="5162"/>
    <cellStyle name="Normal 6 3 17 2 2" xfId="5163"/>
    <cellStyle name="Normal 6 3 17 3" xfId="5164"/>
    <cellStyle name="Normal 6 3 18" xfId="5165"/>
    <cellStyle name="Normal 6 3 2" xfId="5166"/>
    <cellStyle name="Normal 6 3 3" xfId="5167"/>
    <cellStyle name="Normal 6 3 4" xfId="5168"/>
    <cellStyle name="Normal 6 3 5" xfId="5169"/>
    <cellStyle name="Normal 6 3 6" xfId="5170"/>
    <cellStyle name="Normal 6 3 7" xfId="5171"/>
    <cellStyle name="Normal 6 3 8" xfId="5172"/>
    <cellStyle name="Normal 6 3 9" xfId="5173"/>
    <cellStyle name="Normal 6 3 9 2" xfId="5174"/>
    <cellStyle name="Normal 6 4" xfId="5175"/>
    <cellStyle name="Normal 6 4 2" xfId="5176"/>
    <cellStyle name="Normal 6 4 3" xfId="5177"/>
    <cellStyle name="Normal 6 4 4" xfId="5178"/>
    <cellStyle name="Normal 6 4 5" xfId="5179"/>
    <cellStyle name="Normal 6 4 6" xfId="5180"/>
    <cellStyle name="Normal 6 4 7" xfId="5181"/>
    <cellStyle name="Normal 6 4 8" xfId="5182"/>
    <cellStyle name="Normal 6 5" xfId="5183"/>
    <cellStyle name="Normal 6 5 2" xfId="5184"/>
    <cellStyle name="Normal 6 5 3" xfId="5185"/>
    <cellStyle name="Normal 6 5 4" xfId="5186"/>
    <cellStyle name="Normal 6 5 5" xfId="5187"/>
    <cellStyle name="Normal 6 5 6" xfId="5188"/>
    <cellStyle name="Normal 6 5 7" xfId="5189"/>
    <cellStyle name="Normal 6 5 8" xfId="5190"/>
    <cellStyle name="Normal 6 6" xfId="5191"/>
    <cellStyle name="Normal 6 7" xfId="5192"/>
    <cellStyle name="Normal 6 8" xfId="5193"/>
    <cellStyle name="Normal 6 9" xfId="5194"/>
    <cellStyle name="Normal 6_ELC" xfId="5195"/>
    <cellStyle name="Normal 7" xfId="5196"/>
    <cellStyle name="Normal 7 10" xfId="5197"/>
    <cellStyle name="Normal 7 11" xfId="5198"/>
    <cellStyle name="Normal 7 12" xfId="5199"/>
    <cellStyle name="Normal 7 13" xfId="5200"/>
    <cellStyle name="Normal 7 14" xfId="5201"/>
    <cellStyle name="Normal 7 15" xfId="5202"/>
    <cellStyle name="Normal 7 2" xfId="5203"/>
    <cellStyle name="Normal 7 2 2" xfId="5204"/>
    <cellStyle name="Normal 7 2 3" xfId="5205"/>
    <cellStyle name="Normal 7 2 3 2" xfId="5206"/>
    <cellStyle name="Normal 7 2 3 3" xfId="5207"/>
    <cellStyle name="Normal 7 2 4" xfId="5208"/>
    <cellStyle name="Normal 7 2 5" xfId="5209"/>
    <cellStyle name="Normal 7 2 6" xfId="5210"/>
    <cellStyle name="Normal 7 2 7" xfId="5211"/>
    <cellStyle name="Normal 7 2 8" xfId="5212"/>
    <cellStyle name="Normal 7 2 9" xfId="5213"/>
    <cellStyle name="Normal 7 2_Scen_XBase" xfId="5214"/>
    <cellStyle name="Normal 7 3" xfId="5215"/>
    <cellStyle name="Normal 7 3 10" xfId="5216"/>
    <cellStyle name="Normal 7 3 10 2" xfId="5217"/>
    <cellStyle name="Normal 7 3 11" xfId="5218"/>
    <cellStyle name="Normal 7 3 11 2" xfId="5219"/>
    <cellStyle name="Normal 7 3 2" xfId="5220"/>
    <cellStyle name="Normal 7 3 3" xfId="5221"/>
    <cellStyle name="Normal 7 3 4" xfId="5222"/>
    <cellStyle name="Normal 7 3 5" xfId="5223"/>
    <cellStyle name="Normal 7 3 6" xfId="5224"/>
    <cellStyle name="Normal 7 3 7" xfId="5225"/>
    <cellStyle name="Normal 7 3 8" xfId="5226"/>
    <cellStyle name="Normal 7 3 9" xfId="5227"/>
    <cellStyle name="Normal 7 4" xfId="5228"/>
    <cellStyle name="Normal 7 4 2" xfId="5229"/>
    <cellStyle name="Normal 7 4 3" xfId="5230"/>
    <cellStyle name="Normal 7 4 4" xfId="5231"/>
    <cellStyle name="Normal 7 4 5" xfId="5232"/>
    <cellStyle name="Normal 7 4 6" xfId="5233"/>
    <cellStyle name="Normal 7 4 7" xfId="5234"/>
    <cellStyle name="Normal 7 4 8" xfId="5235"/>
    <cellStyle name="Normal 7 5" xfId="5236"/>
    <cellStyle name="Normal 7 5 2" xfId="5237"/>
    <cellStyle name="Normal 7 5 3" xfId="5238"/>
    <cellStyle name="Normal 7 5 4" xfId="5239"/>
    <cellStyle name="Normal 7 5 5" xfId="5240"/>
    <cellStyle name="Normal 7 5 6" xfId="5241"/>
    <cellStyle name="Normal 7 5 7" xfId="5242"/>
    <cellStyle name="Normal 7 5 8" xfId="5243"/>
    <cellStyle name="Normal 7 6" xfId="5244"/>
    <cellStyle name="Normal 7 7" xfId="5245"/>
    <cellStyle name="Normal 7 8" xfId="5246"/>
    <cellStyle name="Normal 7 9" xfId="5247"/>
    <cellStyle name="Normal 8" xfId="5248"/>
    <cellStyle name="Normal 8 10" xfId="5249"/>
    <cellStyle name="Normal 8 10 2" xfId="5250"/>
    <cellStyle name="Normal 8 10 3" xfId="5251"/>
    <cellStyle name="Normal 8 11" xfId="5252"/>
    <cellStyle name="Normal 8 11 2" xfId="5253"/>
    <cellStyle name="Normal 8 11 3" xfId="5254"/>
    <cellStyle name="Normal 8 11 3 2" xfId="5255"/>
    <cellStyle name="Normal 8 11 4" xfId="5256"/>
    <cellStyle name="Normal 8 11 4 2" xfId="5257"/>
    <cellStyle name="Normal 8 12" xfId="5258"/>
    <cellStyle name="Normal 8 13" xfId="5259"/>
    <cellStyle name="Normal 8 14" xfId="5260"/>
    <cellStyle name="Normal 8 15" xfId="5261"/>
    <cellStyle name="Normal 8 2" xfId="5262"/>
    <cellStyle name="Normal 8 2 2" xfId="5263"/>
    <cellStyle name="Normal 8 2 3" xfId="5264"/>
    <cellStyle name="Normal 8 2 4" xfId="5265"/>
    <cellStyle name="Normal 8 2 5" xfId="5266"/>
    <cellStyle name="Normal 8 2 6" xfId="5267"/>
    <cellStyle name="Normal 8 2 7" xfId="5268"/>
    <cellStyle name="Normal 8 2 8" xfId="5269"/>
    <cellStyle name="Normal 8 2 9" xfId="5270"/>
    <cellStyle name="Normal 8 3" xfId="5271"/>
    <cellStyle name="Normal 8 3 2" xfId="5272"/>
    <cellStyle name="Normal 8 3 3" xfId="5273"/>
    <cellStyle name="Normal 8 3 4" xfId="5274"/>
    <cellStyle name="Normal 8 3 5" xfId="5275"/>
    <cellStyle name="Normal 8 3 6" xfId="5276"/>
    <cellStyle name="Normal 8 3 7" xfId="5277"/>
    <cellStyle name="Normal 8 3 8" xfId="5278"/>
    <cellStyle name="Normal 8 3 9" xfId="5279"/>
    <cellStyle name="Normal 8 4" xfId="5280"/>
    <cellStyle name="Normal 8 4 2" xfId="5281"/>
    <cellStyle name="Normal 8 4 3" xfId="5282"/>
    <cellStyle name="Normal 8 4 4" xfId="5283"/>
    <cellStyle name="Normal 8 4 5" xfId="5284"/>
    <cellStyle name="Normal 8 4 6" xfId="5285"/>
    <cellStyle name="Normal 8 4 7" xfId="5286"/>
    <cellStyle name="Normal 8 4 8" xfId="5287"/>
    <cellStyle name="Normal 8 5" xfId="5288"/>
    <cellStyle name="Normal 8 5 2" xfId="5289"/>
    <cellStyle name="Normal 8 5 3" xfId="5290"/>
    <cellStyle name="Normal 8 5 4" xfId="5291"/>
    <cellStyle name="Normal 8 5 5" xfId="5292"/>
    <cellStyle name="Normal 8 5 6" xfId="5293"/>
    <cellStyle name="Normal 8 5 7" xfId="5294"/>
    <cellStyle name="Normal 8 5 8" xfId="5295"/>
    <cellStyle name="Normal 8 6" xfId="5296"/>
    <cellStyle name="Normal 8 7" xfId="5297"/>
    <cellStyle name="Normal 8 8" xfId="5298"/>
    <cellStyle name="Normal 8 9" xfId="5299"/>
    <cellStyle name="Normal 9" xfId="5300"/>
    <cellStyle name="Normal 9 10" xfId="5301"/>
    <cellStyle name="Normal 9 10 2" xfId="5302"/>
    <cellStyle name="Normal 9 10 2 2" xfId="5303"/>
    <cellStyle name="Normal 9 10 3" xfId="5304"/>
    <cellStyle name="Normal 9 11" xfId="5305"/>
    <cellStyle name="Normal 9 11 2" xfId="5306"/>
    <cellStyle name="Normal 9 11 2 2" xfId="5307"/>
    <cellStyle name="Normal 9 11 3" xfId="5308"/>
    <cellStyle name="Normal 9 12" xfId="5309"/>
    <cellStyle name="Normal 9 12 2" xfId="5310"/>
    <cellStyle name="Normal 9 13" xfId="5311"/>
    <cellStyle name="Normal 9 13 2" xfId="5312"/>
    <cellStyle name="Normal 9 2" xfId="5313"/>
    <cellStyle name="Normal 9 2 2" xfId="5314"/>
    <cellStyle name="Normal 9 2 2 2" xfId="5315"/>
    <cellStyle name="Normal 9 2 2 3" xfId="5316"/>
    <cellStyle name="Normal 9 2 2 3 2" xfId="5317"/>
    <cellStyle name="Normal 9 2 2 4" xfId="5318"/>
    <cellStyle name="Normal 9 2 3" xfId="5319"/>
    <cellStyle name="Normal 9 2 3 2" xfId="5320"/>
    <cellStyle name="Normal 9 2 3 2 2" xfId="5321"/>
    <cellStyle name="Normal 9 2 3 3" xfId="5322"/>
    <cellStyle name="Normal 9 2 4" xfId="5323"/>
    <cellStyle name="Normal 9 2 4 2" xfId="5324"/>
    <cellStyle name="Normal 9 2 4 2 2" xfId="5325"/>
    <cellStyle name="Normal 9 2 4 3" xfId="5326"/>
    <cellStyle name="Normal 9 2 5" xfId="5327"/>
    <cellStyle name="Normal 9 2 5 2" xfId="5328"/>
    <cellStyle name="Normal 9 2 6" xfId="5329"/>
    <cellStyle name="Normal 9 2 6 2" xfId="5330"/>
    <cellStyle name="Normal 9 3" xfId="5331"/>
    <cellStyle name="Normal 9 3 2" xfId="5332"/>
    <cellStyle name="Normal 9 3 3" xfId="5333"/>
    <cellStyle name="Normal 9 3 3 2" xfId="5334"/>
    <cellStyle name="Normal 9 3 4" xfId="5335"/>
    <cellStyle name="Normal 9 3 4 2" xfId="5336"/>
    <cellStyle name="Normal 9 4" xfId="5337"/>
    <cellStyle name="Normal 9 5" xfId="5338"/>
    <cellStyle name="Normal 9 6" xfId="5339"/>
    <cellStyle name="Normal 9 7" xfId="5340"/>
    <cellStyle name="Normal 9 8" xfId="5341"/>
    <cellStyle name="Normal 9 9" xfId="5342"/>
    <cellStyle name="Normal 9 9 2" xfId="5343"/>
    <cellStyle name="Normal GHG Numbers (0.00)" xfId="5344"/>
    <cellStyle name="Normal GHG Textfiels Bold" xfId="5345"/>
    <cellStyle name="Normal GHG whole table" xfId="5346"/>
    <cellStyle name="Normal GHG-Shade" xfId="5347"/>
    <cellStyle name="Normale 2" xfId="5348"/>
    <cellStyle name="Normale_B2020" xfId="5349"/>
    <cellStyle name="Note 10" xfId="5350"/>
    <cellStyle name="Note 10 2" xfId="5351"/>
    <cellStyle name="Note 10 3" xfId="5352"/>
    <cellStyle name="Note 10 3 2" xfId="5353"/>
    <cellStyle name="Note 10 3_ELC_final" xfId="5354"/>
    <cellStyle name="Note 10_ELC_final" xfId="5355"/>
    <cellStyle name="Note 11" xfId="5356"/>
    <cellStyle name="Note 11 2" xfId="5357"/>
    <cellStyle name="Note 11_ELC_final" xfId="5358"/>
    <cellStyle name="Note 12" xfId="5359"/>
    <cellStyle name="Note 12 2" xfId="5360"/>
    <cellStyle name="Note 12_ELC_final" xfId="5361"/>
    <cellStyle name="Note 13" xfId="5362"/>
    <cellStyle name="Note 13 2" xfId="5363"/>
    <cellStyle name="Note 13_ELC_final" xfId="5364"/>
    <cellStyle name="Note 14" xfId="5365"/>
    <cellStyle name="Note 14 2" xfId="5366"/>
    <cellStyle name="Note 14_ELC_final" xfId="5367"/>
    <cellStyle name="Note 15" xfId="5368"/>
    <cellStyle name="Note 15 2" xfId="5369"/>
    <cellStyle name="Note 15_ELC_final" xfId="5370"/>
    <cellStyle name="Note 16" xfId="5371"/>
    <cellStyle name="Note 16 2" xfId="5372"/>
    <cellStyle name="Note 16_ELC_final" xfId="5373"/>
    <cellStyle name="Note 17" xfId="5374"/>
    <cellStyle name="Note 17 2" xfId="5375"/>
    <cellStyle name="Note 17_ELC_final" xfId="5376"/>
    <cellStyle name="Note 18" xfId="5377"/>
    <cellStyle name="Note 18 2" xfId="5378"/>
    <cellStyle name="Note 18_ELC_final" xfId="5379"/>
    <cellStyle name="Note 19" xfId="5380"/>
    <cellStyle name="Note 2" xfId="5381"/>
    <cellStyle name="Note 2 10" xfId="5382"/>
    <cellStyle name="Note 2 11" xfId="5383"/>
    <cellStyle name="Note 2 12" xfId="5384"/>
    <cellStyle name="Note 2 13" xfId="5385"/>
    <cellStyle name="Note 2 14" xfId="5386"/>
    <cellStyle name="Note 2 15" xfId="5387"/>
    <cellStyle name="Note 2 16" xfId="5388"/>
    <cellStyle name="Note 2 17" xfId="5389"/>
    <cellStyle name="Note 2 18" xfId="5390"/>
    <cellStyle name="Note 2 2" xfId="5391"/>
    <cellStyle name="Note 2 2 2" xfId="5392"/>
    <cellStyle name="Note 2 3" xfId="5393"/>
    <cellStyle name="Note 2 3 2" xfId="5394"/>
    <cellStyle name="Note 2 4" xfId="5395"/>
    <cellStyle name="Note 2 5" xfId="5396"/>
    <cellStyle name="Note 2 6" xfId="5397"/>
    <cellStyle name="Note 2 7" xfId="5398"/>
    <cellStyle name="Note 2 8" xfId="5399"/>
    <cellStyle name="Note 2 9" xfId="5400"/>
    <cellStyle name="Note 2_PrimaryEnergyPrices_TIMES" xfId="5401"/>
    <cellStyle name="Note 20" xfId="5402"/>
    <cellStyle name="Note 21" xfId="5403"/>
    <cellStyle name="Note 22" xfId="5404"/>
    <cellStyle name="Note 23" xfId="5405"/>
    <cellStyle name="Note 24" xfId="5406"/>
    <cellStyle name="Note 25" xfId="5407"/>
    <cellStyle name="Note 26" xfId="5408"/>
    <cellStyle name="Note 27" xfId="5409"/>
    <cellStyle name="Note 28" xfId="5410"/>
    <cellStyle name="Note 29" xfId="5411"/>
    <cellStyle name="Note 3" xfId="5412"/>
    <cellStyle name="Note 3 2" xfId="5413"/>
    <cellStyle name="Note 3 2 2" xfId="5414"/>
    <cellStyle name="Note 3 3" xfId="5415"/>
    <cellStyle name="Note 3 4" xfId="5416"/>
    <cellStyle name="Note 3 4 2" xfId="5417"/>
    <cellStyle name="Note 3 4 3" xfId="5418"/>
    <cellStyle name="Note 3 5" xfId="5419"/>
    <cellStyle name="Note 3 6" xfId="5420"/>
    <cellStyle name="Note 3 7" xfId="5421"/>
    <cellStyle name="Note 30" xfId="5422"/>
    <cellStyle name="Note 31" xfId="5423"/>
    <cellStyle name="Note 32" xfId="5424"/>
    <cellStyle name="Note 33" xfId="5425"/>
    <cellStyle name="Note 34" xfId="5426"/>
    <cellStyle name="Note 35" xfId="5427"/>
    <cellStyle name="Note 36" xfId="5428"/>
    <cellStyle name="Note 37" xfId="5429"/>
    <cellStyle name="Note 38" xfId="5430"/>
    <cellStyle name="Note 39" xfId="5431"/>
    <cellStyle name="Note 4" xfId="5432"/>
    <cellStyle name="Note 4 2" xfId="5433"/>
    <cellStyle name="Note 4 3" xfId="5434"/>
    <cellStyle name="Note 4 3 2" xfId="5435"/>
    <cellStyle name="Note 4 3_ELC_final" xfId="5436"/>
    <cellStyle name="Note 4 4" xfId="5437"/>
    <cellStyle name="Note 4_ELC_final" xfId="5438"/>
    <cellStyle name="Note 40" xfId="5439"/>
    <cellStyle name="Note 41" xfId="5440"/>
    <cellStyle name="Note 5" xfId="5441"/>
    <cellStyle name="Note 5 2" xfId="5442"/>
    <cellStyle name="Note 5 3" xfId="5443"/>
    <cellStyle name="Note 5 3 2" xfId="5444"/>
    <cellStyle name="Note 5 3_ELC_final" xfId="5445"/>
    <cellStyle name="Note 5 4" xfId="5446"/>
    <cellStyle name="Note 5_ELC_final" xfId="5447"/>
    <cellStyle name="Note 6" xfId="5448"/>
    <cellStyle name="Note 6 2" xfId="5449"/>
    <cellStyle name="Note 6 3" xfId="5450"/>
    <cellStyle name="Note 6 3 2" xfId="5451"/>
    <cellStyle name="Note 6 3_ELC_final" xfId="5452"/>
    <cellStyle name="Note 6 4" xfId="5453"/>
    <cellStyle name="Note 6_ELC_final" xfId="5454"/>
    <cellStyle name="Note 7" xfId="5455"/>
    <cellStyle name="Note 7 2" xfId="5456"/>
    <cellStyle name="Note 7 2 2" xfId="5457"/>
    <cellStyle name="Note 7 3" xfId="5458"/>
    <cellStyle name="Note 7 3 2" xfId="5459"/>
    <cellStyle name="Note 7 3_ELC_final" xfId="5460"/>
    <cellStyle name="Note 7 4" xfId="5461"/>
    <cellStyle name="Note 7_ELC_final" xfId="5462"/>
    <cellStyle name="Note 8" xfId="5463"/>
    <cellStyle name="Note 8 2" xfId="5464"/>
    <cellStyle name="Note 8 2 2" xfId="5465"/>
    <cellStyle name="Note 8 3" xfId="5466"/>
    <cellStyle name="Note 8 3 2" xfId="5467"/>
    <cellStyle name="Note 8 3_ELC_final" xfId="5468"/>
    <cellStyle name="Note 8 4" xfId="5469"/>
    <cellStyle name="Note 8_ELC_final" xfId="5470"/>
    <cellStyle name="Note 9" xfId="5471"/>
    <cellStyle name="Note 9 2" xfId="5472"/>
    <cellStyle name="Note 9 3" xfId="5473"/>
    <cellStyle name="Note 9 3 2" xfId="5474"/>
    <cellStyle name="Note 9 3_ELC_final" xfId="5475"/>
    <cellStyle name="Note 9 4" xfId="5476"/>
    <cellStyle name="Note 9_ELC_final" xfId="5477"/>
    <cellStyle name="Notiz" xfId="5478"/>
    <cellStyle name="Notiz 2" xfId="5479"/>
    <cellStyle name="Notiz 3" xfId="5480"/>
    <cellStyle name="num_note" xfId="5481"/>
    <cellStyle name="Nuovo" xfId="5482"/>
    <cellStyle name="Nuovo 10" xfId="5483"/>
    <cellStyle name="Nuovo 11" xfId="5484"/>
    <cellStyle name="Nuovo 12" xfId="5485"/>
    <cellStyle name="Nuovo 13" xfId="5486"/>
    <cellStyle name="Nuovo 14" xfId="5487"/>
    <cellStyle name="Nuovo 15" xfId="5488"/>
    <cellStyle name="Nuovo 16" xfId="5489"/>
    <cellStyle name="Nuovo 17" xfId="5490"/>
    <cellStyle name="Nuovo 18" xfId="5491"/>
    <cellStyle name="Nuovo 19" xfId="5492"/>
    <cellStyle name="Nuovo 2" xfId="5493"/>
    <cellStyle name="Nuovo 2 2" xfId="5494"/>
    <cellStyle name="Nuovo 2 3" xfId="5495"/>
    <cellStyle name="Nuovo 20" xfId="5496"/>
    <cellStyle name="Nuovo 21" xfId="5497"/>
    <cellStyle name="Nuovo 22" xfId="5498"/>
    <cellStyle name="Nuovo 23" xfId="5499"/>
    <cellStyle name="Nuovo 24" xfId="5500"/>
    <cellStyle name="Nuovo 25" xfId="5501"/>
    <cellStyle name="Nuovo 26" xfId="5502"/>
    <cellStyle name="Nuovo 27" xfId="5503"/>
    <cellStyle name="Nuovo 28" xfId="5504"/>
    <cellStyle name="Nuovo 29" xfId="5505"/>
    <cellStyle name="Nuovo 3" xfId="5506"/>
    <cellStyle name="Nuovo 30" xfId="5507"/>
    <cellStyle name="Nuovo 31" xfId="5508"/>
    <cellStyle name="Nuovo 32" xfId="5509"/>
    <cellStyle name="Nuovo 33" xfId="5510"/>
    <cellStyle name="Nuovo 34" xfId="5511"/>
    <cellStyle name="Nuovo 35" xfId="5512"/>
    <cellStyle name="Nuovo 36" xfId="5513"/>
    <cellStyle name="Nuovo 37" xfId="5514"/>
    <cellStyle name="Nuovo 38" xfId="5515"/>
    <cellStyle name="Nuovo 4" xfId="5516"/>
    <cellStyle name="Nuovo 4 2" xfId="5517"/>
    <cellStyle name="Nuovo 5" xfId="5518"/>
    <cellStyle name="Nuovo 6" xfId="5519"/>
    <cellStyle name="Nuovo 7" xfId="5520"/>
    <cellStyle name="Nuovo 8" xfId="5521"/>
    <cellStyle name="Nuovo 9" xfId="5522"/>
    <cellStyle name="Output 10" xfId="5523"/>
    <cellStyle name="Output 11" xfId="5524"/>
    <cellStyle name="Output 12" xfId="5525"/>
    <cellStyle name="Output 13" xfId="5526"/>
    <cellStyle name="Output 14" xfId="5527"/>
    <cellStyle name="Output 15" xfId="5528"/>
    <cellStyle name="Output 16" xfId="5529"/>
    <cellStyle name="Output 17" xfId="5530"/>
    <cellStyle name="Output 18" xfId="5531"/>
    <cellStyle name="Output 19" xfId="5532"/>
    <cellStyle name="Output 2" xfId="5533"/>
    <cellStyle name="Output 2 10" xfId="5534"/>
    <cellStyle name="Output 2 2" xfId="5535"/>
    <cellStyle name="Output 2 3" xfId="5536"/>
    <cellStyle name="Output 2 4" xfId="5537"/>
    <cellStyle name="Output 2 5" xfId="5538"/>
    <cellStyle name="Output 2 6" xfId="5539"/>
    <cellStyle name="Output 2 7" xfId="5540"/>
    <cellStyle name="Output 2 8" xfId="5541"/>
    <cellStyle name="Output 2 9" xfId="5542"/>
    <cellStyle name="Output 20" xfId="5543"/>
    <cellStyle name="Output 21" xfId="5544"/>
    <cellStyle name="Output 22" xfId="5545"/>
    <cellStyle name="Output 23" xfId="5546"/>
    <cellStyle name="Output 24" xfId="5547"/>
    <cellStyle name="Output 25" xfId="5548"/>
    <cellStyle name="Output 26" xfId="5549"/>
    <cellStyle name="Output 27" xfId="5550"/>
    <cellStyle name="Output 28" xfId="5551"/>
    <cellStyle name="Output 29" xfId="5552"/>
    <cellStyle name="Output 3" xfId="5553"/>
    <cellStyle name="Output 3 2" xfId="5554"/>
    <cellStyle name="Output 3 3" xfId="5555"/>
    <cellStyle name="Output 3 4" xfId="5556"/>
    <cellStyle name="Output 30" xfId="5557"/>
    <cellStyle name="Output 31" xfId="5558"/>
    <cellStyle name="Output 32" xfId="5559"/>
    <cellStyle name="Output 33" xfId="5560"/>
    <cellStyle name="Output 34" xfId="5561"/>
    <cellStyle name="Output 35" xfId="5562"/>
    <cellStyle name="Output 36" xfId="5563"/>
    <cellStyle name="Output 37" xfId="5564"/>
    <cellStyle name="Output 38" xfId="5565"/>
    <cellStyle name="Output 39" xfId="5566"/>
    <cellStyle name="Output 4" xfId="5567"/>
    <cellStyle name="Output 40" xfId="5568"/>
    <cellStyle name="Output 41" xfId="5569"/>
    <cellStyle name="Output 42" xfId="5570"/>
    <cellStyle name="Output 43" xfId="5571"/>
    <cellStyle name="Output 5" xfId="5572"/>
    <cellStyle name="Output 6" xfId="5573"/>
    <cellStyle name="Output 7" xfId="5574"/>
    <cellStyle name="Output 8" xfId="5575"/>
    <cellStyle name="Output 9" xfId="5576"/>
    <cellStyle name="Pattern" xfId="5577"/>
    <cellStyle name="Percent 10" xfId="5578"/>
    <cellStyle name="Percent 10 10" xfId="5579"/>
    <cellStyle name="Percent 10 11" xfId="5580"/>
    <cellStyle name="Percent 10 12" xfId="5581"/>
    <cellStyle name="Percent 10 12 2" xfId="5582"/>
    <cellStyle name="Percent 10 13" xfId="5583"/>
    <cellStyle name="Percent 10 13 2" xfId="5584"/>
    <cellStyle name="Percent 10 14" xfId="5585"/>
    <cellStyle name="Percent 10 14 2" xfId="5586"/>
    <cellStyle name="Percent 10 15" xfId="5587"/>
    <cellStyle name="Percent 10 15 2" xfId="5588"/>
    <cellStyle name="Percent 10 16" xfId="5589"/>
    <cellStyle name="Percent 10 16 2" xfId="5590"/>
    <cellStyle name="Percent 10 17" xfId="5591"/>
    <cellStyle name="Percent 10 17 2" xfId="5592"/>
    <cellStyle name="Percent 10 18" xfId="5593"/>
    <cellStyle name="Percent 10 18 2" xfId="5594"/>
    <cellStyle name="Percent 10 19" xfId="5595"/>
    <cellStyle name="Percent 10 19 2" xfId="5596"/>
    <cellStyle name="Percent 10 2" xfId="5597"/>
    <cellStyle name="Percent 10 2 2" xfId="5598"/>
    <cellStyle name="Percent 10 2 2 2" xfId="5599"/>
    <cellStyle name="Percent 10 2 3" xfId="5600"/>
    <cellStyle name="Percent 10 2 3 2" xfId="5601"/>
    <cellStyle name="Percent 10 2 4" xfId="5602"/>
    <cellStyle name="Percent 10 2 5" xfId="5603"/>
    <cellStyle name="Percent 10 20" xfId="5604"/>
    <cellStyle name="Percent 10 20 2" xfId="5605"/>
    <cellStyle name="Percent 10 3" xfId="5606"/>
    <cellStyle name="Percent 10 3 2" xfId="5607"/>
    <cellStyle name="Percent 10 3 2 2" xfId="5608"/>
    <cellStyle name="Percent 10 3 3" xfId="5609"/>
    <cellStyle name="Percent 10 3 3 2" xfId="5610"/>
    <cellStyle name="Percent 10 3 4" xfId="5611"/>
    <cellStyle name="Percent 10 3 5" xfId="5612"/>
    <cellStyle name="Percent 10 4" xfId="5613"/>
    <cellStyle name="Percent 10 4 2" xfId="5614"/>
    <cellStyle name="Percent 10 4 2 2" xfId="5615"/>
    <cellStyle name="Percent 10 4 3" xfId="5616"/>
    <cellStyle name="Percent 10 4 3 2" xfId="5617"/>
    <cellStyle name="Percent 10 4 4" xfId="5618"/>
    <cellStyle name="Percent 10 4 5" xfId="5619"/>
    <cellStyle name="Percent 10 5" xfId="5620"/>
    <cellStyle name="Percent 10 5 2" xfId="5621"/>
    <cellStyle name="Percent 10 5 2 2" xfId="5622"/>
    <cellStyle name="Percent 10 5 3" xfId="5623"/>
    <cellStyle name="Percent 10 5 3 2" xfId="5624"/>
    <cellStyle name="Percent 10 5 4" xfId="5625"/>
    <cellStyle name="Percent 10 5 5" xfId="5626"/>
    <cellStyle name="Percent 10 6" xfId="5627"/>
    <cellStyle name="Percent 10 6 2" xfId="5628"/>
    <cellStyle name="Percent 10 6 2 2" xfId="5629"/>
    <cellStyle name="Percent 10 6 3" xfId="5630"/>
    <cellStyle name="Percent 10 6 3 2" xfId="5631"/>
    <cellStyle name="Percent 10 6 4" xfId="5632"/>
    <cellStyle name="Percent 10 6 5" xfId="5633"/>
    <cellStyle name="Percent 10 7" xfId="5634"/>
    <cellStyle name="Percent 10 7 2" xfId="5635"/>
    <cellStyle name="Percent 10 7 2 2" xfId="5636"/>
    <cellStyle name="Percent 10 7 3" xfId="5637"/>
    <cellStyle name="Percent 10 7 3 2" xfId="5638"/>
    <cellStyle name="Percent 10 7 4" xfId="5639"/>
    <cellStyle name="Percent 10 7 4 2" xfId="5640"/>
    <cellStyle name="Percent 10 7 5" xfId="5641"/>
    <cellStyle name="Percent 10 7 5 2" xfId="5642"/>
    <cellStyle name="Percent 10 7 6" xfId="5643"/>
    <cellStyle name="Percent 10 7 7" xfId="5644"/>
    <cellStyle name="Percent 10 8" xfId="5645"/>
    <cellStyle name="Percent 10 8 2" xfId="5646"/>
    <cellStyle name="Percent 10 8 2 2" xfId="5647"/>
    <cellStyle name="Percent 10 8 3" xfId="5648"/>
    <cellStyle name="Percent 10 8 3 2" xfId="5649"/>
    <cellStyle name="Percent 10 8 4" xfId="5650"/>
    <cellStyle name="Percent 10 8 5" xfId="5651"/>
    <cellStyle name="Percent 10 9" xfId="5652"/>
    <cellStyle name="Percent 10 9 2" xfId="5653"/>
    <cellStyle name="Percent 11" xfId="5654"/>
    <cellStyle name="Percent 11 10" xfId="5655"/>
    <cellStyle name="Percent 11 10 2" xfId="5656"/>
    <cellStyle name="Percent 11 11" xfId="5657"/>
    <cellStyle name="Percent 11 12" xfId="5658"/>
    <cellStyle name="Percent 11 2" xfId="5659"/>
    <cellStyle name="Percent 11 2 2" xfId="5660"/>
    <cellStyle name="Percent 11 2 2 2" xfId="5661"/>
    <cellStyle name="Percent 11 2 3" xfId="5662"/>
    <cellStyle name="Percent 11 2 3 2" xfId="5663"/>
    <cellStyle name="Percent 11 2 4" xfId="5664"/>
    <cellStyle name="Percent 11 2 5" xfId="5665"/>
    <cellStyle name="Percent 11 3" xfId="5666"/>
    <cellStyle name="Percent 11 3 2" xfId="5667"/>
    <cellStyle name="Percent 11 3 2 2" xfId="5668"/>
    <cellStyle name="Percent 11 3 3" xfId="5669"/>
    <cellStyle name="Percent 11 3 3 2" xfId="5670"/>
    <cellStyle name="Percent 11 3 4" xfId="5671"/>
    <cellStyle name="Percent 11 3 5" xfId="5672"/>
    <cellStyle name="Percent 11 4" xfId="5673"/>
    <cellStyle name="Percent 11 4 2" xfId="5674"/>
    <cellStyle name="Percent 11 4 2 2" xfId="5675"/>
    <cellStyle name="Percent 11 4 3" xfId="5676"/>
    <cellStyle name="Percent 11 4 3 2" xfId="5677"/>
    <cellStyle name="Percent 11 4 4" xfId="5678"/>
    <cellStyle name="Percent 11 4 5" xfId="5679"/>
    <cellStyle name="Percent 11 5" xfId="5680"/>
    <cellStyle name="Percent 11 5 2" xfId="5681"/>
    <cellStyle name="Percent 11 5 2 2" xfId="5682"/>
    <cellStyle name="Percent 11 5 3" xfId="5683"/>
    <cellStyle name="Percent 11 5 3 2" xfId="5684"/>
    <cellStyle name="Percent 11 5 4" xfId="5685"/>
    <cellStyle name="Percent 11 5 5" xfId="5686"/>
    <cellStyle name="Percent 11 6" xfId="5687"/>
    <cellStyle name="Percent 11 6 2" xfId="5688"/>
    <cellStyle name="Percent 11 6 2 2" xfId="5689"/>
    <cellStyle name="Percent 11 6 3" xfId="5690"/>
    <cellStyle name="Percent 11 6 3 2" xfId="5691"/>
    <cellStyle name="Percent 11 6 4" xfId="5692"/>
    <cellStyle name="Percent 11 6 5" xfId="5693"/>
    <cellStyle name="Percent 11 7" xfId="5694"/>
    <cellStyle name="Percent 11 7 2" xfId="5695"/>
    <cellStyle name="Percent 11 7 2 2" xfId="5696"/>
    <cellStyle name="Percent 11 7 3" xfId="5697"/>
    <cellStyle name="Percent 11 7 3 2" xfId="5698"/>
    <cellStyle name="Percent 11 7 4" xfId="5699"/>
    <cellStyle name="Percent 11 7 4 2" xfId="5700"/>
    <cellStyle name="Percent 11 7 5" xfId="5701"/>
    <cellStyle name="Percent 11 7 5 2" xfId="5702"/>
    <cellStyle name="Percent 11 7 6" xfId="5703"/>
    <cellStyle name="Percent 11 7 7" xfId="5704"/>
    <cellStyle name="Percent 11 8" xfId="5705"/>
    <cellStyle name="Percent 11 8 2" xfId="5706"/>
    <cellStyle name="Percent 11 8 2 2" xfId="5707"/>
    <cellStyle name="Percent 11 8 3" xfId="5708"/>
    <cellStyle name="Percent 11 8 3 2" xfId="5709"/>
    <cellStyle name="Percent 11 8 4" xfId="5710"/>
    <cellStyle name="Percent 11 8 5" xfId="5711"/>
    <cellStyle name="Percent 11 9" xfId="5712"/>
    <cellStyle name="Percent 11 9 2" xfId="5713"/>
    <cellStyle name="Percent 12" xfId="5714"/>
    <cellStyle name="Percent 12 10" xfId="5715"/>
    <cellStyle name="Percent 12 10 2" xfId="5716"/>
    <cellStyle name="Percent 12 11" xfId="5717"/>
    <cellStyle name="Percent 12 12" xfId="5718"/>
    <cellStyle name="Percent 12 2" xfId="5719"/>
    <cellStyle name="Percent 12 2 2" xfId="5720"/>
    <cellStyle name="Percent 12 2 2 2" xfId="5721"/>
    <cellStyle name="Percent 12 2 3" xfId="5722"/>
    <cellStyle name="Percent 12 2 3 2" xfId="5723"/>
    <cellStyle name="Percent 12 2 4" xfId="5724"/>
    <cellStyle name="Percent 12 2 5" xfId="5725"/>
    <cellStyle name="Percent 12 3" xfId="5726"/>
    <cellStyle name="Percent 12 3 2" xfId="5727"/>
    <cellStyle name="Percent 12 3 2 2" xfId="5728"/>
    <cellStyle name="Percent 12 3 3" xfId="5729"/>
    <cellStyle name="Percent 12 3 3 2" xfId="5730"/>
    <cellStyle name="Percent 12 3 4" xfId="5731"/>
    <cellStyle name="Percent 12 3 5" xfId="5732"/>
    <cellStyle name="Percent 12 4" xfId="5733"/>
    <cellStyle name="Percent 12 4 2" xfId="5734"/>
    <cellStyle name="Percent 12 4 2 2" xfId="5735"/>
    <cellStyle name="Percent 12 4 3" xfId="5736"/>
    <cellStyle name="Percent 12 4 3 2" xfId="5737"/>
    <cellStyle name="Percent 12 4 4" xfId="5738"/>
    <cellStyle name="Percent 12 4 5" xfId="5739"/>
    <cellStyle name="Percent 12 5" xfId="5740"/>
    <cellStyle name="Percent 12 5 2" xfId="5741"/>
    <cellStyle name="Percent 12 5 2 2" xfId="5742"/>
    <cellStyle name="Percent 12 5 3" xfId="5743"/>
    <cellStyle name="Percent 12 5 3 2" xfId="5744"/>
    <cellStyle name="Percent 12 5 4" xfId="5745"/>
    <cellStyle name="Percent 12 5 5" xfId="5746"/>
    <cellStyle name="Percent 12 6" xfId="5747"/>
    <cellStyle name="Percent 12 6 2" xfId="5748"/>
    <cellStyle name="Percent 12 6 2 2" xfId="5749"/>
    <cellStyle name="Percent 12 6 3" xfId="5750"/>
    <cellStyle name="Percent 12 6 3 2" xfId="5751"/>
    <cellStyle name="Percent 12 6 4" xfId="5752"/>
    <cellStyle name="Percent 12 6 5" xfId="5753"/>
    <cellStyle name="Percent 12 7" xfId="5754"/>
    <cellStyle name="Percent 12 7 2" xfId="5755"/>
    <cellStyle name="Percent 12 7 2 2" xfId="5756"/>
    <cellStyle name="Percent 12 7 3" xfId="5757"/>
    <cellStyle name="Percent 12 7 3 2" xfId="5758"/>
    <cellStyle name="Percent 12 7 4" xfId="5759"/>
    <cellStyle name="Percent 12 7 4 2" xfId="5760"/>
    <cellStyle name="Percent 12 7 5" xfId="5761"/>
    <cellStyle name="Percent 12 7 5 2" xfId="5762"/>
    <cellStyle name="Percent 12 7 6" xfId="5763"/>
    <cellStyle name="Percent 12 7 7" xfId="5764"/>
    <cellStyle name="Percent 12 8" xfId="5765"/>
    <cellStyle name="Percent 12 8 2" xfId="5766"/>
    <cellStyle name="Percent 12 8 2 2" xfId="5767"/>
    <cellStyle name="Percent 12 8 3" xfId="5768"/>
    <cellStyle name="Percent 12 8 3 2" xfId="5769"/>
    <cellStyle name="Percent 12 8 4" xfId="5770"/>
    <cellStyle name="Percent 12 8 5" xfId="5771"/>
    <cellStyle name="Percent 12 9" xfId="5772"/>
    <cellStyle name="Percent 12 9 2" xfId="5773"/>
    <cellStyle name="Percent 13" xfId="5774"/>
    <cellStyle name="Percent 13 10" xfId="5775"/>
    <cellStyle name="Percent 13 10 2" xfId="5776"/>
    <cellStyle name="Percent 13 11" xfId="5777"/>
    <cellStyle name="Percent 13 12" xfId="5778"/>
    <cellStyle name="Percent 13 2" xfId="5779"/>
    <cellStyle name="Percent 13 2 2" xfId="5780"/>
    <cellStyle name="Percent 13 2 2 2" xfId="5781"/>
    <cellStyle name="Percent 13 2 3" xfId="5782"/>
    <cellStyle name="Percent 13 2 3 2" xfId="5783"/>
    <cellStyle name="Percent 13 2 4" xfId="5784"/>
    <cellStyle name="Percent 13 2 5" xfId="5785"/>
    <cellStyle name="Percent 13 3" xfId="5786"/>
    <cellStyle name="Percent 13 3 2" xfId="5787"/>
    <cellStyle name="Percent 13 3 2 2" xfId="5788"/>
    <cellStyle name="Percent 13 3 3" xfId="5789"/>
    <cellStyle name="Percent 13 3 3 2" xfId="5790"/>
    <cellStyle name="Percent 13 3 4" xfId="5791"/>
    <cellStyle name="Percent 13 3 5" xfId="5792"/>
    <cellStyle name="Percent 13 4" xfId="5793"/>
    <cellStyle name="Percent 13 4 2" xfId="5794"/>
    <cellStyle name="Percent 13 4 2 2" xfId="5795"/>
    <cellStyle name="Percent 13 4 3" xfId="5796"/>
    <cellStyle name="Percent 13 4 3 2" xfId="5797"/>
    <cellStyle name="Percent 13 4 4" xfId="5798"/>
    <cellStyle name="Percent 13 4 5" xfId="5799"/>
    <cellStyle name="Percent 13 5" xfId="5800"/>
    <cellStyle name="Percent 13 5 2" xfId="5801"/>
    <cellStyle name="Percent 13 5 2 2" xfId="5802"/>
    <cellStyle name="Percent 13 5 3" xfId="5803"/>
    <cellStyle name="Percent 13 5 3 2" xfId="5804"/>
    <cellStyle name="Percent 13 5 4" xfId="5805"/>
    <cellStyle name="Percent 13 5 5" xfId="5806"/>
    <cellStyle name="Percent 13 6" xfId="5807"/>
    <cellStyle name="Percent 13 6 2" xfId="5808"/>
    <cellStyle name="Percent 13 6 2 2" xfId="5809"/>
    <cellStyle name="Percent 13 6 3" xfId="5810"/>
    <cellStyle name="Percent 13 6 3 2" xfId="5811"/>
    <cellStyle name="Percent 13 6 4" xfId="5812"/>
    <cellStyle name="Percent 13 6 5" xfId="5813"/>
    <cellStyle name="Percent 13 7" xfId="5814"/>
    <cellStyle name="Percent 13 7 2" xfId="5815"/>
    <cellStyle name="Percent 13 7 2 2" xfId="5816"/>
    <cellStyle name="Percent 13 7 3" xfId="5817"/>
    <cellStyle name="Percent 13 7 3 2" xfId="5818"/>
    <cellStyle name="Percent 13 7 4" xfId="5819"/>
    <cellStyle name="Percent 13 7 4 2" xfId="5820"/>
    <cellStyle name="Percent 13 7 5" xfId="5821"/>
    <cellStyle name="Percent 13 7 5 2" xfId="5822"/>
    <cellStyle name="Percent 13 7 6" xfId="5823"/>
    <cellStyle name="Percent 13 7 7" xfId="5824"/>
    <cellStyle name="Percent 13 8" xfId="5825"/>
    <cellStyle name="Percent 13 8 2" xfId="5826"/>
    <cellStyle name="Percent 13 8 2 2" xfId="5827"/>
    <cellStyle name="Percent 13 8 3" xfId="5828"/>
    <cellStyle name="Percent 13 8 3 2" xfId="5829"/>
    <cellStyle name="Percent 13 8 4" xfId="5830"/>
    <cellStyle name="Percent 13 8 5" xfId="5831"/>
    <cellStyle name="Percent 13 9" xfId="5832"/>
    <cellStyle name="Percent 13 9 2" xfId="5833"/>
    <cellStyle name="Percent 14" xfId="5834"/>
    <cellStyle name="Percent 14 10" xfId="5835"/>
    <cellStyle name="Percent 14 10 2" xfId="5836"/>
    <cellStyle name="Percent 14 11" xfId="5837"/>
    <cellStyle name="Percent 14 12" xfId="5838"/>
    <cellStyle name="Percent 14 2" xfId="5839"/>
    <cellStyle name="Percent 14 2 2" xfId="5840"/>
    <cellStyle name="Percent 14 2 2 2" xfId="5841"/>
    <cellStyle name="Percent 14 2 3" xfId="5842"/>
    <cellStyle name="Percent 14 2 3 2" xfId="5843"/>
    <cellStyle name="Percent 14 2 4" xfId="5844"/>
    <cellStyle name="Percent 14 2 5" xfId="5845"/>
    <cellStyle name="Percent 14 3" xfId="5846"/>
    <cellStyle name="Percent 14 3 2" xfId="5847"/>
    <cellStyle name="Percent 14 3 2 2" xfId="5848"/>
    <cellStyle name="Percent 14 3 3" xfId="5849"/>
    <cellStyle name="Percent 14 3 3 2" xfId="5850"/>
    <cellStyle name="Percent 14 3 4" xfId="5851"/>
    <cellStyle name="Percent 14 3 5" xfId="5852"/>
    <cellStyle name="Percent 14 4" xfId="5853"/>
    <cellStyle name="Percent 14 4 2" xfId="5854"/>
    <cellStyle name="Percent 14 4 2 2" xfId="5855"/>
    <cellStyle name="Percent 14 4 3" xfId="5856"/>
    <cellStyle name="Percent 14 4 3 2" xfId="5857"/>
    <cellStyle name="Percent 14 4 4" xfId="5858"/>
    <cellStyle name="Percent 14 4 5" xfId="5859"/>
    <cellStyle name="Percent 14 5" xfId="5860"/>
    <cellStyle name="Percent 14 5 2" xfId="5861"/>
    <cellStyle name="Percent 14 5 2 2" xfId="5862"/>
    <cellStyle name="Percent 14 5 3" xfId="5863"/>
    <cellStyle name="Percent 14 5 3 2" xfId="5864"/>
    <cellStyle name="Percent 14 5 4" xfId="5865"/>
    <cellStyle name="Percent 14 5 5" xfId="5866"/>
    <cellStyle name="Percent 14 6" xfId="5867"/>
    <cellStyle name="Percent 14 6 2" xfId="5868"/>
    <cellStyle name="Percent 14 6 2 2" xfId="5869"/>
    <cellStyle name="Percent 14 6 3" xfId="5870"/>
    <cellStyle name="Percent 14 6 3 2" xfId="5871"/>
    <cellStyle name="Percent 14 6 4" xfId="5872"/>
    <cellStyle name="Percent 14 6 5" xfId="5873"/>
    <cellStyle name="Percent 14 7" xfId="5874"/>
    <cellStyle name="Percent 14 7 2" xfId="5875"/>
    <cellStyle name="Percent 14 7 2 2" xfId="5876"/>
    <cellStyle name="Percent 14 7 3" xfId="5877"/>
    <cellStyle name="Percent 14 7 3 2" xfId="5878"/>
    <cellStyle name="Percent 14 7 4" xfId="5879"/>
    <cellStyle name="Percent 14 7 4 2" xfId="5880"/>
    <cellStyle name="Percent 14 7 5" xfId="5881"/>
    <cellStyle name="Percent 14 7 5 2" xfId="5882"/>
    <cellStyle name="Percent 14 7 6" xfId="5883"/>
    <cellStyle name="Percent 14 7 7" xfId="5884"/>
    <cellStyle name="Percent 14 8" xfId="5885"/>
    <cellStyle name="Percent 14 8 2" xfId="5886"/>
    <cellStyle name="Percent 14 8 2 2" xfId="5887"/>
    <cellStyle name="Percent 14 8 3" xfId="5888"/>
    <cellStyle name="Percent 14 8 3 2" xfId="5889"/>
    <cellStyle name="Percent 14 8 4" xfId="5890"/>
    <cellStyle name="Percent 14 8 5" xfId="5891"/>
    <cellStyle name="Percent 14 9" xfId="5892"/>
    <cellStyle name="Percent 14 9 2" xfId="5893"/>
    <cellStyle name="Percent 15" xfId="5894"/>
    <cellStyle name="Percent 15 10" xfId="5895"/>
    <cellStyle name="Percent 15 10 2" xfId="5896"/>
    <cellStyle name="Percent 15 10 3" xfId="5897"/>
    <cellStyle name="Percent 15 11" xfId="5898"/>
    <cellStyle name="Percent 15 11 2" xfId="5899"/>
    <cellStyle name="Percent 15 11 3" xfId="5900"/>
    <cellStyle name="Percent 15 12" xfId="5901"/>
    <cellStyle name="Percent 15 12 2" xfId="5902"/>
    <cellStyle name="Percent 15 12 3" xfId="5903"/>
    <cellStyle name="Percent 15 13" xfId="5904"/>
    <cellStyle name="Percent 15 13 2" xfId="5905"/>
    <cellStyle name="Percent 15 13 3" xfId="5906"/>
    <cellStyle name="Percent 15 14" xfId="5907"/>
    <cellStyle name="Percent 15 14 2" xfId="5908"/>
    <cellStyle name="Percent 15 14 3" xfId="5909"/>
    <cellStyle name="Percent 15 15" xfId="5910"/>
    <cellStyle name="Percent 15 15 2" xfId="5911"/>
    <cellStyle name="Percent 15 16" xfId="5912"/>
    <cellStyle name="Percent 15 17" xfId="5913"/>
    <cellStyle name="Percent 15 2" xfId="5914"/>
    <cellStyle name="Percent 15 2 10" xfId="5915"/>
    <cellStyle name="Percent 15 2 2" xfId="5916"/>
    <cellStyle name="Percent 15 2 2 2" xfId="5917"/>
    <cellStyle name="Percent 15 2 2 3" xfId="5918"/>
    <cellStyle name="Percent 15 2 2 4" xfId="5919"/>
    <cellStyle name="Percent 15 2 3" xfId="5920"/>
    <cellStyle name="Percent 15 2 3 2" xfId="5921"/>
    <cellStyle name="Percent 15 2 3 3" xfId="5922"/>
    <cellStyle name="Percent 15 2 3 4" xfId="5923"/>
    <cellStyle name="Percent 15 2 4" xfId="5924"/>
    <cellStyle name="Percent 15 2 4 2" xfId="5925"/>
    <cellStyle name="Percent 15 2 4 3" xfId="5926"/>
    <cellStyle name="Percent 15 2 4 4" xfId="5927"/>
    <cellStyle name="Percent 15 2 5" xfId="5928"/>
    <cellStyle name="Percent 15 2 5 2" xfId="5929"/>
    <cellStyle name="Percent 15 2 5 3" xfId="5930"/>
    <cellStyle name="Percent 15 2 5 4" xfId="5931"/>
    <cellStyle name="Percent 15 2 6" xfId="5932"/>
    <cellStyle name="Percent 15 2 6 2" xfId="5933"/>
    <cellStyle name="Percent 15 2 6 3" xfId="5934"/>
    <cellStyle name="Percent 15 2 6 4" xfId="5935"/>
    <cellStyle name="Percent 15 2 7" xfId="5936"/>
    <cellStyle name="Percent 15 2 7 2" xfId="5937"/>
    <cellStyle name="Percent 15 2 7 3" xfId="5938"/>
    <cellStyle name="Percent 15 2 7 4" xfId="5939"/>
    <cellStyle name="Percent 15 2 8" xfId="5940"/>
    <cellStyle name="Percent 15 2 8 2" xfId="5941"/>
    <cellStyle name="Percent 15 2 9" xfId="5942"/>
    <cellStyle name="Percent 15 3" xfId="5943"/>
    <cellStyle name="Percent 15 3 2" xfId="5944"/>
    <cellStyle name="Percent 15 3 3" xfId="5945"/>
    <cellStyle name="Percent 15 3 4" xfId="5946"/>
    <cellStyle name="Percent 15 4" xfId="5947"/>
    <cellStyle name="Percent 15 4 2" xfId="5948"/>
    <cellStyle name="Percent 15 4 2 2" xfId="5949"/>
    <cellStyle name="Percent 15 4 3" xfId="5950"/>
    <cellStyle name="Percent 15 4 3 2" xfId="5951"/>
    <cellStyle name="Percent 15 4 4" xfId="5952"/>
    <cellStyle name="Percent 15 4 5" xfId="5953"/>
    <cellStyle name="Percent 15 5" xfId="5954"/>
    <cellStyle name="Percent 15 5 2" xfId="5955"/>
    <cellStyle name="Percent 15 5 3" xfId="5956"/>
    <cellStyle name="Percent 15 5 4" xfId="5957"/>
    <cellStyle name="Percent 15 6" xfId="5958"/>
    <cellStyle name="Percent 15 6 2" xfId="5959"/>
    <cellStyle name="Percent 15 6 3" xfId="5960"/>
    <cellStyle name="Percent 15 6 4" xfId="5961"/>
    <cellStyle name="Percent 15 7" xfId="5962"/>
    <cellStyle name="Percent 15 7 2" xfId="5963"/>
    <cellStyle name="Percent 15 7 2 2" xfId="5964"/>
    <cellStyle name="Percent 15 7 2 3" xfId="5965"/>
    <cellStyle name="Percent 15 7 3" xfId="5966"/>
    <cellStyle name="Percent 15 7 3 2" xfId="5967"/>
    <cellStyle name="Percent 15 7 4" xfId="5968"/>
    <cellStyle name="Percent 15 7 5" xfId="5969"/>
    <cellStyle name="Percent 15 8" xfId="5970"/>
    <cellStyle name="Percent 15 8 2" xfId="5971"/>
    <cellStyle name="Percent 15 8 3" xfId="5972"/>
    <cellStyle name="Percent 15 8 4" xfId="5973"/>
    <cellStyle name="Percent 15 9" xfId="5974"/>
    <cellStyle name="Percent 15 9 2" xfId="5975"/>
    <cellStyle name="Percent 15 9 3" xfId="5976"/>
    <cellStyle name="Percent 16" xfId="5977"/>
    <cellStyle name="Percent 16 10" xfId="5978"/>
    <cellStyle name="Percent 16 11" xfId="5979"/>
    <cellStyle name="Percent 16 2" xfId="5980"/>
    <cellStyle name="Percent 16 2 2" xfId="5981"/>
    <cellStyle name="Percent 16 2 2 2" xfId="5982"/>
    <cellStyle name="Percent 16 2 3" xfId="5983"/>
    <cellStyle name="Percent 16 2 3 2" xfId="5984"/>
    <cellStyle name="Percent 16 2 4" xfId="5985"/>
    <cellStyle name="Percent 16 2 5" xfId="5986"/>
    <cellStyle name="Percent 16 3" xfId="5987"/>
    <cellStyle name="Percent 16 3 10" xfId="5988"/>
    <cellStyle name="Percent 16 3 10 2" xfId="5989"/>
    <cellStyle name="Percent 16 3 10 3" xfId="5990"/>
    <cellStyle name="Percent 16 3 11" xfId="5991"/>
    <cellStyle name="Percent 16 3 11 2" xfId="5992"/>
    <cellStyle name="Percent 16 3 11 3" xfId="5993"/>
    <cellStyle name="Percent 16 3 12" xfId="5994"/>
    <cellStyle name="Percent 16 3 12 2" xfId="5995"/>
    <cellStyle name="Percent 16 3 12 3" xfId="5996"/>
    <cellStyle name="Percent 16 3 13" xfId="5997"/>
    <cellStyle name="Percent 16 3 13 2" xfId="5998"/>
    <cellStyle name="Percent 16 3 13 3" xfId="5999"/>
    <cellStyle name="Percent 16 3 14" xfId="6000"/>
    <cellStyle name="Percent 16 3 14 2" xfId="6001"/>
    <cellStyle name="Percent 16 3 14 3" xfId="6002"/>
    <cellStyle name="Percent 16 3 15" xfId="6003"/>
    <cellStyle name="Percent 16 3 15 2" xfId="6004"/>
    <cellStyle name="Percent 16 3 15 3" xfId="6005"/>
    <cellStyle name="Percent 16 3 16" xfId="6006"/>
    <cellStyle name="Percent 16 3 16 2" xfId="6007"/>
    <cellStyle name="Percent 16 3 16 3" xfId="6008"/>
    <cellStyle name="Percent 16 3 17" xfId="6009"/>
    <cellStyle name="Percent 16 3 17 2" xfId="6010"/>
    <cellStyle name="Percent 16 3 17 3" xfId="6011"/>
    <cellStyle name="Percent 16 3 18" xfId="6012"/>
    <cellStyle name="Percent 16 3 18 2" xfId="6013"/>
    <cellStyle name="Percent 16 3 19" xfId="6014"/>
    <cellStyle name="Percent 16 3 19 2" xfId="6015"/>
    <cellStyle name="Percent 16 3 2" xfId="6016"/>
    <cellStyle name="Percent 16 3 2 2" xfId="6017"/>
    <cellStyle name="Percent 16 3 2 3" xfId="6018"/>
    <cellStyle name="Percent 16 3 20" xfId="6019"/>
    <cellStyle name="Percent 16 3 21" xfId="6020"/>
    <cellStyle name="Percent 16 3 3" xfId="6021"/>
    <cellStyle name="Percent 16 3 3 2" xfId="6022"/>
    <cellStyle name="Percent 16 3 3 3" xfId="6023"/>
    <cellStyle name="Percent 16 3 4" xfId="6024"/>
    <cellStyle name="Percent 16 3 4 2" xfId="6025"/>
    <cellStyle name="Percent 16 3 4 3" xfId="6026"/>
    <cellStyle name="Percent 16 3 5" xfId="6027"/>
    <cellStyle name="Percent 16 3 5 2" xfId="6028"/>
    <cellStyle name="Percent 16 3 5 3" xfId="6029"/>
    <cellStyle name="Percent 16 3 6" xfId="6030"/>
    <cellStyle name="Percent 16 3 6 2" xfId="6031"/>
    <cellStyle name="Percent 16 3 6 3" xfId="6032"/>
    <cellStyle name="Percent 16 3 7" xfId="6033"/>
    <cellStyle name="Percent 16 3 7 2" xfId="6034"/>
    <cellStyle name="Percent 16 3 7 3" xfId="6035"/>
    <cellStyle name="Percent 16 3 8" xfId="6036"/>
    <cellStyle name="Percent 16 3 8 2" xfId="6037"/>
    <cellStyle name="Percent 16 3 8 3" xfId="6038"/>
    <cellStyle name="Percent 16 3 9" xfId="6039"/>
    <cellStyle name="Percent 16 3 9 2" xfId="6040"/>
    <cellStyle name="Percent 16 3 9 3" xfId="6041"/>
    <cellStyle name="Percent 16 4" xfId="6042"/>
    <cellStyle name="Percent 16 4 10" xfId="6043"/>
    <cellStyle name="Percent 16 4 10 2" xfId="6044"/>
    <cellStyle name="Percent 16 4 10 3" xfId="6045"/>
    <cellStyle name="Percent 16 4 11" xfId="6046"/>
    <cellStyle name="Percent 16 4 11 2" xfId="6047"/>
    <cellStyle name="Percent 16 4 11 3" xfId="6048"/>
    <cellStyle name="Percent 16 4 12" xfId="6049"/>
    <cellStyle name="Percent 16 4 12 2" xfId="6050"/>
    <cellStyle name="Percent 16 4 12 3" xfId="6051"/>
    <cellStyle name="Percent 16 4 13" xfId="6052"/>
    <cellStyle name="Percent 16 4 13 2" xfId="6053"/>
    <cellStyle name="Percent 16 4 13 3" xfId="6054"/>
    <cellStyle name="Percent 16 4 14" xfId="6055"/>
    <cellStyle name="Percent 16 4 14 2" xfId="6056"/>
    <cellStyle name="Percent 16 4 14 3" xfId="6057"/>
    <cellStyle name="Percent 16 4 15" xfId="6058"/>
    <cellStyle name="Percent 16 4 15 2" xfId="6059"/>
    <cellStyle name="Percent 16 4 15 3" xfId="6060"/>
    <cellStyle name="Percent 16 4 16" xfId="6061"/>
    <cellStyle name="Percent 16 4 16 2" xfId="6062"/>
    <cellStyle name="Percent 16 4 16 3" xfId="6063"/>
    <cellStyle name="Percent 16 4 17" xfId="6064"/>
    <cellStyle name="Percent 16 4 17 2" xfId="6065"/>
    <cellStyle name="Percent 16 4 17 3" xfId="6066"/>
    <cellStyle name="Percent 16 4 18" xfId="6067"/>
    <cellStyle name="Percent 16 4 18 2" xfId="6068"/>
    <cellStyle name="Percent 16 4 19" xfId="6069"/>
    <cellStyle name="Percent 16 4 19 2" xfId="6070"/>
    <cellStyle name="Percent 16 4 2" xfId="6071"/>
    <cellStyle name="Percent 16 4 2 2" xfId="6072"/>
    <cellStyle name="Percent 16 4 2 3" xfId="6073"/>
    <cellStyle name="Percent 16 4 20" xfId="6074"/>
    <cellStyle name="Percent 16 4 21" xfId="6075"/>
    <cellStyle name="Percent 16 4 3" xfId="6076"/>
    <cellStyle name="Percent 16 4 3 2" xfId="6077"/>
    <cellStyle name="Percent 16 4 3 3" xfId="6078"/>
    <cellStyle name="Percent 16 4 4" xfId="6079"/>
    <cellStyle name="Percent 16 4 4 2" xfId="6080"/>
    <cellStyle name="Percent 16 4 4 3" xfId="6081"/>
    <cellStyle name="Percent 16 4 5" xfId="6082"/>
    <cellStyle name="Percent 16 4 5 2" xfId="6083"/>
    <cellStyle name="Percent 16 4 5 3" xfId="6084"/>
    <cellStyle name="Percent 16 4 6" xfId="6085"/>
    <cellStyle name="Percent 16 4 6 2" xfId="6086"/>
    <cellStyle name="Percent 16 4 6 3" xfId="6087"/>
    <cellStyle name="Percent 16 4 7" xfId="6088"/>
    <cellStyle name="Percent 16 4 7 2" xfId="6089"/>
    <cellStyle name="Percent 16 4 7 3" xfId="6090"/>
    <cellStyle name="Percent 16 4 8" xfId="6091"/>
    <cellStyle name="Percent 16 4 8 2" xfId="6092"/>
    <cellStyle name="Percent 16 4 8 3" xfId="6093"/>
    <cellStyle name="Percent 16 4 9" xfId="6094"/>
    <cellStyle name="Percent 16 4 9 2" xfId="6095"/>
    <cellStyle name="Percent 16 4 9 3" xfId="6096"/>
    <cellStyle name="Percent 16 5" xfId="6097"/>
    <cellStyle name="Percent 16 5 10" xfId="6098"/>
    <cellStyle name="Percent 16 5 10 2" xfId="6099"/>
    <cellStyle name="Percent 16 5 10 3" xfId="6100"/>
    <cellStyle name="Percent 16 5 11" xfId="6101"/>
    <cellStyle name="Percent 16 5 11 2" xfId="6102"/>
    <cellStyle name="Percent 16 5 11 3" xfId="6103"/>
    <cellStyle name="Percent 16 5 12" xfId="6104"/>
    <cellStyle name="Percent 16 5 12 2" xfId="6105"/>
    <cellStyle name="Percent 16 5 12 3" xfId="6106"/>
    <cellStyle name="Percent 16 5 13" xfId="6107"/>
    <cellStyle name="Percent 16 5 13 2" xfId="6108"/>
    <cellStyle name="Percent 16 5 13 3" xfId="6109"/>
    <cellStyle name="Percent 16 5 14" xfId="6110"/>
    <cellStyle name="Percent 16 5 14 2" xfId="6111"/>
    <cellStyle name="Percent 16 5 14 3" xfId="6112"/>
    <cellStyle name="Percent 16 5 15" xfId="6113"/>
    <cellStyle name="Percent 16 5 15 2" xfId="6114"/>
    <cellStyle name="Percent 16 5 15 3" xfId="6115"/>
    <cellStyle name="Percent 16 5 16" xfId="6116"/>
    <cellStyle name="Percent 16 5 16 2" xfId="6117"/>
    <cellStyle name="Percent 16 5 16 3" xfId="6118"/>
    <cellStyle name="Percent 16 5 17" xfId="6119"/>
    <cellStyle name="Percent 16 5 17 2" xfId="6120"/>
    <cellStyle name="Percent 16 5 17 3" xfId="6121"/>
    <cellStyle name="Percent 16 5 18" xfId="6122"/>
    <cellStyle name="Percent 16 5 18 2" xfId="6123"/>
    <cellStyle name="Percent 16 5 19" xfId="6124"/>
    <cellStyle name="Percent 16 5 19 2" xfId="6125"/>
    <cellStyle name="Percent 16 5 2" xfId="6126"/>
    <cellStyle name="Percent 16 5 2 2" xfId="6127"/>
    <cellStyle name="Percent 16 5 2 3" xfId="6128"/>
    <cellStyle name="Percent 16 5 20" xfId="6129"/>
    <cellStyle name="Percent 16 5 21" xfId="6130"/>
    <cellStyle name="Percent 16 5 3" xfId="6131"/>
    <cellStyle name="Percent 16 5 3 2" xfId="6132"/>
    <cellStyle name="Percent 16 5 3 3" xfId="6133"/>
    <cellStyle name="Percent 16 5 4" xfId="6134"/>
    <cellStyle name="Percent 16 5 4 2" xfId="6135"/>
    <cellStyle name="Percent 16 5 4 3" xfId="6136"/>
    <cellStyle name="Percent 16 5 5" xfId="6137"/>
    <cellStyle name="Percent 16 5 5 2" xfId="6138"/>
    <cellStyle name="Percent 16 5 5 3" xfId="6139"/>
    <cellStyle name="Percent 16 5 6" xfId="6140"/>
    <cellStyle name="Percent 16 5 6 2" xfId="6141"/>
    <cellStyle name="Percent 16 5 6 3" xfId="6142"/>
    <cellStyle name="Percent 16 5 7" xfId="6143"/>
    <cellStyle name="Percent 16 5 7 2" xfId="6144"/>
    <cellStyle name="Percent 16 5 7 3" xfId="6145"/>
    <cellStyle name="Percent 16 5 8" xfId="6146"/>
    <cellStyle name="Percent 16 5 8 2" xfId="6147"/>
    <cellStyle name="Percent 16 5 8 3" xfId="6148"/>
    <cellStyle name="Percent 16 5 9" xfId="6149"/>
    <cellStyle name="Percent 16 5 9 2" xfId="6150"/>
    <cellStyle name="Percent 16 5 9 3" xfId="6151"/>
    <cellStyle name="Percent 16 6" xfId="6152"/>
    <cellStyle name="Percent 16 6 10" xfId="6153"/>
    <cellStyle name="Percent 16 6 10 2" xfId="6154"/>
    <cellStyle name="Percent 16 6 10 3" xfId="6155"/>
    <cellStyle name="Percent 16 6 11" xfId="6156"/>
    <cellStyle name="Percent 16 6 11 2" xfId="6157"/>
    <cellStyle name="Percent 16 6 11 3" xfId="6158"/>
    <cellStyle name="Percent 16 6 12" xfId="6159"/>
    <cellStyle name="Percent 16 6 12 2" xfId="6160"/>
    <cellStyle name="Percent 16 6 12 3" xfId="6161"/>
    <cellStyle name="Percent 16 6 13" xfId="6162"/>
    <cellStyle name="Percent 16 6 13 2" xfId="6163"/>
    <cellStyle name="Percent 16 6 13 3" xfId="6164"/>
    <cellStyle name="Percent 16 6 14" xfId="6165"/>
    <cellStyle name="Percent 16 6 14 2" xfId="6166"/>
    <cellStyle name="Percent 16 6 14 3" xfId="6167"/>
    <cellStyle name="Percent 16 6 15" xfId="6168"/>
    <cellStyle name="Percent 16 6 15 2" xfId="6169"/>
    <cellStyle name="Percent 16 6 15 3" xfId="6170"/>
    <cellStyle name="Percent 16 6 16" xfId="6171"/>
    <cellStyle name="Percent 16 6 16 2" xfId="6172"/>
    <cellStyle name="Percent 16 6 16 3" xfId="6173"/>
    <cellStyle name="Percent 16 6 17" xfId="6174"/>
    <cellStyle name="Percent 16 6 17 2" xfId="6175"/>
    <cellStyle name="Percent 16 6 17 3" xfId="6176"/>
    <cellStyle name="Percent 16 6 18" xfId="6177"/>
    <cellStyle name="Percent 16 6 18 2" xfId="6178"/>
    <cellStyle name="Percent 16 6 19" xfId="6179"/>
    <cellStyle name="Percent 16 6 19 2" xfId="6180"/>
    <cellStyle name="Percent 16 6 2" xfId="6181"/>
    <cellStyle name="Percent 16 6 2 2" xfId="6182"/>
    <cellStyle name="Percent 16 6 2 3" xfId="6183"/>
    <cellStyle name="Percent 16 6 20" xfId="6184"/>
    <cellStyle name="Percent 16 6 21" xfId="6185"/>
    <cellStyle name="Percent 16 6 3" xfId="6186"/>
    <cellStyle name="Percent 16 6 3 2" xfId="6187"/>
    <cellStyle name="Percent 16 6 3 3" xfId="6188"/>
    <cellStyle name="Percent 16 6 4" xfId="6189"/>
    <cellStyle name="Percent 16 6 4 2" xfId="6190"/>
    <cellStyle name="Percent 16 6 4 3" xfId="6191"/>
    <cellStyle name="Percent 16 6 5" xfId="6192"/>
    <cellStyle name="Percent 16 6 5 2" xfId="6193"/>
    <cellStyle name="Percent 16 6 5 3" xfId="6194"/>
    <cellStyle name="Percent 16 6 6" xfId="6195"/>
    <cellStyle name="Percent 16 6 6 2" xfId="6196"/>
    <cellStyle name="Percent 16 6 6 3" xfId="6197"/>
    <cellStyle name="Percent 16 6 7" xfId="6198"/>
    <cellStyle name="Percent 16 6 7 2" xfId="6199"/>
    <cellStyle name="Percent 16 6 7 3" xfId="6200"/>
    <cellStyle name="Percent 16 6 8" xfId="6201"/>
    <cellStyle name="Percent 16 6 8 2" xfId="6202"/>
    <cellStyle name="Percent 16 6 8 3" xfId="6203"/>
    <cellStyle name="Percent 16 6 9" xfId="6204"/>
    <cellStyle name="Percent 16 6 9 2" xfId="6205"/>
    <cellStyle name="Percent 16 6 9 3" xfId="6206"/>
    <cellStyle name="Percent 16 7" xfId="6207"/>
    <cellStyle name="Percent 16 7 10" xfId="6208"/>
    <cellStyle name="Percent 16 7 10 2" xfId="6209"/>
    <cellStyle name="Percent 16 7 10 3" xfId="6210"/>
    <cellStyle name="Percent 16 7 11" xfId="6211"/>
    <cellStyle name="Percent 16 7 11 2" xfId="6212"/>
    <cellStyle name="Percent 16 7 11 3" xfId="6213"/>
    <cellStyle name="Percent 16 7 12" xfId="6214"/>
    <cellStyle name="Percent 16 7 12 2" xfId="6215"/>
    <cellStyle name="Percent 16 7 12 3" xfId="6216"/>
    <cellStyle name="Percent 16 7 13" xfId="6217"/>
    <cellStyle name="Percent 16 7 13 2" xfId="6218"/>
    <cellStyle name="Percent 16 7 13 3" xfId="6219"/>
    <cellStyle name="Percent 16 7 14" xfId="6220"/>
    <cellStyle name="Percent 16 7 14 2" xfId="6221"/>
    <cellStyle name="Percent 16 7 14 3" xfId="6222"/>
    <cellStyle name="Percent 16 7 15" xfId="6223"/>
    <cellStyle name="Percent 16 7 15 2" xfId="6224"/>
    <cellStyle name="Percent 16 7 15 3" xfId="6225"/>
    <cellStyle name="Percent 16 7 16" xfId="6226"/>
    <cellStyle name="Percent 16 7 16 2" xfId="6227"/>
    <cellStyle name="Percent 16 7 16 3" xfId="6228"/>
    <cellStyle name="Percent 16 7 17" xfId="6229"/>
    <cellStyle name="Percent 16 7 17 2" xfId="6230"/>
    <cellStyle name="Percent 16 7 17 3" xfId="6231"/>
    <cellStyle name="Percent 16 7 18" xfId="6232"/>
    <cellStyle name="Percent 16 7 18 2" xfId="6233"/>
    <cellStyle name="Percent 16 7 19" xfId="6234"/>
    <cellStyle name="Percent 16 7 19 2" xfId="6235"/>
    <cellStyle name="Percent 16 7 2" xfId="6236"/>
    <cellStyle name="Percent 16 7 2 2" xfId="6237"/>
    <cellStyle name="Percent 16 7 2 2 2" xfId="6238"/>
    <cellStyle name="Percent 16 7 2 3" xfId="6239"/>
    <cellStyle name="Percent 16 7 2 3 2" xfId="6240"/>
    <cellStyle name="Percent 16 7 2 4" xfId="6241"/>
    <cellStyle name="Percent 16 7 2 5" xfId="6242"/>
    <cellStyle name="Percent 16 7 20" xfId="6243"/>
    <cellStyle name="Percent 16 7 21" xfId="6244"/>
    <cellStyle name="Percent 16 7 3" xfId="6245"/>
    <cellStyle name="Percent 16 7 3 2" xfId="6246"/>
    <cellStyle name="Percent 16 7 3 2 2" xfId="6247"/>
    <cellStyle name="Percent 16 7 3 3" xfId="6248"/>
    <cellStyle name="Percent 16 7 3 3 2" xfId="6249"/>
    <cellStyle name="Percent 16 7 3 4" xfId="6250"/>
    <cellStyle name="Percent 16 7 3 5" xfId="6251"/>
    <cellStyle name="Percent 16 7 4" xfId="6252"/>
    <cellStyle name="Percent 16 7 4 2" xfId="6253"/>
    <cellStyle name="Percent 16 7 4 3" xfId="6254"/>
    <cellStyle name="Percent 16 7 5" xfId="6255"/>
    <cellStyle name="Percent 16 7 5 2" xfId="6256"/>
    <cellStyle name="Percent 16 7 5 3" xfId="6257"/>
    <cellStyle name="Percent 16 7 6" xfId="6258"/>
    <cellStyle name="Percent 16 7 6 2" xfId="6259"/>
    <cellStyle name="Percent 16 7 6 3" xfId="6260"/>
    <cellStyle name="Percent 16 7 7" xfId="6261"/>
    <cellStyle name="Percent 16 7 7 2" xfId="6262"/>
    <cellStyle name="Percent 16 7 7 3" xfId="6263"/>
    <cellStyle name="Percent 16 7 8" xfId="6264"/>
    <cellStyle name="Percent 16 7 8 2" xfId="6265"/>
    <cellStyle name="Percent 16 7 8 3" xfId="6266"/>
    <cellStyle name="Percent 16 7 9" xfId="6267"/>
    <cellStyle name="Percent 16 7 9 2" xfId="6268"/>
    <cellStyle name="Percent 16 7 9 3" xfId="6269"/>
    <cellStyle name="Percent 16 8" xfId="6270"/>
    <cellStyle name="Percent 16 8 10" xfId="6271"/>
    <cellStyle name="Percent 16 8 10 2" xfId="6272"/>
    <cellStyle name="Percent 16 8 10 3" xfId="6273"/>
    <cellStyle name="Percent 16 8 11" xfId="6274"/>
    <cellStyle name="Percent 16 8 11 2" xfId="6275"/>
    <cellStyle name="Percent 16 8 11 3" xfId="6276"/>
    <cellStyle name="Percent 16 8 12" xfId="6277"/>
    <cellStyle name="Percent 16 8 12 2" xfId="6278"/>
    <cellStyle name="Percent 16 8 12 3" xfId="6279"/>
    <cellStyle name="Percent 16 8 13" xfId="6280"/>
    <cellStyle name="Percent 16 8 13 2" xfId="6281"/>
    <cellStyle name="Percent 16 8 13 3" xfId="6282"/>
    <cellStyle name="Percent 16 8 14" xfId="6283"/>
    <cellStyle name="Percent 16 8 14 2" xfId="6284"/>
    <cellStyle name="Percent 16 8 14 3" xfId="6285"/>
    <cellStyle name="Percent 16 8 15" xfId="6286"/>
    <cellStyle name="Percent 16 8 15 2" xfId="6287"/>
    <cellStyle name="Percent 16 8 15 3" xfId="6288"/>
    <cellStyle name="Percent 16 8 16" xfId="6289"/>
    <cellStyle name="Percent 16 8 16 2" xfId="6290"/>
    <cellStyle name="Percent 16 8 16 3" xfId="6291"/>
    <cellStyle name="Percent 16 8 17" xfId="6292"/>
    <cellStyle name="Percent 16 8 17 2" xfId="6293"/>
    <cellStyle name="Percent 16 8 17 3" xfId="6294"/>
    <cellStyle name="Percent 16 8 18" xfId="6295"/>
    <cellStyle name="Percent 16 8 19" xfId="6296"/>
    <cellStyle name="Percent 16 8 2" xfId="6297"/>
    <cellStyle name="Percent 16 8 2 2" xfId="6298"/>
    <cellStyle name="Percent 16 8 2 3" xfId="6299"/>
    <cellStyle name="Percent 16 8 3" xfId="6300"/>
    <cellStyle name="Percent 16 8 3 2" xfId="6301"/>
    <cellStyle name="Percent 16 8 3 3" xfId="6302"/>
    <cellStyle name="Percent 16 8 4" xfId="6303"/>
    <cellStyle name="Percent 16 8 4 2" xfId="6304"/>
    <cellStyle name="Percent 16 8 4 3" xfId="6305"/>
    <cellStyle name="Percent 16 8 5" xfId="6306"/>
    <cellStyle name="Percent 16 8 5 2" xfId="6307"/>
    <cellStyle name="Percent 16 8 5 3" xfId="6308"/>
    <cellStyle name="Percent 16 8 6" xfId="6309"/>
    <cellStyle name="Percent 16 8 6 2" xfId="6310"/>
    <cellStyle name="Percent 16 8 6 3" xfId="6311"/>
    <cellStyle name="Percent 16 8 7" xfId="6312"/>
    <cellStyle name="Percent 16 8 7 2" xfId="6313"/>
    <cellStyle name="Percent 16 8 7 3" xfId="6314"/>
    <cellStyle name="Percent 16 8 8" xfId="6315"/>
    <cellStyle name="Percent 16 8 8 2" xfId="6316"/>
    <cellStyle name="Percent 16 8 8 3" xfId="6317"/>
    <cellStyle name="Percent 16 8 9" xfId="6318"/>
    <cellStyle name="Percent 16 8 9 2" xfId="6319"/>
    <cellStyle name="Percent 16 8 9 3" xfId="6320"/>
    <cellStyle name="Percent 16 9" xfId="6321"/>
    <cellStyle name="Percent 16 9 10" xfId="6322"/>
    <cellStyle name="Percent 16 9 10 2" xfId="6323"/>
    <cellStyle name="Percent 16 9 10 3" xfId="6324"/>
    <cellStyle name="Percent 16 9 11" xfId="6325"/>
    <cellStyle name="Percent 16 9 11 2" xfId="6326"/>
    <cellStyle name="Percent 16 9 11 3" xfId="6327"/>
    <cellStyle name="Percent 16 9 12" xfId="6328"/>
    <cellStyle name="Percent 16 9 12 2" xfId="6329"/>
    <cellStyle name="Percent 16 9 12 3" xfId="6330"/>
    <cellStyle name="Percent 16 9 13" xfId="6331"/>
    <cellStyle name="Percent 16 9 13 2" xfId="6332"/>
    <cellStyle name="Percent 16 9 13 3" xfId="6333"/>
    <cellStyle name="Percent 16 9 14" xfId="6334"/>
    <cellStyle name="Percent 16 9 14 2" xfId="6335"/>
    <cellStyle name="Percent 16 9 14 3" xfId="6336"/>
    <cellStyle name="Percent 16 9 15" xfId="6337"/>
    <cellStyle name="Percent 16 9 15 2" xfId="6338"/>
    <cellStyle name="Percent 16 9 15 3" xfId="6339"/>
    <cellStyle name="Percent 16 9 16" xfId="6340"/>
    <cellStyle name="Percent 16 9 16 2" xfId="6341"/>
    <cellStyle name="Percent 16 9 16 3" xfId="6342"/>
    <cellStyle name="Percent 16 9 17" xfId="6343"/>
    <cellStyle name="Percent 16 9 17 2" xfId="6344"/>
    <cellStyle name="Percent 16 9 17 3" xfId="6345"/>
    <cellStyle name="Percent 16 9 18" xfId="6346"/>
    <cellStyle name="Percent 16 9 19" xfId="6347"/>
    <cellStyle name="Percent 16 9 2" xfId="6348"/>
    <cellStyle name="Percent 16 9 2 2" xfId="6349"/>
    <cellStyle name="Percent 16 9 2 3" xfId="6350"/>
    <cellStyle name="Percent 16 9 3" xfId="6351"/>
    <cellStyle name="Percent 16 9 3 2" xfId="6352"/>
    <cellStyle name="Percent 16 9 3 3" xfId="6353"/>
    <cellStyle name="Percent 16 9 4" xfId="6354"/>
    <cellStyle name="Percent 16 9 4 2" xfId="6355"/>
    <cellStyle name="Percent 16 9 4 3" xfId="6356"/>
    <cellStyle name="Percent 16 9 5" xfId="6357"/>
    <cellStyle name="Percent 16 9 5 2" xfId="6358"/>
    <cellStyle name="Percent 16 9 5 3" xfId="6359"/>
    <cellStyle name="Percent 16 9 6" xfId="6360"/>
    <cellStyle name="Percent 16 9 6 2" xfId="6361"/>
    <cellStyle name="Percent 16 9 6 3" xfId="6362"/>
    <cellStyle name="Percent 16 9 7" xfId="6363"/>
    <cellStyle name="Percent 16 9 7 2" xfId="6364"/>
    <cellStyle name="Percent 16 9 7 3" xfId="6365"/>
    <cellStyle name="Percent 16 9 8" xfId="6366"/>
    <cellStyle name="Percent 16 9 8 2" xfId="6367"/>
    <cellStyle name="Percent 16 9 8 3" xfId="6368"/>
    <cellStyle name="Percent 16 9 9" xfId="6369"/>
    <cellStyle name="Percent 16 9 9 2" xfId="6370"/>
    <cellStyle name="Percent 16 9 9 3" xfId="6371"/>
    <cellStyle name="Percent 17" xfId="6372"/>
    <cellStyle name="Percent 17 10" xfId="6373"/>
    <cellStyle name="Percent 17 11" xfId="6374"/>
    <cellStyle name="Percent 17 2" xfId="6375"/>
    <cellStyle name="Percent 17 2 2" xfId="6376"/>
    <cellStyle name="Percent 17 3" xfId="6377"/>
    <cellStyle name="Percent 17 3 2" xfId="6378"/>
    <cellStyle name="Percent 17 4" xfId="6379"/>
    <cellStyle name="Percent 17 4 2" xfId="6380"/>
    <cellStyle name="Percent 17 5" xfId="6381"/>
    <cellStyle name="Percent 17 5 2" xfId="6382"/>
    <cellStyle name="Percent 17 6" xfId="6383"/>
    <cellStyle name="Percent 17 6 2" xfId="6384"/>
    <cellStyle name="Percent 17 7" xfId="6385"/>
    <cellStyle name="Percent 17 7 2" xfId="6386"/>
    <cellStyle name="Percent 17 7 2 2" xfId="6387"/>
    <cellStyle name="Percent 17 7 3" xfId="6388"/>
    <cellStyle name="Percent 17 7 3 2" xfId="6389"/>
    <cellStyle name="Percent 17 7 4" xfId="6390"/>
    <cellStyle name="Percent 17 8" xfId="6391"/>
    <cellStyle name="Percent 17 8 2" xfId="6392"/>
    <cellStyle name="Percent 17 8 2 2" xfId="6393"/>
    <cellStyle name="Percent 17 8 3" xfId="6394"/>
    <cellStyle name="Percent 17 9" xfId="6395"/>
    <cellStyle name="Percent 17 9 2" xfId="6396"/>
    <cellStyle name="Percent 18" xfId="6397"/>
    <cellStyle name="Percent 18 2" xfId="6398"/>
    <cellStyle name="Percent 18 2 2" xfId="6399"/>
    <cellStyle name="Percent 18 3" xfId="6400"/>
    <cellStyle name="Percent 19" xfId="6401"/>
    <cellStyle name="Percent 19 2" xfId="6402"/>
    <cellStyle name="Percent 19 2 2" xfId="6403"/>
    <cellStyle name="Percent 19 3" xfId="6404"/>
    <cellStyle name="Percent 2" xfId="6405"/>
    <cellStyle name="Percent 2 10" xfId="6406"/>
    <cellStyle name="Percent 2 10 10" xfId="6407"/>
    <cellStyle name="Percent 2 10 2" xfId="6408"/>
    <cellStyle name="Percent 2 10 2 2" xfId="6409"/>
    <cellStyle name="Percent 2 10 2 3" xfId="6410"/>
    <cellStyle name="Percent 2 10 3" xfId="6411"/>
    <cellStyle name="Percent 2 10 3 2" xfId="6412"/>
    <cellStyle name="Percent 2 10 3 3" xfId="6413"/>
    <cellStyle name="Percent 2 10 4" xfId="6414"/>
    <cellStyle name="Percent 2 10 4 2" xfId="6415"/>
    <cellStyle name="Percent 2 10 4 3" xfId="6416"/>
    <cellStyle name="Percent 2 10 5" xfId="6417"/>
    <cellStyle name="Percent 2 10 5 2" xfId="6418"/>
    <cellStyle name="Percent 2 10 5 3" xfId="6419"/>
    <cellStyle name="Percent 2 10 6" xfId="6420"/>
    <cellStyle name="Percent 2 10 6 2" xfId="6421"/>
    <cellStyle name="Percent 2 10 6 3" xfId="6422"/>
    <cellStyle name="Percent 2 10 7" xfId="6423"/>
    <cellStyle name="Percent 2 10 7 2" xfId="6424"/>
    <cellStyle name="Percent 2 10 7 3" xfId="6425"/>
    <cellStyle name="Percent 2 10 8" xfId="6426"/>
    <cellStyle name="Percent 2 10 8 2" xfId="6427"/>
    <cellStyle name="Percent 2 10 8 3" xfId="6428"/>
    <cellStyle name="Percent 2 10 9" xfId="6429"/>
    <cellStyle name="Percent 2 11" xfId="6430"/>
    <cellStyle name="Percent 2 11 10" xfId="6431"/>
    <cellStyle name="Percent 2 11 2" xfId="6432"/>
    <cellStyle name="Percent 2 11 2 2" xfId="6433"/>
    <cellStyle name="Percent 2 11 2 3" xfId="6434"/>
    <cellStyle name="Percent 2 11 3" xfId="6435"/>
    <cellStyle name="Percent 2 11 3 2" xfId="6436"/>
    <cellStyle name="Percent 2 11 3 3" xfId="6437"/>
    <cellStyle name="Percent 2 11 4" xfId="6438"/>
    <cellStyle name="Percent 2 11 4 2" xfId="6439"/>
    <cellStyle name="Percent 2 11 4 3" xfId="6440"/>
    <cellStyle name="Percent 2 11 5" xfId="6441"/>
    <cellStyle name="Percent 2 11 5 2" xfId="6442"/>
    <cellStyle name="Percent 2 11 5 3" xfId="6443"/>
    <cellStyle name="Percent 2 11 6" xfId="6444"/>
    <cellStyle name="Percent 2 11 6 2" xfId="6445"/>
    <cellStyle name="Percent 2 11 6 3" xfId="6446"/>
    <cellStyle name="Percent 2 11 7" xfId="6447"/>
    <cellStyle name="Percent 2 11 7 2" xfId="6448"/>
    <cellStyle name="Percent 2 11 7 3" xfId="6449"/>
    <cellStyle name="Percent 2 11 8" xfId="6450"/>
    <cellStyle name="Percent 2 11 8 2" xfId="6451"/>
    <cellStyle name="Percent 2 11 8 3" xfId="6452"/>
    <cellStyle name="Percent 2 11 9" xfId="6453"/>
    <cellStyle name="Percent 2 12" xfId="6454"/>
    <cellStyle name="Percent 2 12 2" xfId="6455"/>
    <cellStyle name="Percent 2 12 3" xfId="6456"/>
    <cellStyle name="Percent 2 13" xfId="6457"/>
    <cellStyle name="Percent 2 13 2" xfId="6458"/>
    <cellStyle name="Percent 2 13 3" xfId="6459"/>
    <cellStyle name="Percent 2 14" xfId="6460"/>
    <cellStyle name="Percent 2 14 2" xfId="6461"/>
    <cellStyle name="Percent 2 14 3" xfId="6462"/>
    <cellStyle name="Percent 2 15" xfId="6463"/>
    <cellStyle name="Percent 2 15 2" xfId="6464"/>
    <cellStyle name="Percent 2 15 3" xfId="6465"/>
    <cellStyle name="Percent 2 16" xfId="6466"/>
    <cellStyle name="Percent 2 16 2" xfId="6467"/>
    <cellStyle name="Percent 2 16 3" xfId="6468"/>
    <cellStyle name="Percent 2 17" xfId="6469"/>
    <cellStyle name="Percent 2 17 2" xfId="6470"/>
    <cellStyle name="Percent 2 17 3" xfId="6471"/>
    <cellStyle name="Percent 2 18" xfId="6472"/>
    <cellStyle name="Percent 2 18 2" xfId="6473"/>
    <cellStyle name="Percent 2 18 3" xfId="6474"/>
    <cellStyle name="Percent 2 19" xfId="6475"/>
    <cellStyle name="Percent 2 19 2" xfId="6476"/>
    <cellStyle name="Percent 2 2" xfId="6477"/>
    <cellStyle name="Percent 2 2 10" xfId="6478"/>
    <cellStyle name="Percent 2 2 11" xfId="6479"/>
    <cellStyle name="Percent 2 2 2" xfId="6480"/>
    <cellStyle name="Percent 2 2 2 2" xfId="6481"/>
    <cellStyle name="Percent 2 2 2 3" xfId="6482"/>
    <cellStyle name="Percent 2 2 3" xfId="6483"/>
    <cellStyle name="Percent 2 2 3 2" xfId="6484"/>
    <cellStyle name="Percent 2 2 3 2 2" xfId="6485"/>
    <cellStyle name="Percent 2 2 3 2 3" xfId="6486"/>
    <cellStyle name="Percent 2 2 3 3" xfId="6487"/>
    <cellStyle name="Percent 2 2 3 3 2" xfId="6488"/>
    <cellStyle name="Percent 2 2 3 4" xfId="6489"/>
    <cellStyle name="Percent 2 2 3 4 2" xfId="6490"/>
    <cellStyle name="Percent 2 2 3 4 2 2" xfId="6491"/>
    <cellStyle name="Percent 2 2 3 4 3" xfId="6492"/>
    <cellStyle name="Percent 2 2 3 5" xfId="6493"/>
    <cellStyle name="Percent 2 2 3 6" xfId="6494"/>
    <cellStyle name="Percent 2 2 4" xfId="6495"/>
    <cellStyle name="Percent 2 2 4 2" xfId="6496"/>
    <cellStyle name="Percent 2 2 4 2 2" xfId="6497"/>
    <cellStyle name="Percent 2 2 4 3" xfId="6498"/>
    <cellStyle name="Percent 2 2 4 3 2" xfId="6499"/>
    <cellStyle name="Percent 2 2 4 4" xfId="6500"/>
    <cellStyle name="Percent 2 2 4 5" xfId="6501"/>
    <cellStyle name="Percent 2 2 5" xfId="6502"/>
    <cellStyle name="Percent 2 2 5 2" xfId="6503"/>
    <cellStyle name="Percent 2 2 5 3" xfId="6504"/>
    <cellStyle name="Percent 2 2 6" xfId="6505"/>
    <cellStyle name="Percent 2 2 6 2" xfId="6506"/>
    <cellStyle name="Percent 2 2 6 2 2" xfId="6507"/>
    <cellStyle name="Percent 2 2 6 3" xfId="6508"/>
    <cellStyle name="Percent 2 2 6 3 2" xfId="6509"/>
    <cellStyle name="Percent 2 2 6 4" xfId="6510"/>
    <cellStyle name="Percent 2 2 6 5" xfId="6511"/>
    <cellStyle name="Percent 2 2 7" xfId="6512"/>
    <cellStyle name="Percent 2 2 7 2" xfId="6513"/>
    <cellStyle name="Percent 2 2 7 2 2" xfId="6514"/>
    <cellStyle name="Percent 2 2 7 3" xfId="6515"/>
    <cellStyle name="Percent 2 2 7 3 2" xfId="6516"/>
    <cellStyle name="Percent 2 2 7 4" xfId="6517"/>
    <cellStyle name="Percent 2 2 7 5" xfId="6518"/>
    <cellStyle name="Percent 2 2 8" xfId="6519"/>
    <cellStyle name="Percent 2 2 8 2" xfId="6520"/>
    <cellStyle name="Percent 2 2 8 3" xfId="6521"/>
    <cellStyle name="Percent 2 2 9" xfId="6522"/>
    <cellStyle name="Percent 2 2 9 2" xfId="6523"/>
    <cellStyle name="Percent 2 20" xfId="6524"/>
    <cellStyle name="Percent 2 20 2" xfId="6525"/>
    <cellStyle name="Percent 2 21" xfId="6526"/>
    <cellStyle name="Percent 2 21 2" xfId="6527"/>
    <cellStyle name="Percent 2 22" xfId="6528"/>
    <cellStyle name="Percent 2 22 2" xfId="6529"/>
    <cellStyle name="Percent 2 23" xfId="6530"/>
    <cellStyle name="Percent 2 23 2" xfId="6531"/>
    <cellStyle name="Percent 2 24" xfId="6532"/>
    <cellStyle name="Percent 2 24 2" xfId="6533"/>
    <cellStyle name="Percent 2 25" xfId="6534"/>
    <cellStyle name="Percent 2 25 2" xfId="6535"/>
    <cellStyle name="Percent 2 26" xfId="6536"/>
    <cellStyle name="Percent 2 26 2" xfId="6537"/>
    <cellStyle name="Percent 2 27" xfId="6538"/>
    <cellStyle name="Percent 2 27 2" xfId="6539"/>
    <cellStyle name="Percent 2 28" xfId="6540"/>
    <cellStyle name="Percent 2 28 2" xfId="6541"/>
    <cellStyle name="Percent 2 29" xfId="6542"/>
    <cellStyle name="Percent 2 29 2" xfId="6543"/>
    <cellStyle name="Percent 2 3" xfId="6544"/>
    <cellStyle name="Percent 2 3 10" xfId="6545"/>
    <cellStyle name="Percent 2 3 10 2" xfId="6546"/>
    <cellStyle name="Percent 2 3 11" xfId="6547"/>
    <cellStyle name="Percent 2 3 11 2" xfId="6548"/>
    <cellStyle name="Percent 2 3 12" xfId="6549"/>
    <cellStyle name="Percent 2 3 12 2" xfId="6550"/>
    <cellStyle name="Percent 2 3 13" xfId="6551"/>
    <cellStyle name="Percent 2 3 13 2" xfId="6552"/>
    <cellStyle name="Percent 2 3 14" xfId="6553"/>
    <cellStyle name="Percent 2 3 14 2" xfId="6554"/>
    <cellStyle name="Percent 2 3 15" xfId="6555"/>
    <cellStyle name="Percent 2 3 15 2" xfId="6556"/>
    <cellStyle name="Percent 2 3 16" xfId="6557"/>
    <cellStyle name="Percent 2 3 16 2" xfId="6558"/>
    <cellStyle name="Percent 2 3 17" xfId="6559"/>
    <cellStyle name="Percent 2 3 18" xfId="6560"/>
    <cellStyle name="Percent 2 3 2" xfId="6561"/>
    <cellStyle name="Percent 2 3 2 2" xfId="6562"/>
    <cellStyle name="Percent 2 3 2 3" xfId="6563"/>
    <cellStyle name="Percent 2 3 3" xfId="6564"/>
    <cellStyle name="Percent 2 3 3 2" xfId="6565"/>
    <cellStyle name="Percent 2 3 3 2 2" xfId="6566"/>
    <cellStyle name="Percent 2 3 3 2 3" xfId="6567"/>
    <cellStyle name="Percent 2 3 3 3" xfId="6568"/>
    <cellStyle name="Percent 2 3 3 3 2" xfId="6569"/>
    <cellStyle name="Percent 2 3 3 3 2 2" xfId="6570"/>
    <cellStyle name="Percent 2 3 3 3 3" xfId="6571"/>
    <cellStyle name="Percent 2 3 3 3 3 2" xfId="6572"/>
    <cellStyle name="Percent 2 3 3 3 4" xfId="6573"/>
    <cellStyle name="Percent 2 3 3 3 4 2" xfId="6574"/>
    <cellStyle name="Percent 2 3 3 3 4 2 2" xfId="6575"/>
    <cellStyle name="Percent 2 3 3 3 4 3" xfId="6576"/>
    <cellStyle name="Percent 2 3 3 3 5" xfId="6577"/>
    <cellStyle name="Percent 2 3 3 4" xfId="6578"/>
    <cellStyle name="Percent 2 3 3 5" xfId="6579"/>
    <cellStyle name="Percent 2 3 4" xfId="6580"/>
    <cellStyle name="Percent 2 3 4 2" xfId="6581"/>
    <cellStyle name="Percent 2 3 4 3" xfId="6582"/>
    <cellStyle name="Percent 2 3 5" xfId="6583"/>
    <cellStyle name="Percent 2 3 5 2" xfId="6584"/>
    <cellStyle name="Percent 2 3 5 2 2" xfId="6585"/>
    <cellStyle name="Percent 2 3 5 3" xfId="6586"/>
    <cellStyle name="Percent 2 3 5 4" xfId="6587"/>
    <cellStyle name="Percent 2 3 6" xfId="6588"/>
    <cellStyle name="Percent 2 3 6 2" xfId="6589"/>
    <cellStyle name="Percent 2 3 6 3" xfId="6590"/>
    <cellStyle name="Percent 2 3 7" xfId="6591"/>
    <cellStyle name="Percent 2 3 7 2" xfId="6592"/>
    <cellStyle name="Percent 2 3 7 3" xfId="6593"/>
    <cellStyle name="Percent 2 3 8" xfId="6594"/>
    <cellStyle name="Percent 2 3 8 2" xfId="6595"/>
    <cellStyle name="Percent 2 3 8 3" xfId="6596"/>
    <cellStyle name="Percent 2 3 9" xfId="6597"/>
    <cellStyle name="Percent 2 3 9 2" xfId="6598"/>
    <cellStyle name="Percent 2 30" xfId="6599"/>
    <cellStyle name="Percent 2 30 2" xfId="6600"/>
    <cellStyle name="Percent 2 31" xfId="6601"/>
    <cellStyle name="Percent 2 31 2" xfId="6602"/>
    <cellStyle name="Percent 2 32" xfId="6603"/>
    <cellStyle name="Percent 2 32 2" xfId="6604"/>
    <cellStyle name="Percent 2 33" xfId="6605"/>
    <cellStyle name="Percent 2 33 2" xfId="6606"/>
    <cellStyle name="Percent 2 34" xfId="6607"/>
    <cellStyle name="Percent 2 34 2" xfId="6608"/>
    <cellStyle name="Percent 2 35" xfId="6609"/>
    <cellStyle name="Percent 2 35 2" xfId="6610"/>
    <cellStyle name="Percent 2 36" xfId="6611"/>
    <cellStyle name="Percent 2 36 2" xfId="6612"/>
    <cellStyle name="Percent 2 37" xfId="6613"/>
    <cellStyle name="Percent 2 37 2" xfId="6614"/>
    <cellStyle name="Percent 2 38" xfId="6615"/>
    <cellStyle name="Percent 2 38 2" xfId="6616"/>
    <cellStyle name="Percent 2 39" xfId="6617"/>
    <cellStyle name="Percent 2 39 2" xfId="6618"/>
    <cellStyle name="Percent 2 4" xfId="6619"/>
    <cellStyle name="Percent 2 4 10" xfId="6620"/>
    <cellStyle name="Percent 2 4 10 2" xfId="6621"/>
    <cellStyle name="Percent 2 4 11" xfId="6622"/>
    <cellStyle name="Percent 2 4 11 2" xfId="6623"/>
    <cellStyle name="Percent 2 4 12" xfId="6624"/>
    <cellStyle name="Percent 2 4 12 2" xfId="6625"/>
    <cellStyle name="Percent 2 4 13" xfId="6626"/>
    <cellStyle name="Percent 2 4 13 2" xfId="6627"/>
    <cellStyle name="Percent 2 4 14" xfId="6628"/>
    <cellStyle name="Percent 2 4 14 2" xfId="6629"/>
    <cellStyle name="Percent 2 4 15" xfId="6630"/>
    <cellStyle name="Percent 2 4 15 2" xfId="6631"/>
    <cellStyle name="Percent 2 4 16" xfId="6632"/>
    <cellStyle name="Percent 2 4 16 2" xfId="6633"/>
    <cellStyle name="Percent 2 4 17" xfId="6634"/>
    <cellStyle name="Percent 2 4 17 2" xfId="6635"/>
    <cellStyle name="Percent 2 4 18" xfId="6636"/>
    <cellStyle name="Percent 2 4 19" xfId="6637"/>
    <cellStyle name="Percent 2 4 2" xfId="6638"/>
    <cellStyle name="Percent 2 4 2 2" xfId="6639"/>
    <cellStyle name="Percent 2 4 2 3" xfId="6640"/>
    <cellStyle name="Percent 2 4 3" xfId="6641"/>
    <cellStyle name="Percent 2 4 3 2" xfId="6642"/>
    <cellStyle name="Percent 2 4 3 3" xfId="6643"/>
    <cellStyle name="Percent 2 4 4" xfId="6644"/>
    <cellStyle name="Percent 2 4 4 2" xfId="6645"/>
    <cellStyle name="Percent 2 4 4 3" xfId="6646"/>
    <cellStyle name="Percent 2 4 5" xfId="6647"/>
    <cellStyle name="Percent 2 4 5 2" xfId="6648"/>
    <cellStyle name="Percent 2 4 5 3" xfId="6649"/>
    <cellStyle name="Percent 2 4 6" xfId="6650"/>
    <cellStyle name="Percent 2 4 6 2" xfId="6651"/>
    <cellStyle name="Percent 2 4 6 3" xfId="6652"/>
    <cellStyle name="Percent 2 4 7" xfId="6653"/>
    <cellStyle name="Percent 2 4 7 2" xfId="6654"/>
    <cellStyle name="Percent 2 4 7 3" xfId="6655"/>
    <cellStyle name="Percent 2 4 8" xfId="6656"/>
    <cellStyle name="Percent 2 4 8 2" xfId="6657"/>
    <cellStyle name="Percent 2 4 8 3" xfId="6658"/>
    <cellStyle name="Percent 2 4 9" xfId="6659"/>
    <cellStyle name="Percent 2 4 9 2" xfId="6660"/>
    <cellStyle name="Percent 2 4 9 3" xfId="6661"/>
    <cellStyle name="Percent 2 40" xfId="6662"/>
    <cellStyle name="Percent 2 40 2" xfId="6663"/>
    <cellStyle name="Percent 2 41" xfId="6664"/>
    <cellStyle name="Percent 2 41 2" xfId="6665"/>
    <cellStyle name="Percent 2 42" xfId="6666"/>
    <cellStyle name="Percent 2 42 2" xfId="6667"/>
    <cellStyle name="Percent 2 43" xfId="6668"/>
    <cellStyle name="Percent 2 43 2" xfId="6669"/>
    <cellStyle name="Percent 2 44" xfId="6670"/>
    <cellStyle name="Percent 2 44 2" xfId="6671"/>
    <cellStyle name="Percent 2 45" xfId="6672"/>
    <cellStyle name="Percent 2 45 2" xfId="6673"/>
    <cellStyle name="Percent 2 46" xfId="6674"/>
    <cellStyle name="Percent 2 46 2" xfId="6675"/>
    <cellStyle name="Percent 2 47" xfId="6676"/>
    <cellStyle name="Percent 2 47 2" xfId="6677"/>
    <cellStyle name="Percent 2 48" xfId="6678"/>
    <cellStyle name="Percent 2 48 2" xfId="6679"/>
    <cellStyle name="Percent 2 48 2 2" xfId="6680"/>
    <cellStyle name="Percent 2 48 3" xfId="6681"/>
    <cellStyle name="Percent 2 49" xfId="6682"/>
    <cellStyle name="Percent 2 49 2" xfId="6683"/>
    <cellStyle name="Percent 2 5" xfId="6684"/>
    <cellStyle name="Percent 2 5 10" xfId="6685"/>
    <cellStyle name="Percent 2 5 10 2" xfId="6686"/>
    <cellStyle name="Percent 2 5 11" xfId="6687"/>
    <cellStyle name="Percent 2 5 11 2" xfId="6688"/>
    <cellStyle name="Percent 2 5 12" xfId="6689"/>
    <cellStyle name="Percent 2 5 12 2" xfId="6690"/>
    <cellStyle name="Percent 2 5 13" xfId="6691"/>
    <cellStyle name="Percent 2 5 13 2" xfId="6692"/>
    <cellStyle name="Percent 2 5 14" xfId="6693"/>
    <cellStyle name="Percent 2 5 14 2" xfId="6694"/>
    <cellStyle name="Percent 2 5 15" xfId="6695"/>
    <cellStyle name="Percent 2 5 15 2" xfId="6696"/>
    <cellStyle name="Percent 2 5 16" xfId="6697"/>
    <cellStyle name="Percent 2 5 17" xfId="6698"/>
    <cellStyle name="Percent 2 5 2" xfId="6699"/>
    <cellStyle name="Percent 2 5 2 2" xfId="6700"/>
    <cellStyle name="Percent 2 5 2 3" xfId="6701"/>
    <cellStyle name="Percent 2 5 3" xfId="6702"/>
    <cellStyle name="Percent 2 5 3 2" xfId="6703"/>
    <cellStyle name="Percent 2 5 3 3" xfId="6704"/>
    <cellStyle name="Percent 2 5 4" xfId="6705"/>
    <cellStyle name="Percent 2 5 4 2" xfId="6706"/>
    <cellStyle name="Percent 2 5 4 3" xfId="6707"/>
    <cellStyle name="Percent 2 5 5" xfId="6708"/>
    <cellStyle name="Percent 2 5 5 2" xfId="6709"/>
    <cellStyle name="Percent 2 5 5 3" xfId="6710"/>
    <cellStyle name="Percent 2 5 6" xfId="6711"/>
    <cellStyle name="Percent 2 5 6 2" xfId="6712"/>
    <cellStyle name="Percent 2 5 6 3" xfId="6713"/>
    <cellStyle name="Percent 2 5 7" xfId="6714"/>
    <cellStyle name="Percent 2 5 7 2" xfId="6715"/>
    <cellStyle name="Percent 2 5 7 3" xfId="6716"/>
    <cellStyle name="Percent 2 5 8" xfId="6717"/>
    <cellStyle name="Percent 2 5 8 2" xfId="6718"/>
    <cellStyle name="Percent 2 5 8 3" xfId="6719"/>
    <cellStyle name="Percent 2 5 9" xfId="6720"/>
    <cellStyle name="Percent 2 5 9 2" xfId="6721"/>
    <cellStyle name="Percent 2 50" xfId="6722"/>
    <cellStyle name="Percent 2 6" xfId="6723"/>
    <cellStyle name="Percent 2 6 10" xfId="6724"/>
    <cellStyle name="Percent 2 6 10 2" xfId="6725"/>
    <cellStyle name="Percent 2 6 11" xfId="6726"/>
    <cellStyle name="Percent 2 6 11 2" xfId="6727"/>
    <cellStyle name="Percent 2 6 12" xfId="6728"/>
    <cellStyle name="Percent 2 6 12 2" xfId="6729"/>
    <cellStyle name="Percent 2 6 13" xfId="6730"/>
    <cellStyle name="Percent 2 6 13 2" xfId="6731"/>
    <cellStyle name="Percent 2 6 14" xfId="6732"/>
    <cellStyle name="Percent 2 6 14 2" xfId="6733"/>
    <cellStyle name="Percent 2 6 15" xfId="6734"/>
    <cellStyle name="Percent 2 6 15 2" xfId="6735"/>
    <cellStyle name="Percent 2 6 16" xfId="6736"/>
    <cellStyle name="Percent 2 6 17" xfId="6737"/>
    <cellStyle name="Percent 2 6 2" xfId="6738"/>
    <cellStyle name="Percent 2 6 2 2" xfId="6739"/>
    <cellStyle name="Percent 2 6 2 3" xfId="6740"/>
    <cellStyle name="Percent 2 6 3" xfId="6741"/>
    <cellStyle name="Percent 2 6 3 2" xfId="6742"/>
    <cellStyle name="Percent 2 6 3 3" xfId="6743"/>
    <cellStyle name="Percent 2 6 4" xfId="6744"/>
    <cellStyle name="Percent 2 6 4 2" xfId="6745"/>
    <cellStyle name="Percent 2 6 4 3" xfId="6746"/>
    <cellStyle name="Percent 2 6 5" xfId="6747"/>
    <cellStyle name="Percent 2 6 5 2" xfId="6748"/>
    <cellStyle name="Percent 2 6 5 3" xfId="6749"/>
    <cellStyle name="Percent 2 6 6" xfId="6750"/>
    <cellStyle name="Percent 2 6 6 2" xfId="6751"/>
    <cellStyle name="Percent 2 6 6 3" xfId="6752"/>
    <cellStyle name="Percent 2 6 7" xfId="6753"/>
    <cellStyle name="Percent 2 6 7 2" xfId="6754"/>
    <cellStyle name="Percent 2 6 7 3" xfId="6755"/>
    <cellStyle name="Percent 2 6 8" xfId="6756"/>
    <cellStyle name="Percent 2 6 8 2" xfId="6757"/>
    <cellStyle name="Percent 2 6 8 3" xfId="6758"/>
    <cellStyle name="Percent 2 6 9" xfId="6759"/>
    <cellStyle name="Percent 2 6 9 2" xfId="6760"/>
    <cellStyle name="Percent 2 7" xfId="6761"/>
    <cellStyle name="Percent 2 7 10" xfId="6762"/>
    <cellStyle name="Percent 2 7 2" xfId="6763"/>
    <cellStyle name="Percent 2 7 2 2" xfId="6764"/>
    <cellStyle name="Percent 2 7 2 3" xfId="6765"/>
    <cellStyle name="Percent 2 7 3" xfId="6766"/>
    <cellStyle name="Percent 2 7 3 2" xfId="6767"/>
    <cellStyle name="Percent 2 7 3 3" xfId="6768"/>
    <cellStyle name="Percent 2 7 4" xfId="6769"/>
    <cellStyle name="Percent 2 7 4 2" xfId="6770"/>
    <cellStyle name="Percent 2 7 4 3" xfId="6771"/>
    <cellStyle name="Percent 2 7 5" xfId="6772"/>
    <cellStyle name="Percent 2 7 5 2" xfId="6773"/>
    <cellStyle name="Percent 2 7 5 3" xfId="6774"/>
    <cellStyle name="Percent 2 7 6" xfId="6775"/>
    <cellStyle name="Percent 2 7 6 2" xfId="6776"/>
    <cellStyle name="Percent 2 7 6 3" xfId="6777"/>
    <cellStyle name="Percent 2 7 7" xfId="6778"/>
    <cellStyle name="Percent 2 7 7 2" xfId="6779"/>
    <cellStyle name="Percent 2 7 7 3" xfId="6780"/>
    <cellStyle name="Percent 2 7 8" xfId="6781"/>
    <cellStyle name="Percent 2 7 8 2" xfId="6782"/>
    <cellStyle name="Percent 2 7 8 3" xfId="6783"/>
    <cellStyle name="Percent 2 7 9" xfId="6784"/>
    <cellStyle name="Percent 2 8" xfId="6785"/>
    <cellStyle name="Percent 2 8 10" xfId="6786"/>
    <cellStyle name="Percent 2 8 2" xfId="6787"/>
    <cellStyle name="Percent 2 8 2 2" xfId="6788"/>
    <cellStyle name="Percent 2 8 2 3" xfId="6789"/>
    <cellStyle name="Percent 2 8 3" xfId="6790"/>
    <cellStyle name="Percent 2 8 3 2" xfId="6791"/>
    <cellStyle name="Percent 2 8 3 3" xfId="6792"/>
    <cellStyle name="Percent 2 8 4" xfId="6793"/>
    <cellStyle name="Percent 2 8 4 2" xfId="6794"/>
    <cellStyle name="Percent 2 8 4 3" xfId="6795"/>
    <cellStyle name="Percent 2 8 5" xfId="6796"/>
    <cellStyle name="Percent 2 8 5 2" xfId="6797"/>
    <cellStyle name="Percent 2 8 5 3" xfId="6798"/>
    <cellStyle name="Percent 2 8 6" xfId="6799"/>
    <cellStyle name="Percent 2 8 6 2" xfId="6800"/>
    <cellStyle name="Percent 2 8 6 3" xfId="6801"/>
    <cellStyle name="Percent 2 8 7" xfId="6802"/>
    <cellStyle name="Percent 2 8 7 2" xfId="6803"/>
    <cellStyle name="Percent 2 8 7 3" xfId="6804"/>
    <cellStyle name="Percent 2 8 8" xfId="6805"/>
    <cellStyle name="Percent 2 8 8 2" xfId="6806"/>
    <cellStyle name="Percent 2 8 8 3" xfId="6807"/>
    <cellStyle name="Percent 2 8 9" xfId="6808"/>
    <cellStyle name="Percent 2 9" xfId="6809"/>
    <cellStyle name="Percent 2 9 10" xfId="6810"/>
    <cellStyle name="Percent 2 9 2" xfId="6811"/>
    <cellStyle name="Percent 2 9 2 2" xfId="6812"/>
    <cellStyle name="Percent 2 9 2 3" xfId="6813"/>
    <cellStyle name="Percent 2 9 3" xfId="6814"/>
    <cellStyle name="Percent 2 9 3 2" xfId="6815"/>
    <cellStyle name="Percent 2 9 3 3" xfId="6816"/>
    <cellStyle name="Percent 2 9 4" xfId="6817"/>
    <cellStyle name="Percent 2 9 4 2" xfId="6818"/>
    <cellStyle name="Percent 2 9 4 3" xfId="6819"/>
    <cellStyle name="Percent 2 9 5" xfId="6820"/>
    <cellStyle name="Percent 2 9 5 2" xfId="6821"/>
    <cellStyle name="Percent 2 9 5 3" xfId="6822"/>
    <cellStyle name="Percent 2 9 6" xfId="6823"/>
    <cellStyle name="Percent 2 9 6 2" xfId="6824"/>
    <cellStyle name="Percent 2 9 6 3" xfId="6825"/>
    <cellStyle name="Percent 2 9 7" xfId="6826"/>
    <cellStyle name="Percent 2 9 7 2" xfId="6827"/>
    <cellStyle name="Percent 2 9 7 3" xfId="6828"/>
    <cellStyle name="Percent 2 9 8" xfId="6829"/>
    <cellStyle name="Percent 2 9 8 2" xfId="6830"/>
    <cellStyle name="Percent 2 9 8 3" xfId="6831"/>
    <cellStyle name="Percent 2 9 9" xfId="6832"/>
    <cellStyle name="Percent 20" xfId="6833"/>
    <cellStyle name="Percent 20 2" xfId="6834"/>
    <cellStyle name="Percent 20 2 2" xfId="6835"/>
    <cellStyle name="Percent 20 3" xfId="6836"/>
    <cellStyle name="Percent 20 3 2" xfId="6837"/>
    <cellStyle name="Percent 20 4" xfId="6838"/>
    <cellStyle name="Percent 20 4 2" xfId="6839"/>
    <cellStyle name="Percent 20 5" xfId="6840"/>
    <cellStyle name="Percent 20 5 2" xfId="6841"/>
    <cellStyle name="Percent 20 6" xfId="6842"/>
    <cellStyle name="Percent 20 6 2" xfId="6843"/>
    <cellStyle name="Percent 20 7" xfId="6844"/>
    <cellStyle name="Percent 20 7 2" xfId="6845"/>
    <cellStyle name="Percent 20 7 2 2" xfId="6846"/>
    <cellStyle name="Percent 20 7 3" xfId="6847"/>
    <cellStyle name="Percent 20 7 3 2" xfId="6848"/>
    <cellStyle name="Percent 20 7 4" xfId="6849"/>
    <cellStyle name="Percent 20 8" xfId="6850"/>
    <cellStyle name="Percent 21" xfId="6851"/>
    <cellStyle name="Percent 21 2" xfId="6852"/>
    <cellStyle name="Percent 21 2 2" xfId="6853"/>
    <cellStyle name="Percent 21 3" xfId="6854"/>
    <cellStyle name="Percent 21 3 2" xfId="6855"/>
    <cellStyle name="Percent 21 4" xfId="6856"/>
    <cellStyle name="Percent 21 4 2" xfId="6857"/>
    <cellStyle name="Percent 21 5" xfId="6858"/>
    <cellStyle name="Percent 21 5 2" xfId="6859"/>
    <cellStyle name="Percent 21 6" xfId="6860"/>
    <cellStyle name="Percent 21 6 2" xfId="6861"/>
    <cellStyle name="Percent 21 7" xfId="6862"/>
    <cellStyle name="Percent 21 7 2" xfId="6863"/>
    <cellStyle name="Percent 21 7 2 2" xfId="6864"/>
    <cellStyle name="Percent 21 7 3" xfId="6865"/>
    <cellStyle name="Percent 21 7 3 2" xfId="6866"/>
    <cellStyle name="Percent 21 7 4" xfId="6867"/>
    <cellStyle name="Percent 21 8" xfId="6868"/>
    <cellStyle name="Percent 22" xfId="6869"/>
    <cellStyle name="Percent 22 2" xfId="6870"/>
    <cellStyle name="Percent 22 2 2" xfId="6871"/>
    <cellStyle name="Percent 22 3" xfId="6872"/>
    <cellStyle name="Percent 22 3 2" xfId="6873"/>
    <cellStyle name="Percent 22 4" xfId="6874"/>
    <cellStyle name="Percent 22 4 2" xfId="6875"/>
    <cellStyle name="Percent 22 5" xfId="6876"/>
    <cellStyle name="Percent 22 5 2" xfId="6877"/>
    <cellStyle name="Percent 22 6" xfId="6878"/>
    <cellStyle name="Percent 22 6 2" xfId="6879"/>
    <cellStyle name="Percent 22 7" xfId="6880"/>
    <cellStyle name="Percent 22 7 2" xfId="6881"/>
    <cellStyle name="Percent 22 7 2 2" xfId="6882"/>
    <cellStyle name="Percent 22 7 3" xfId="6883"/>
    <cellStyle name="Percent 22 7 3 2" xfId="6884"/>
    <cellStyle name="Percent 22 7 4" xfId="6885"/>
    <cellStyle name="Percent 22 8" xfId="6886"/>
    <cellStyle name="Percent 23" xfId="6887"/>
    <cellStyle name="Percent 23 2" xfId="6888"/>
    <cellStyle name="Percent 23 2 2" xfId="6889"/>
    <cellStyle name="Percent 23 3" xfId="6890"/>
    <cellStyle name="Percent 23 3 2" xfId="6891"/>
    <cellStyle name="Percent 23 4" xfId="6892"/>
    <cellStyle name="Percent 23 4 2" xfId="6893"/>
    <cellStyle name="Percent 23 5" xfId="6894"/>
    <cellStyle name="Percent 23 5 2" xfId="6895"/>
    <cellStyle name="Percent 23 6" xfId="6896"/>
    <cellStyle name="Percent 23 6 2" xfId="6897"/>
    <cellStyle name="Percent 23 7" xfId="6898"/>
    <cellStyle name="Percent 23 7 2" xfId="6899"/>
    <cellStyle name="Percent 23 7 2 2" xfId="6900"/>
    <cellStyle name="Percent 23 7 3" xfId="6901"/>
    <cellStyle name="Percent 23 7 3 2" xfId="6902"/>
    <cellStyle name="Percent 23 7 4" xfId="6903"/>
    <cellStyle name="Percent 23 8" xfId="6904"/>
    <cellStyle name="Percent 24" xfId="6905"/>
    <cellStyle name="Percent 24 2" xfId="6906"/>
    <cellStyle name="Percent 24 2 2" xfId="6907"/>
    <cellStyle name="Percent 24 3" xfId="6908"/>
    <cellStyle name="Percent 24 3 2" xfId="6909"/>
    <cellStyle name="Percent 24 4" xfId="6910"/>
    <cellStyle name="Percent 24 4 2" xfId="6911"/>
    <cellStyle name="Percent 24 5" xfId="6912"/>
    <cellStyle name="Percent 24 5 2" xfId="6913"/>
    <cellStyle name="Percent 24 6" xfId="6914"/>
    <cellStyle name="Percent 24 6 2" xfId="6915"/>
    <cellStyle name="Percent 24 7" xfId="6916"/>
    <cellStyle name="Percent 24 7 2" xfId="6917"/>
    <cellStyle name="Percent 24 7 2 2" xfId="6918"/>
    <cellStyle name="Percent 24 7 3" xfId="6919"/>
    <cellStyle name="Percent 24 7 3 2" xfId="6920"/>
    <cellStyle name="Percent 24 7 4" xfId="6921"/>
    <cellStyle name="Percent 24 8" xfId="6922"/>
    <cellStyle name="Percent 24 8 2" xfId="6923"/>
    <cellStyle name="Percent 24 9" xfId="6924"/>
    <cellStyle name="Percent 25" xfId="6925"/>
    <cellStyle name="Percent 25 2" xfId="6926"/>
    <cellStyle name="Percent 25 2 2" xfId="6927"/>
    <cellStyle name="Percent 25 3" xfId="6928"/>
    <cellStyle name="Percent 25 3 2" xfId="6929"/>
    <cellStyle name="Percent 25 4" xfId="6930"/>
    <cellStyle name="Percent 25 4 2" xfId="6931"/>
    <cellStyle name="Percent 25 5" xfId="6932"/>
    <cellStyle name="Percent 25 5 2" xfId="6933"/>
    <cellStyle name="Percent 25 6" xfId="6934"/>
    <cellStyle name="Percent 25 6 2" xfId="6935"/>
    <cellStyle name="Percent 25 7" xfId="6936"/>
    <cellStyle name="Percent 25 7 2" xfId="6937"/>
    <cellStyle name="Percent 25 7 2 2" xfId="6938"/>
    <cellStyle name="Percent 25 7 3" xfId="6939"/>
    <cellStyle name="Percent 25 7 3 2" xfId="6940"/>
    <cellStyle name="Percent 25 7 4" xfId="6941"/>
    <cellStyle name="Percent 25 8" xfId="6942"/>
    <cellStyle name="Percent 26" xfId="6943"/>
    <cellStyle name="Percent 26 2" xfId="6944"/>
    <cellStyle name="Percent 26 2 2" xfId="6945"/>
    <cellStyle name="Percent 26 3" xfId="6946"/>
    <cellStyle name="Percent 26 3 2" xfId="6947"/>
    <cellStyle name="Percent 26 4" xfId="6948"/>
    <cellStyle name="Percent 26 4 2" xfId="6949"/>
    <cellStyle name="Percent 26 5" xfId="6950"/>
    <cellStyle name="Percent 26 5 2" xfId="6951"/>
    <cellStyle name="Percent 26 6" xfId="6952"/>
    <cellStyle name="Percent 26 6 2" xfId="6953"/>
    <cellStyle name="Percent 26 7" xfId="6954"/>
    <cellStyle name="Percent 26 7 2" xfId="6955"/>
    <cellStyle name="Percent 26 7 2 2" xfId="6956"/>
    <cellStyle name="Percent 26 7 3" xfId="6957"/>
    <cellStyle name="Percent 26 7 3 2" xfId="6958"/>
    <cellStyle name="Percent 26 7 4" xfId="6959"/>
    <cellStyle name="Percent 26 8" xfId="6960"/>
    <cellStyle name="Percent 27" xfId="6961"/>
    <cellStyle name="Percent 27 2" xfId="6962"/>
    <cellStyle name="Percent 28" xfId="6963"/>
    <cellStyle name="Percent 28 2" xfId="6964"/>
    <cellStyle name="Percent 28 2 2" xfId="6965"/>
    <cellStyle name="Percent 28 3" xfId="6966"/>
    <cellStyle name="Percent 3" xfId="6967"/>
    <cellStyle name="Percent 3 10" xfId="6968"/>
    <cellStyle name="Percent 3 10 10" xfId="6969"/>
    <cellStyle name="Percent 3 10 10 2" xfId="6970"/>
    <cellStyle name="Percent 3 10 11" xfId="6971"/>
    <cellStyle name="Percent 3 10 11 2" xfId="6972"/>
    <cellStyle name="Percent 3 10 12" xfId="6973"/>
    <cellStyle name="Percent 3 10 12 2" xfId="6974"/>
    <cellStyle name="Percent 3 10 13" xfId="6975"/>
    <cellStyle name="Percent 3 10 13 2" xfId="6976"/>
    <cellStyle name="Percent 3 10 14" xfId="6977"/>
    <cellStyle name="Percent 3 10 14 2" xfId="6978"/>
    <cellStyle name="Percent 3 10 15" xfId="6979"/>
    <cellStyle name="Percent 3 10 15 2" xfId="6980"/>
    <cellStyle name="Percent 3 10 16" xfId="6981"/>
    <cellStyle name="Percent 3 10 2" xfId="6982"/>
    <cellStyle name="Percent 3 10 2 2" xfId="6983"/>
    <cellStyle name="Percent 3 10 3" xfId="6984"/>
    <cellStyle name="Percent 3 10 3 2" xfId="6985"/>
    <cellStyle name="Percent 3 10 4" xfId="6986"/>
    <cellStyle name="Percent 3 10 4 2" xfId="6987"/>
    <cellStyle name="Percent 3 10 5" xfId="6988"/>
    <cellStyle name="Percent 3 10 5 2" xfId="6989"/>
    <cellStyle name="Percent 3 10 6" xfId="6990"/>
    <cellStyle name="Percent 3 10 6 2" xfId="6991"/>
    <cellStyle name="Percent 3 10 7" xfId="6992"/>
    <cellStyle name="Percent 3 10 7 2" xfId="6993"/>
    <cellStyle name="Percent 3 10 8" xfId="6994"/>
    <cellStyle name="Percent 3 10 8 2" xfId="6995"/>
    <cellStyle name="Percent 3 10 9" xfId="6996"/>
    <cellStyle name="Percent 3 10 9 2" xfId="6997"/>
    <cellStyle name="Percent 3 11" xfId="6998"/>
    <cellStyle name="Percent 3 11 2" xfId="6999"/>
    <cellStyle name="Percent 3 12" xfId="7000"/>
    <cellStyle name="Percent 3 12 2" xfId="7001"/>
    <cellStyle name="Percent 3 13" xfId="7002"/>
    <cellStyle name="Percent 3 13 2" xfId="7003"/>
    <cellStyle name="Percent 3 14" xfId="7004"/>
    <cellStyle name="Percent 3 14 2" xfId="7005"/>
    <cellStyle name="Percent 3 15" xfId="7006"/>
    <cellStyle name="Percent 3 15 2" xfId="7007"/>
    <cellStyle name="Percent 3 16" xfId="7008"/>
    <cellStyle name="Percent 3 16 2" xfId="7009"/>
    <cellStyle name="Percent 3 17" xfId="7010"/>
    <cellStyle name="Percent 3 17 2" xfId="7011"/>
    <cellStyle name="Percent 3 18" xfId="7012"/>
    <cellStyle name="Percent 3 18 2" xfId="7013"/>
    <cellStyle name="Percent 3 19" xfId="7014"/>
    <cellStyle name="Percent 3 19 2" xfId="7015"/>
    <cellStyle name="Percent 3 2" xfId="7016"/>
    <cellStyle name="Percent 3 2 10" xfId="7017"/>
    <cellStyle name="Percent 3 2 10 2" xfId="7018"/>
    <cellStyle name="Percent 3 2 11" xfId="7019"/>
    <cellStyle name="Percent 3 2 11 2" xfId="7020"/>
    <cellStyle name="Percent 3 2 12" xfId="7021"/>
    <cellStyle name="Percent 3 2 12 2" xfId="7022"/>
    <cellStyle name="Percent 3 2 13" xfId="7023"/>
    <cellStyle name="Percent 3 2 13 2" xfId="7024"/>
    <cellStyle name="Percent 3 2 14" xfId="7025"/>
    <cellStyle name="Percent 3 2 14 2" xfId="7026"/>
    <cellStyle name="Percent 3 2 15" xfId="7027"/>
    <cellStyle name="Percent 3 2 15 2" xfId="7028"/>
    <cellStyle name="Percent 3 2 16" xfId="7029"/>
    <cellStyle name="Percent 3 2 16 2" xfId="7030"/>
    <cellStyle name="Percent 3 2 17" xfId="7031"/>
    <cellStyle name="Percent 3 2 17 2" xfId="7032"/>
    <cellStyle name="Percent 3 2 18" xfId="7033"/>
    <cellStyle name="Percent 3 2 19" xfId="7034"/>
    <cellStyle name="Percent 3 2 2" xfId="7035"/>
    <cellStyle name="Percent 3 2 2 2" xfId="7036"/>
    <cellStyle name="Percent 3 2 2 2 2" xfId="7037"/>
    <cellStyle name="Percent 3 2 2 2 2 2" xfId="7038"/>
    <cellStyle name="Percent 3 2 2 2 3" xfId="7039"/>
    <cellStyle name="Percent 3 2 2 2 3 2" xfId="7040"/>
    <cellStyle name="Percent 3 2 2 2 4" xfId="7041"/>
    <cellStyle name="Percent 3 2 2 3" xfId="7042"/>
    <cellStyle name="Percent 3 2 2 3 2" xfId="7043"/>
    <cellStyle name="Percent 3 2 2 4" xfId="7044"/>
    <cellStyle name="Percent 3 2 2 5" xfId="7045"/>
    <cellStyle name="Percent 3 2 3" xfId="7046"/>
    <cellStyle name="Percent 3 2 3 2" xfId="7047"/>
    <cellStyle name="Percent 3 2 3 2 2" xfId="7048"/>
    <cellStyle name="Percent 3 2 3 3" xfId="7049"/>
    <cellStyle name="Percent 3 2 3 3 2" xfId="7050"/>
    <cellStyle name="Percent 3 2 3 4" xfId="7051"/>
    <cellStyle name="Percent 3 2 3 5" xfId="7052"/>
    <cellStyle name="Percent 3 2 4" xfId="7053"/>
    <cellStyle name="Percent 3 2 4 2" xfId="7054"/>
    <cellStyle name="Percent 3 2 5" xfId="7055"/>
    <cellStyle name="Percent 3 2 5 2" xfId="7056"/>
    <cellStyle name="Percent 3 2 6" xfId="7057"/>
    <cellStyle name="Percent 3 2 6 2" xfId="7058"/>
    <cellStyle name="Percent 3 2 7" xfId="7059"/>
    <cellStyle name="Percent 3 2 7 2" xfId="7060"/>
    <cellStyle name="Percent 3 2 8" xfId="7061"/>
    <cellStyle name="Percent 3 2 8 2" xfId="7062"/>
    <cellStyle name="Percent 3 2 9" xfId="7063"/>
    <cellStyle name="Percent 3 2 9 2" xfId="7064"/>
    <cellStyle name="Percent 3 20" xfId="7065"/>
    <cellStyle name="Percent 3 20 2" xfId="7066"/>
    <cellStyle name="Percent 3 21" xfId="7067"/>
    <cellStyle name="Percent 3 21 2" xfId="7068"/>
    <cellStyle name="Percent 3 22" xfId="7069"/>
    <cellStyle name="Percent 3 22 2" xfId="7070"/>
    <cellStyle name="Percent 3 23" xfId="7071"/>
    <cellStyle name="Percent 3 23 2" xfId="7072"/>
    <cellStyle name="Percent 3 24" xfId="7073"/>
    <cellStyle name="Percent 3 24 2" xfId="7074"/>
    <cellStyle name="Percent 3 25" xfId="7075"/>
    <cellStyle name="Percent 3 25 2" xfId="7076"/>
    <cellStyle name="Percent 3 26" xfId="7077"/>
    <cellStyle name="Percent 3 26 2" xfId="7078"/>
    <cellStyle name="Percent 3 27" xfId="7079"/>
    <cellStyle name="Percent 3 27 2" xfId="7080"/>
    <cellStyle name="Percent 3 28" xfId="7081"/>
    <cellStyle name="Percent 3 28 2" xfId="7082"/>
    <cellStyle name="Percent 3 29" xfId="7083"/>
    <cellStyle name="Percent 3 29 2" xfId="7084"/>
    <cellStyle name="Percent 3 3" xfId="7085"/>
    <cellStyle name="Percent 3 3 10" xfId="7086"/>
    <cellStyle name="Percent 3 3 10 2" xfId="7087"/>
    <cellStyle name="Percent 3 3 11" xfId="7088"/>
    <cellStyle name="Percent 3 3 11 2" xfId="7089"/>
    <cellStyle name="Percent 3 3 12" xfId="7090"/>
    <cellStyle name="Percent 3 3 12 2" xfId="7091"/>
    <cellStyle name="Percent 3 3 13" xfId="7092"/>
    <cellStyle name="Percent 3 3 13 2" xfId="7093"/>
    <cellStyle name="Percent 3 3 14" xfId="7094"/>
    <cellStyle name="Percent 3 3 14 2" xfId="7095"/>
    <cellStyle name="Percent 3 3 15" xfId="7096"/>
    <cellStyle name="Percent 3 3 15 2" xfId="7097"/>
    <cellStyle name="Percent 3 3 16" xfId="7098"/>
    <cellStyle name="Percent 3 3 17" xfId="7099"/>
    <cellStyle name="Percent 3 3 2" xfId="7100"/>
    <cellStyle name="Percent 3 3 2 2" xfId="7101"/>
    <cellStyle name="Percent 3 3 2 3" xfId="7102"/>
    <cellStyle name="Percent 3 3 3" xfId="7103"/>
    <cellStyle name="Percent 3 3 3 2" xfId="7104"/>
    <cellStyle name="Percent 3 3 3 2 2" xfId="7105"/>
    <cellStyle name="Percent 3 3 3 2 3" xfId="7106"/>
    <cellStyle name="Percent 3 3 3 3" xfId="7107"/>
    <cellStyle name="Percent 3 3 3 3 2" xfId="7108"/>
    <cellStyle name="Percent 3 3 3 3 2 2" xfId="7109"/>
    <cellStyle name="Percent 3 3 3 3 3" xfId="7110"/>
    <cellStyle name="Percent 3 3 3 3 3 2" xfId="7111"/>
    <cellStyle name="Percent 3 3 3 3 4" xfId="7112"/>
    <cellStyle name="Percent 3 3 3 3 4 2" xfId="7113"/>
    <cellStyle name="Percent 3 3 3 3 4 2 2" xfId="7114"/>
    <cellStyle name="Percent 3 3 3 3 4 3" xfId="7115"/>
    <cellStyle name="Percent 3 3 3 3 5" xfId="7116"/>
    <cellStyle name="Percent 3 3 3 4" xfId="7117"/>
    <cellStyle name="Percent 3 3 3 5" xfId="7118"/>
    <cellStyle name="Percent 3 3 4" xfId="7119"/>
    <cellStyle name="Percent 3 3 4 2" xfId="7120"/>
    <cellStyle name="Percent 3 3 4 2 2" xfId="7121"/>
    <cellStyle name="Percent 3 3 4 3" xfId="7122"/>
    <cellStyle name="Percent 3 3 5" xfId="7123"/>
    <cellStyle name="Percent 3 3 5 2" xfId="7124"/>
    <cellStyle name="Percent 3 3 6" xfId="7125"/>
    <cellStyle name="Percent 3 3 6 2" xfId="7126"/>
    <cellStyle name="Percent 3 3 6 2 2" xfId="7127"/>
    <cellStyle name="Percent 3 3 6 3" xfId="7128"/>
    <cellStyle name="Percent 3 3 7" xfId="7129"/>
    <cellStyle name="Percent 3 3 7 2" xfId="7130"/>
    <cellStyle name="Percent 3 3 8" xfId="7131"/>
    <cellStyle name="Percent 3 3 8 2" xfId="7132"/>
    <cellStyle name="Percent 3 3 9" xfId="7133"/>
    <cellStyle name="Percent 3 3 9 2" xfId="7134"/>
    <cellStyle name="Percent 3 30" xfId="7135"/>
    <cellStyle name="Percent 3 30 2" xfId="7136"/>
    <cellStyle name="Percent 3 31" xfId="7137"/>
    <cellStyle name="Percent 3 4" xfId="7138"/>
    <cellStyle name="Percent 3 4 10" xfId="7139"/>
    <cellStyle name="Percent 3 4 10 2" xfId="7140"/>
    <cellStyle name="Percent 3 4 11" xfId="7141"/>
    <cellStyle name="Percent 3 4 11 2" xfId="7142"/>
    <cellStyle name="Percent 3 4 12" xfId="7143"/>
    <cellStyle name="Percent 3 4 12 2" xfId="7144"/>
    <cellStyle name="Percent 3 4 13" xfId="7145"/>
    <cellStyle name="Percent 3 4 13 2" xfId="7146"/>
    <cellStyle name="Percent 3 4 14" xfId="7147"/>
    <cellStyle name="Percent 3 4 14 2" xfId="7148"/>
    <cellStyle name="Percent 3 4 15" xfId="7149"/>
    <cellStyle name="Percent 3 4 15 2" xfId="7150"/>
    <cellStyle name="Percent 3 4 16" xfId="7151"/>
    <cellStyle name="Percent 3 4 17" xfId="7152"/>
    <cellStyle name="Percent 3 4 2" xfId="7153"/>
    <cellStyle name="Percent 3 4 2 2" xfId="7154"/>
    <cellStyle name="Percent 3 4 2 3" xfId="7155"/>
    <cellStyle name="Percent 3 4 3" xfId="7156"/>
    <cellStyle name="Percent 3 4 3 2" xfId="7157"/>
    <cellStyle name="Percent 3 4 4" xfId="7158"/>
    <cellStyle name="Percent 3 4 4 2" xfId="7159"/>
    <cellStyle name="Percent 3 4 4 2 2" xfId="7160"/>
    <cellStyle name="Percent 3 4 4 3" xfId="7161"/>
    <cellStyle name="Percent 3 4 5" xfId="7162"/>
    <cellStyle name="Percent 3 4 5 2" xfId="7163"/>
    <cellStyle name="Percent 3 4 6" xfId="7164"/>
    <cellStyle name="Percent 3 4 6 2" xfId="7165"/>
    <cellStyle name="Percent 3 4 7" xfId="7166"/>
    <cellStyle name="Percent 3 4 7 2" xfId="7167"/>
    <cellStyle name="Percent 3 4 8" xfId="7168"/>
    <cellStyle name="Percent 3 4 8 2" xfId="7169"/>
    <cellStyle name="Percent 3 4 9" xfId="7170"/>
    <cellStyle name="Percent 3 4 9 2" xfId="7171"/>
    <cellStyle name="Percent 3 5" xfId="7172"/>
    <cellStyle name="Percent 3 5 10" xfId="7173"/>
    <cellStyle name="Percent 3 5 10 2" xfId="7174"/>
    <cellStyle name="Percent 3 5 11" xfId="7175"/>
    <cellStyle name="Percent 3 5 11 2" xfId="7176"/>
    <cellStyle name="Percent 3 5 12" xfId="7177"/>
    <cellStyle name="Percent 3 5 12 2" xfId="7178"/>
    <cellStyle name="Percent 3 5 13" xfId="7179"/>
    <cellStyle name="Percent 3 5 13 2" xfId="7180"/>
    <cellStyle name="Percent 3 5 14" xfId="7181"/>
    <cellStyle name="Percent 3 5 14 2" xfId="7182"/>
    <cellStyle name="Percent 3 5 15" xfId="7183"/>
    <cellStyle name="Percent 3 5 15 2" xfId="7184"/>
    <cellStyle name="Percent 3 5 16" xfId="7185"/>
    <cellStyle name="Percent 3 5 16 2" xfId="7186"/>
    <cellStyle name="Percent 3 5 17" xfId="7187"/>
    <cellStyle name="Percent 3 5 17 2" xfId="7188"/>
    <cellStyle name="Percent 3 5 18" xfId="7189"/>
    <cellStyle name="Percent 3 5 19" xfId="7190"/>
    <cellStyle name="Percent 3 5 2" xfId="7191"/>
    <cellStyle name="Percent 3 5 2 2" xfId="7192"/>
    <cellStyle name="Percent 3 5 2 3" xfId="7193"/>
    <cellStyle name="Percent 3 5 3" xfId="7194"/>
    <cellStyle name="Percent 3 5 3 2" xfId="7195"/>
    <cellStyle name="Percent 3 5 4" xfId="7196"/>
    <cellStyle name="Percent 3 5 4 2" xfId="7197"/>
    <cellStyle name="Percent 3 5 5" xfId="7198"/>
    <cellStyle name="Percent 3 5 5 2" xfId="7199"/>
    <cellStyle name="Percent 3 5 6" xfId="7200"/>
    <cellStyle name="Percent 3 5 6 2" xfId="7201"/>
    <cellStyle name="Percent 3 5 7" xfId="7202"/>
    <cellStyle name="Percent 3 5 7 2" xfId="7203"/>
    <cellStyle name="Percent 3 5 8" xfId="7204"/>
    <cellStyle name="Percent 3 5 8 2" xfId="7205"/>
    <cellStyle name="Percent 3 5 9" xfId="7206"/>
    <cellStyle name="Percent 3 5 9 2" xfId="7207"/>
    <cellStyle name="Percent 3 6" xfId="7208"/>
    <cellStyle name="Percent 3 6 10" xfId="7209"/>
    <cellStyle name="Percent 3 6 10 2" xfId="7210"/>
    <cellStyle name="Percent 3 6 11" xfId="7211"/>
    <cellStyle name="Percent 3 6 11 2" xfId="7212"/>
    <cellStyle name="Percent 3 6 12" xfId="7213"/>
    <cellStyle name="Percent 3 6 12 2" xfId="7214"/>
    <cellStyle name="Percent 3 6 13" xfId="7215"/>
    <cellStyle name="Percent 3 6 13 2" xfId="7216"/>
    <cellStyle name="Percent 3 6 14" xfId="7217"/>
    <cellStyle name="Percent 3 6 14 2" xfId="7218"/>
    <cellStyle name="Percent 3 6 15" xfId="7219"/>
    <cellStyle name="Percent 3 6 15 2" xfId="7220"/>
    <cellStyle name="Percent 3 6 16" xfId="7221"/>
    <cellStyle name="Percent 3 6 17" xfId="7222"/>
    <cellStyle name="Percent 3 6 2" xfId="7223"/>
    <cellStyle name="Percent 3 6 2 2" xfId="7224"/>
    <cellStyle name="Percent 3 6 2 3" xfId="7225"/>
    <cellStyle name="Percent 3 6 3" xfId="7226"/>
    <cellStyle name="Percent 3 6 3 2" xfId="7227"/>
    <cellStyle name="Percent 3 6 3 3" xfId="7228"/>
    <cellStyle name="Percent 3 6 4" xfId="7229"/>
    <cellStyle name="Percent 3 6 4 2" xfId="7230"/>
    <cellStyle name="Percent 3 6 5" xfId="7231"/>
    <cellStyle name="Percent 3 6 5 2" xfId="7232"/>
    <cellStyle name="Percent 3 6 6" xfId="7233"/>
    <cellStyle name="Percent 3 6 6 2" xfId="7234"/>
    <cellStyle name="Percent 3 6 7" xfId="7235"/>
    <cellStyle name="Percent 3 6 7 2" xfId="7236"/>
    <cellStyle name="Percent 3 6 8" xfId="7237"/>
    <cellStyle name="Percent 3 6 8 2" xfId="7238"/>
    <cellStyle name="Percent 3 6 9" xfId="7239"/>
    <cellStyle name="Percent 3 6 9 2" xfId="7240"/>
    <cellStyle name="Percent 3 7" xfId="7241"/>
    <cellStyle name="Percent 3 7 10" xfId="7242"/>
    <cellStyle name="Percent 3 7 10 2" xfId="7243"/>
    <cellStyle name="Percent 3 7 11" xfId="7244"/>
    <cellStyle name="Percent 3 7 11 2" xfId="7245"/>
    <cellStyle name="Percent 3 7 12" xfId="7246"/>
    <cellStyle name="Percent 3 7 12 2" xfId="7247"/>
    <cellStyle name="Percent 3 7 13" xfId="7248"/>
    <cellStyle name="Percent 3 7 13 2" xfId="7249"/>
    <cellStyle name="Percent 3 7 14" xfId="7250"/>
    <cellStyle name="Percent 3 7 14 2" xfId="7251"/>
    <cellStyle name="Percent 3 7 15" xfId="7252"/>
    <cellStyle name="Percent 3 7 15 2" xfId="7253"/>
    <cellStyle name="Percent 3 7 16" xfId="7254"/>
    <cellStyle name="Percent 3 7 17" xfId="7255"/>
    <cellStyle name="Percent 3 7 2" xfId="7256"/>
    <cellStyle name="Percent 3 7 2 2" xfId="7257"/>
    <cellStyle name="Percent 3 7 3" xfId="7258"/>
    <cellStyle name="Percent 3 7 3 2" xfId="7259"/>
    <cellStyle name="Percent 3 7 4" xfId="7260"/>
    <cellStyle name="Percent 3 7 4 2" xfId="7261"/>
    <cellStyle name="Percent 3 7 5" xfId="7262"/>
    <cellStyle name="Percent 3 7 5 2" xfId="7263"/>
    <cellStyle name="Percent 3 7 6" xfId="7264"/>
    <cellStyle name="Percent 3 7 6 2" xfId="7265"/>
    <cellStyle name="Percent 3 7 7" xfId="7266"/>
    <cellStyle name="Percent 3 7 7 2" xfId="7267"/>
    <cellStyle name="Percent 3 7 8" xfId="7268"/>
    <cellStyle name="Percent 3 7 8 2" xfId="7269"/>
    <cellStyle name="Percent 3 7 9" xfId="7270"/>
    <cellStyle name="Percent 3 7 9 2" xfId="7271"/>
    <cellStyle name="Percent 3 8" xfId="7272"/>
    <cellStyle name="Percent 3 8 10" xfId="7273"/>
    <cellStyle name="Percent 3 8 10 2" xfId="7274"/>
    <cellStyle name="Percent 3 8 11" xfId="7275"/>
    <cellStyle name="Percent 3 8 11 2" xfId="7276"/>
    <cellStyle name="Percent 3 8 12" xfId="7277"/>
    <cellStyle name="Percent 3 8 12 2" xfId="7278"/>
    <cellStyle name="Percent 3 8 13" xfId="7279"/>
    <cellStyle name="Percent 3 8 13 2" xfId="7280"/>
    <cellStyle name="Percent 3 8 14" xfId="7281"/>
    <cellStyle name="Percent 3 8 14 2" xfId="7282"/>
    <cellStyle name="Percent 3 8 15" xfId="7283"/>
    <cellStyle name="Percent 3 8 15 2" xfId="7284"/>
    <cellStyle name="Percent 3 8 16" xfId="7285"/>
    <cellStyle name="Percent 3 8 17" xfId="7286"/>
    <cellStyle name="Percent 3 8 2" xfId="7287"/>
    <cellStyle name="Percent 3 8 2 2" xfId="7288"/>
    <cellStyle name="Percent 3 8 3" xfId="7289"/>
    <cellStyle name="Percent 3 8 3 2" xfId="7290"/>
    <cellStyle name="Percent 3 8 4" xfId="7291"/>
    <cellStyle name="Percent 3 8 4 2" xfId="7292"/>
    <cellStyle name="Percent 3 8 5" xfId="7293"/>
    <cellStyle name="Percent 3 8 5 2" xfId="7294"/>
    <cellStyle name="Percent 3 8 6" xfId="7295"/>
    <cellStyle name="Percent 3 8 6 2" xfId="7296"/>
    <cellStyle name="Percent 3 8 7" xfId="7297"/>
    <cellStyle name="Percent 3 8 7 2" xfId="7298"/>
    <cellStyle name="Percent 3 8 8" xfId="7299"/>
    <cellStyle name="Percent 3 8 8 2" xfId="7300"/>
    <cellStyle name="Percent 3 8 9" xfId="7301"/>
    <cellStyle name="Percent 3 8 9 2" xfId="7302"/>
    <cellStyle name="Percent 3 9" xfId="7303"/>
    <cellStyle name="Percent 3 9 10" xfId="7304"/>
    <cellStyle name="Percent 3 9 10 2" xfId="7305"/>
    <cellStyle name="Percent 3 9 11" xfId="7306"/>
    <cellStyle name="Percent 3 9 11 2" xfId="7307"/>
    <cellStyle name="Percent 3 9 12" xfId="7308"/>
    <cellStyle name="Percent 3 9 12 2" xfId="7309"/>
    <cellStyle name="Percent 3 9 13" xfId="7310"/>
    <cellStyle name="Percent 3 9 13 2" xfId="7311"/>
    <cellStyle name="Percent 3 9 14" xfId="7312"/>
    <cellStyle name="Percent 3 9 14 2" xfId="7313"/>
    <cellStyle name="Percent 3 9 15" xfId="7314"/>
    <cellStyle name="Percent 3 9 15 2" xfId="7315"/>
    <cellStyle name="Percent 3 9 16" xfId="7316"/>
    <cellStyle name="Percent 3 9 2" xfId="7317"/>
    <cellStyle name="Percent 3 9 2 2" xfId="7318"/>
    <cellStyle name="Percent 3 9 3" xfId="7319"/>
    <cellStyle name="Percent 3 9 3 2" xfId="7320"/>
    <cellStyle name="Percent 3 9 4" xfId="7321"/>
    <cellStyle name="Percent 3 9 4 2" xfId="7322"/>
    <cellStyle name="Percent 3 9 5" xfId="7323"/>
    <cellStyle name="Percent 3 9 5 2" xfId="7324"/>
    <cellStyle name="Percent 3 9 6" xfId="7325"/>
    <cellStyle name="Percent 3 9 6 2" xfId="7326"/>
    <cellStyle name="Percent 3 9 7" xfId="7327"/>
    <cellStyle name="Percent 3 9 7 2" xfId="7328"/>
    <cellStyle name="Percent 3 9 8" xfId="7329"/>
    <cellStyle name="Percent 3 9 8 2" xfId="7330"/>
    <cellStyle name="Percent 3 9 9" xfId="7331"/>
    <cellStyle name="Percent 3 9 9 2" xfId="7332"/>
    <cellStyle name="Percent 31" xfId="7333"/>
    <cellStyle name="Percent 31 2" xfId="7334"/>
    <cellStyle name="Percent 4" xfId="7335"/>
    <cellStyle name="Percent 4 10" xfId="7336"/>
    <cellStyle name="Percent 4 10 2" xfId="7337"/>
    <cellStyle name="Percent 4 10 3" xfId="7338"/>
    <cellStyle name="Percent 4 11" xfId="7339"/>
    <cellStyle name="Percent 4 11 2" xfId="7340"/>
    <cellStyle name="Percent 4 11 3" xfId="7341"/>
    <cellStyle name="Percent 4 12" xfId="7342"/>
    <cellStyle name="Percent 4 12 2" xfId="7343"/>
    <cellStyle name="Percent 4 12 3" xfId="7344"/>
    <cellStyle name="Percent 4 13" xfId="7345"/>
    <cellStyle name="Percent 4 13 2" xfId="7346"/>
    <cellStyle name="Percent 4 13 3" xfId="7347"/>
    <cellStyle name="Percent 4 14" xfId="7348"/>
    <cellStyle name="Percent 4 14 2" xfId="7349"/>
    <cellStyle name="Percent 4 14 3" xfId="7350"/>
    <cellStyle name="Percent 4 15" xfId="7351"/>
    <cellStyle name="Percent 4 15 2" xfId="7352"/>
    <cellStyle name="Percent 4 16" xfId="7353"/>
    <cellStyle name="Percent 4 16 2" xfId="7354"/>
    <cellStyle name="Percent 4 16 2 2" xfId="7355"/>
    <cellStyle name="Percent 4 16 3" xfId="7356"/>
    <cellStyle name="Percent 4 17" xfId="7357"/>
    <cellStyle name="Percent 4 17 2" xfId="7358"/>
    <cellStyle name="Percent 4 18" xfId="7359"/>
    <cellStyle name="Percent 4 18 2" xfId="7360"/>
    <cellStyle name="Percent 4 18 2 2" xfId="7361"/>
    <cellStyle name="Percent 4 18 3" xfId="7362"/>
    <cellStyle name="Percent 4 19" xfId="7363"/>
    <cellStyle name="Percent 4 19 2" xfId="7364"/>
    <cellStyle name="Percent 4 2" xfId="7365"/>
    <cellStyle name="Percent 4 2 10" xfId="7366"/>
    <cellStyle name="Percent 4 2 11" xfId="7367"/>
    <cellStyle name="Percent 4 2 2" xfId="7368"/>
    <cellStyle name="Percent 4 2 2 2" xfId="7369"/>
    <cellStyle name="Percent 4 2 2 3" xfId="7370"/>
    <cellStyle name="Percent 4 2 3" xfId="7371"/>
    <cellStyle name="Percent 4 2 3 2" xfId="7372"/>
    <cellStyle name="Percent 4 2 3 3" xfId="7373"/>
    <cellStyle name="Percent 4 2 4" xfId="7374"/>
    <cellStyle name="Percent 4 2 4 2" xfId="7375"/>
    <cellStyle name="Percent 4 2 4 2 2" xfId="7376"/>
    <cellStyle name="Percent 4 2 4 3" xfId="7377"/>
    <cellStyle name="Percent 4 2 4 3 2" xfId="7378"/>
    <cellStyle name="Percent 4 2 4 4" xfId="7379"/>
    <cellStyle name="Percent 4 2 4 5" xfId="7380"/>
    <cellStyle name="Percent 4 2 5" xfId="7381"/>
    <cellStyle name="Percent 4 2 5 2" xfId="7382"/>
    <cellStyle name="Percent 4 2 5 3" xfId="7383"/>
    <cellStyle name="Percent 4 2 6" xfId="7384"/>
    <cellStyle name="Percent 4 2 6 2" xfId="7385"/>
    <cellStyle name="Percent 4 2 6 2 2" xfId="7386"/>
    <cellStyle name="Percent 4 2 6 3" xfId="7387"/>
    <cellStyle name="Percent 4 2 6 3 2" xfId="7388"/>
    <cellStyle name="Percent 4 2 6 4" xfId="7389"/>
    <cellStyle name="Percent 4 2 6 5" xfId="7390"/>
    <cellStyle name="Percent 4 2 7" xfId="7391"/>
    <cellStyle name="Percent 4 2 7 2" xfId="7392"/>
    <cellStyle name="Percent 4 2 7 3" xfId="7393"/>
    <cellStyle name="Percent 4 2 8" xfId="7394"/>
    <cellStyle name="Percent 4 2 8 2" xfId="7395"/>
    <cellStyle name="Percent 4 2 8 3" xfId="7396"/>
    <cellStyle name="Percent 4 2 9" xfId="7397"/>
    <cellStyle name="Percent 4 2 9 2" xfId="7398"/>
    <cellStyle name="Percent 4 20" xfId="7399"/>
    <cellStyle name="Percent 4 20 2" xfId="7400"/>
    <cellStyle name="Percent 4 21" xfId="7401"/>
    <cellStyle name="Percent 4 21 2" xfId="7402"/>
    <cellStyle name="Percent 4 22" xfId="7403"/>
    <cellStyle name="Percent 4 22 2" xfId="7404"/>
    <cellStyle name="Percent 4 23" xfId="7405"/>
    <cellStyle name="Percent 4 23 2" xfId="7406"/>
    <cellStyle name="Percent 4 24" xfId="7407"/>
    <cellStyle name="Percent 4 24 2" xfId="7408"/>
    <cellStyle name="Percent 4 25" xfId="7409"/>
    <cellStyle name="Percent 4 25 2" xfId="7410"/>
    <cellStyle name="Percent 4 26" xfId="7411"/>
    <cellStyle name="Percent 4 26 2" xfId="7412"/>
    <cellStyle name="Percent 4 27" xfId="7413"/>
    <cellStyle name="Percent 4 27 2" xfId="7414"/>
    <cellStyle name="Percent 4 28" xfId="7415"/>
    <cellStyle name="Percent 4 28 2" xfId="7416"/>
    <cellStyle name="Percent 4 29" xfId="7417"/>
    <cellStyle name="Percent 4 29 2" xfId="7418"/>
    <cellStyle name="Percent 4 29 2 2" xfId="7419"/>
    <cellStyle name="Percent 4 29 3" xfId="7420"/>
    <cellStyle name="Percent 4 29 3 2" xfId="7421"/>
    <cellStyle name="Percent 4 29 4" xfId="7422"/>
    <cellStyle name="Percent 4 3" xfId="7423"/>
    <cellStyle name="Percent 4 3 10" xfId="7424"/>
    <cellStyle name="Percent 4 3 2" xfId="7425"/>
    <cellStyle name="Percent 4 3 2 2" xfId="7426"/>
    <cellStyle name="Percent 4 3 2 3" xfId="7427"/>
    <cellStyle name="Percent 4 3 3" xfId="7428"/>
    <cellStyle name="Percent 4 3 3 2" xfId="7429"/>
    <cellStyle name="Percent 4 3 3 3" xfId="7430"/>
    <cellStyle name="Percent 4 3 4" xfId="7431"/>
    <cellStyle name="Percent 4 3 4 2" xfId="7432"/>
    <cellStyle name="Percent 4 3 4 3" xfId="7433"/>
    <cellStyle name="Percent 4 3 5" xfId="7434"/>
    <cellStyle name="Percent 4 3 5 2" xfId="7435"/>
    <cellStyle name="Percent 4 3 5 3" xfId="7436"/>
    <cellStyle name="Percent 4 3 6" xfId="7437"/>
    <cellStyle name="Percent 4 3 6 2" xfId="7438"/>
    <cellStyle name="Percent 4 3 6 3" xfId="7439"/>
    <cellStyle name="Percent 4 3 7" xfId="7440"/>
    <cellStyle name="Percent 4 3 7 2" xfId="7441"/>
    <cellStyle name="Percent 4 3 7 3" xfId="7442"/>
    <cellStyle name="Percent 4 3 8" xfId="7443"/>
    <cellStyle name="Percent 4 3 8 2" xfId="7444"/>
    <cellStyle name="Percent 4 3 8 3" xfId="7445"/>
    <cellStyle name="Percent 4 3 9" xfId="7446"/>
    <cellStyle name="Percent 4 30" xfId="7447"/>
    <cellStyle name="Percent 4 30 2" xfId="7448"/>
    <cellStyle name="Percent 4 31" xfId="7449"/>
    <cellStyle name="Percent 4 31 2" xfId="7450"/>
    <cellStyle name="Percent 4 32" xfId="7451"/>
    <cellStyle name="Percent 4 33" xfId="7452"/>
    <cellStyle name="Percent 4 4" xfId="7453"/>
    <cellStyle name="Percent 4 4 10" xfId="7454"/>
    <cellStyle name="Percent 4 4 11" xfId="7455"/>
    <cellStyle name="Percent 4 4 2" xfId="7456"/>
    <cellStyle name="Percent 4 4 2 2" xfId="7457"/>
    <cellStyle name="Percent 4 4 2 3" xfId="7458"/>
    <cellStyle name="Percent 4 4 3" xfId="7459"/>
    <cellStyle name="Percent 4 4 3 2" xfId="7460"/>
    <cellStyle name="Percent 4 4 3 3" xfId="7461"/>
    <cellStyle name="Percent 4 4 4" xfId="7462"/>
    <cellStyle name="Percent 4 4 4 2" xfId="7463"/>
    <cellStyle name="Percent 4 4 4 3" xfId="7464"/>
    <cellStyle name="Percent 4 4 5" xfId="7465"/>
    <cellStyle name="Percent 4 4 5 2" xfId="7466"/>
    <cellStyle name="Percent 4 4 5 3" xfId="7467"/>
    <cellStyle name="Percent 4 4 6" xfId="7468"/>
    <cellStyle name="Percent 4 4 6 2" xfId="7469"/>
    <cellStyle name="Percent 4 4 6 3" xfId="7470"/>
    <cellStyle name="Percent 4 4 7" xfId="7471"/>
    <cellStyle name="Percent 4 4 7 2" xfId="7472"/>
    <cellStyle name="Percent 4 4 7 3" xfId="7473"/>
    <cellStyle name="Percent 4 4 8" xfId="7474"/>
    <cellStyle name="Percent 4 4 8 2" xfId="7475"/>
    <cellStyle name="Percent 4 4 8 3" xfId="7476"/>
    <cellStyle name="Percent 4 4 9" xfId="7477"/>
    <cellStyle name="Percent 4 4 9 2" xfId="7478"/>
    <cellStyle name="Percent 4 4 9 3" xfId="7479"/>
    <cellStyle name="Percent 4 5" xfId="7480"/>
    <cellStyle name="Percent 4 5 10" xfId="7481"/>
    <cellStyle name="Percent 4 5 11" xfId="7482"/>
    <cellStyle name="Percent 4 5 2" xfId="7483"/>
    <cellStyle name="Percent 4 5 2 2" xfId="7484"/>
    <cellStyle name="Percent 4 5 2 3" xfId="7485"/>
    <cellStyle name="Percent 4 5 3" xfId="7486"/>
    <cellStyle name="Percent 4 5 3 2" xfId="7487"/>
    <cellStyle name="Percent 4 5 3 3" xfId="7488"/>
    <cellStyle name="Percent 4 5 4" xfId="7489"/>
    <cellStyle name="Percent 4 5 4 2" xfId="7490"/>
    <cellStyle name="Percent 4 5 4 3" xfId="7491"/>
    <cellStyle name="Percent 4 5 5" xfId="7492"/>
    <cellStyle name="Percent 4 5 5 2" xfId="7493"/>
    <cellStyle name="Percent 4 5 5 3" xfId="7494"/>
    <cellStyle name="Percent 4 5 6" xfId="7495"/>
    <cellStyle name="Percent 4 5 6 2" xfId="7496"/>
    <cellStyle name="Percent 4 5 6 3" xfId="7497"/>
    <cellStyle name="Percent 4 5 7" xfId="7498"/>
    <cellStyle name="Percent 4 5 7 2" xfId="7499"/>
    <cellStyle name="Percent 4 5 7 3" xfId="7500"/>
    <cellStyle name="Percent 4 5 8" xfId="7501"/>
    <cellStyle name="Percent 4 5 8 2" xfId="7502"/>
    <cellStyle name="Percent 4 5 8 3" xfId="7503"/>
    <cellStyle name="Percent 4 5 9" xfId="7504"/>
    <cellStyle name="Percent 4 5 9 2" xfId="7505"/>
    <cellStyle name="Percent 4 6" xfId="7506"/>
    <cellStyle name="Percent 4 6 10" xfId="7507"/>
    <cellStyle name="Percent 4 6 2" xfId="7508"/>
    <cellStyle name="Percent 4 6 2 2" xfId="7509"/>
    <cellStyle name="Percent 4 6 2 3" xfId="7510"/>
    <cellStyle name="Percent 4 6 3" xfId="7511"/>
    <cellStyle name="Percent 4 6 3 2" xfId="7512"/>
    <cellStyle name="Percent 4 6 3 3" xfId="7513"/>
    <cellStyle name="Percent 4 6 4" xfId="7514"/>
    <cellStyle name="Percent 4 6 4 2" xfId="7515"/>
    <cellStyle name="Percent 4 6 4 3" xfId="7516"/>
    <cellStyle name="Percent 4 6 5" xfId="7517"/>
    <cellStyle name="Percent 4 6 5 2" xfId="7518"/>
    <cellStyle name="Percent 4 6 5 3" xfId="7519"/>
    <cellStyle name="Percent 4 6 6" xfId="7520"/>
    <cellStyle name="Percent 4 6 6 2" xfId="7521"/>
    <cellStyle name="Percent 4 6 6 3" xfId="7522"/>
    <cellStyle name="Percent 4 6 7" xfId="7523"/>
    <cellStyle name="Percent 4 6 7 2" xfId="7524"/>
    <cellStyle name="Percent 4 6 7 3" xfId="7525"/>
    <cellStyle name="Percent 4 6 8" xfId="7526"/>
    <cellStyle name="Percent 4 6 8 2" xfId="7527"/>
    <cellStyle name="Percent 4 6 8 3" xfId="7528"/>
    <cellStyle name="Percent 4 6 9" xfId="7529"/>
    <cellStyle name="Percent 4 7" xfId="7530"/>
    <cellStyle name="Percent 4 7 2" xfId="7531"/>
    <cellStyle name="Percent 4 7 3" xfId="7532"/>
    <cellStyle name="Percent 4 8" xfId="7533"/>
    <cellStyle name="Percent 4 8 2" xfId="7534"/>
    <cellStyle name="Percent 4 8 3" xfId="7535"/>
    <cellStyle name="Percent 4 9" xfId="7536"/>
    <cellStyle name="Percent 4 9 2" xfId="7537"/>
    <cellStyle name="Percent 4 9 3" xfId="7538"/>
    <cellStyle name="Percent 5" xfId="7539"/>
    <cellStyle name="Percent 5 10" xfId="7540"/>
    <cellStyle name="Percent 5 10 2" xfId="7541"/>
    <cellStyle name="Percent 5 11" xfId="7542"/>
    <cellStyle name="Percent 5 11 2" xfId="7543"/>
    <cellStyle name="Percent 5 11 2 2" xfId="7544"/>
    <cellStyle name="Percent 5 11 3" xfId="7545"/>
    <cellStyle name="Percent 5 12" xfId="7546"/>
    <cellStyle name="Percent 5 13" xfId="7547"/>
    <cellStyle name="Percent 5 2" xfId="7548"/>
    <cellStyle name="Percent 5 2 2" xfId="7549"/>
    <cellStyle name="Percent 5 2 3" xfId="7550"/>
    <cellStyle name="Percent 5 3" xfId="7551"/>
    <cellStyle name="Percent 5 3 2" xfId="7552"/>
    <cellStyle name="Percent 5 3 2 2" xfId="7553"/>
    <cellStyle name="Percent 5 3 3" xfId="7554"/>
    <cellStyle name="Percent 5 3 4" xfId="7555"/>
    <cellStyle name="Percent 5 4" xfId="7556"/>
    <cellStyle name="Percent 5 4 2" xfId="7557"/>
    <cellStyle name="Percent 5 4 2 2" xfId="7558"/>
    <cellStyle name="Percent 5 4 3" xfId="7559"/>
    <cellStyle name="Percent 5 4 4" xfId="7560"/>
    <cellStyle name="Percent 5 5" xfId="7561"/>
    <cellStyle name="Percent 5 5 2" xfId="7562"/>
    <cellStyle name="Percent 5 5 2 2" xfId="7563"/>
    <cellStyle name="Percent 5 5 3" xfId="7564"/>
    <cellStyle name="Percent 5 5 3 2" xfId="7565"/>
    <cellStyle name="Percent 5 5 4" xfId="7566"/>
    <cellStyle name="Percent 5 5 5" xfId="7567"/>
    <cellStyle name="Percent 5 6" xfId="7568"/>
    <cellStyle name="Percent 5 6 2" xfId="7569"/>
    <cellStyle name="Percent 5 6 3" xfId="7570"/>
    <cellStyle name="Percent 5 7" xfId="7571"/>
    <cellStyle name="Percent 5 7 2" xfId="7572"/>
    <cellStyle name="Percent 5 7 3" xfId="7573"/>
    <cellStyle name="Percent 5 8" xfId="7574"/>
    <cellStyle name="Percent 5 8 2" xfId="7575"/>
    <cellStyle name="Percent 5 8 3" xfId="7576"/>
    <cellStyle name="Percent 5 9" xfId="7577"/>
    <cellStyle name="Percent 5 9 2" xfId="7578"/>
    <cellStyle name="Percent 5 9 2 2" xfId="7579"/>
    <cellStyle name="Percent 5 9 2 2 2" xfId="7580"/>
    <cellStyle name="Percent 5 9 2 3" xfId="7581"/>
    <cellStyle name="Percent 5 9 3" xfId="7582"/>
    <cellStyle name="Percent 6" xfId="7583"/>
    <cellStyle name="Percent 6 10" xfId="7584"/>
    <cellStyle name="Percent 6 10 2" xfId="7585"/>
    <cellStyle name="Percent 6 11" xfId="7586"/>
    <cellStyle name="Percent 6 12" xfId="7587"/>
    <cellStyle name="Percent 6 2" xfId="7588"/>
    <cellStyle name="Percent 6 2 2" xfId="7589"/>
    <cellStyle name="Percent 6 2 3" xfId="7590"/>
    <cellStyle name="Percent 6 3" xfId="7591"/>
    <cellStyle name="Percent 6 3 2" xfId="7592"/>
    <cellStyle name="Percent 6 3 2 2" xfId="7593"/>
    <cellStyle name="Percent 6 3 3" xfId="7594"/>
    <cellStyle name="Percent 6 3 3 2" xfId="7595"/>
    <cellStyle name="Percent 6 3 4" xfId="7596"/>
    <cellStyle name="Percent 6 3 5" xfId="7597"/>
    <cellStyle name="Percent 6 4" xfId="7598"/>
    <cellStyle name="Percent 6 4 2" xfId="7599"/>
    <cellStyle name="Percent 6 4 3" xfId="7600"/>
    <cellStyle name="Percent 6 5" xfId="7601"/>
    <cellStyle name="Percent 6 5 2" xfId="7602"/>
    <cellStyle name="Percent 6 5 3" xfId="7603"/>
    <cellStyle name="Percent 6 6" xfId="7604"/>
    <cellStyle name="Percent 6 6 2" xfId="7605"/>
    <cellStyle name="Percent 6 6 3" xfId="7606"/>
    <cellStyle name="Percent 6 7" xfId="7607"/>
    <cellStyle name="Percent 6 7 2" xfId="7608"/>
    <cellStyle name="Percent 6 7 3" xfId="7609"/>
    <cellStyle name="Percent 6 8" xfId="7610"/>
    <cellStyle name="Percent 6 8 2" xfId="7611"/>
    <cellStyle name="Percent 6 8 3" xfId="7612"/>
    <cellStyle name="Percent 6 9" xfId="7613"/>
    <cellStyle name="Percent 6 9 2" xfId="7614"/>
    <cellStyle name="Percent 6 9 3" xfId="7615"/>
    <cellStyle name="Percent 7" xfId="7616"/>
    <cellStyle name="Percent 7 10" xfId="7617"/>
    <cellStyle name="Percent 7 10 2" xfId="7618"/>
    <cellStyle name="Percent 7 11" xfId="7619"/>
    <cellStyle name="Percent 7 12" xfId="7620"/>
    <cellStyle name="Percent 7 2" xfId="7621"/>
    <cellStyle name="Percent 7 2 2" xfId="7622"/>
    <cellStyle name="Percent 7 2 3" xfId="7623"/>
    <cellStyle name="Percent 7 3" xfId="7624"/>
    <cellStyle name="Percent 7 3 2" xfId="7625"/>
    <cellStyle name="Percent 7 3 3" xfId="7626"/>
    <cellStyle name="Percent 7 4" xfId="7627"/>
    <cellStyle name="Percent 7 4 2" xfId="7628"/>
    <cellStyle name="Percent 7 4 3" xfId="7629"/>
    <cellStyle name="Percent 7 5" xfId="7630"/>
    <cellStyle name="Percent 7 5 2" xfId="7631"/>
    <cellStyle name="Percent 7 5 3" xfId="7632"/>
    <cellStyle name="Percent 7 6" xfId="7633"/>
    <cellStyle name="Percent 7 6 2" xfId="7634"/>
    <cellStyle name="Percent 7 6 3" xfId="7635"/>
    <cellStyle name="Percent 7 7" xfId="7636"/>
    <cellStyle name="Percent 7 7 2" xfId="7637"/>
    <cellStyle name="Percent 7 7 3" xfId="7638"/>
    <cellStyle name="Percent 7 8" xfId="7639"/>
    <cellStyle name="Percent 7 8 2" xfId="7640"/>
    <cellStyle name="Percent 7 8 3" xfId="7641"/>
    <cellStyle name="Percent 7 9" xfId="7642"/>
    <cellStyle name="Percent 7 9 2" xfId="7643"/>
    <cellStyle name="Percent 8" xfId="7644"/>
    <cellStyle name="Percent 8 10" xfId="7645"/>
    <cellStyle name="Percent 8 11" xfId="7646"/>
    <cellStyle name="Percent 8 2" xfId="7647"/>
    <cellStyle name="Percent 8 2 2" xfId="7648"/>
    <cellStyle name="Percent 8 2 3" xfId="7649"/>
    <cellStyle name="Percent 8 3" xfId="7650"/>
    <cellStyle name="Percent 8 3 2" xfId="7651"/>
    <cellStyle name="Percent 8 3 3" xfId="7652"/>
    <cellStyle name="Percent 8 4" xfId="7653"/>
    <cellStyle name="Percent 8 4 2" xfId="7654"/>
    <cellStyle name="Percent 8 4 3" xfId="7655"/>
    <cellStyle name="Percent 8 5" xfId="7656"/>
    <cellStyle name="Percent 8 5 2" xfId="7657"/>
    <cellStyle name="Percent 8 5 3" xfId="7658"/>
    <cellStyle name="Percent 8 6" xfId="7659"/>
    <cellStyle name="Percent 8 6 2" xfId="7660"/>
    <cellStyle name="Percent 8 6 3" xfId="7661"/>
    <cellStyle name="Percent 8 7" xfId="7662"/>
    <cellStyle name="Percent 8 7 2" xfId="7663"/>
    <cellStyle name="Percent 8 7 3" xfId="7664"/>
    <cellStyle name="Percent 8 8" xfId="7665"/>
    <cellStyle name="Percent 8 8 2" xfId="7666"/>
    <cellStyle name="Percent 8 8 3" xfId="7667"/>
    <cellStyle name="Percent 8 9" xfId="7668"/>
    <cellStyle name="Percent 9" xfId="7669"/>
    <cellStyle name="Percent 9 10" xfId="7670"/>
    <cellStyle name="Percent 9 10 2" xfId="7671"/>
    <cellStyle name="Percent 9 11" xfId="7672"/>
    <cellStyle name="Percent 9 11 2" xfId="7673"/>
    <cellStyle name="Percent 9 12" xfId="7674"/>
    <cellStyle name="Percent 9 12 2" xfId="7675"/>
    <cellStyle name="Percent 9 13" xfId="7676"/>
    <cellStyle name="Percent 9 13 2" xfId="7677"/>
    <cellStyle name="Percent 9 14" xfId="7678"/>
    <cellStyle name="Percent 9 14 2" xfId="7679"/>
    <cellStyle name="Percent 9 15" xfId="7680"/>
    <cellStyle name="Percent 9 15 2" xfId="7681"/>
    <cellStyle name="Percent 9 16" xfId="7682"/>
    <cellStyle name="Percent 9 16 2" xfId="7683"/>
    <cellStyle name="Percent 9 17" xfId="7684"/>
    <cellStyle name="Percent 9 17 2" xfId="7685"/>
    <cellStyle name="Percent 9 18" xfId="7686"/>
    <cellStyle name="Percent 9 18 2" xfId="7687"/>
    <cellStyle name="Percent 9 19" xfId="7688"/>
    <cellStyle name="Percent 9 19 2" xfId="7689"/>
    <cellStyle name="Percent 9 2" xfId="7690"/>
    <cellStyle name="Percent 9 2 2" xfId="7691"/>
    <cellStyle name="Percent 9 2 2 2" xfId="7692"/>
    <cellStyle name="Percent 9 2 3" xfId="7693"/>
    <cellStyle name="Percent 9 2 3 2" xfId="7694"/>
    <cellStyle name="Percent 9 2 4" xfId="7695"/>
    <cellStyle name="Percent 9 2 5" xfId="7696"/>
    <cellStyle name="Percent 9 20" xfId="7697"/>
    <cellStyle name="Percent 9 20 2" xfId="7698"/>
    <cellStyle name="Percent 9 21" xfId="7699"/>
    <cellStyle name="Percent 9 21 2" xfId="7700"/>
    <cellStyle name="Percent 9 22" xfId="7701"/>
    <cellStyle name="Percent 9 22 2" xfId="7702"/>
    <cellStyle name="Percent 9 23" xfId="7703"/>
    <cellStyle name="Percent 9 24" xfId="7704"/>
    <cellStyle name="Percent 9 3" xfId="7705"/>
    <cellStyle name="Percent 9 3 2" xfId="7706"/>
    <cellStyle name="Percent 9 3 2 2" xfId="7707"/>
    <cellStyle name="Percent 9 3 3" xfId="7708"/>
    <cellStyle name="Percent 9 3 3 2" xfId="7709"/>
    <cellStyle name="Percent 9 3 4" xfId="7710"/>
    <cellStyle name="Percent 9 3 5" xfId="7711"/>
    <cellStyle name="Percent 9 4" xfId="7712"/>
    <cellStyle name="Percent 9 4 2" xfId="7713"/>
    <cellStyle name="Percent 9 4 2 2" xfId="7714"/>
    <cellStyle name="Percent 9 4 3" xfId="7715"/>
    <cellStyle name="Percent 9 4 3 2" xfId="7716"/>
    <cellStyle name="Percent 9 4 4" xfId="7717"/>
    <cellStyle name="Percent 9 4 5" xfId="7718"/>
    <cellStyle name="Percent 9 5" xfId="7719"/>
    <cellStyle name="Percent 9 5 2" xfId="7720"/>
    <cellStyle name="Percent 9 5 2 2" xfId="7721"/>
    <cellStyle name="Percent 9 5 3" xfId="7722"/>
    <cellStyle name="Percent 9 5 3 2" xfId="7723"/>
    <cellStyle name="Percent 9 5 4" xfId="7724"/>
    <cellStyle name="Percent 9 5 5" xfId="7725"/>
    <cellStyle name="Percent 9 6" xfId="7726"/>
    <cellStyle name="Percent 9 6 2" xfId="7727"/>
    <cellStyle name="Percent 9 6 2 2" xfId="7728"/>
    <cellStyle name="Percent 9 6 3" xfId="7729"/>
    <cellStyle name="Percent 9 6 3 2" xfId="7730"/>
    <cellStyle name="Percent 9 6 4" xfId="7731"/>
    <cellStyle name="Percent 9 6 5" xfId="7732"/>
    <cellStyle name="Percent 9 7" xfId="7733"/>
    <cellStyle name="Percent 9 7 2" xfId="7734"/>
    <cellStyle name="Percent 9 7 2 2" xfId="7735"/>
    <cellStyle name="Percent 9 7 3" xfId="7736"/>
    <cellStyle name="Percent 9 7 3 2" xfId="7737"/>
    <cellStyle name="Percent 9 7 4" xfId="7738"/>
    <cellStyle name="Percent 9 7 4 2" xfId="7739"/>
    <cellStyle name="Percent 9 7 5" xfId="7740"/>
    <cellStyle name="Percent 9 7 5 2" xfId="7741"/>
    <cellStyle name="Percent 9 7 6" xfId="7742"/>
    <cellStyle name="Percent 9 7 7" xfId="7743"/>
    <cellStyle name="Percent 9 8" xfId="7744"/>
    <cellStyle name="Percent 9 8 2" xfId="7745"/>
    <cellStyle name="Percent 9 8 2 2" xfId="7746"/>
    <cellStyle name="Percent 9 8 3" xfId="7747"/>
    <cellStyle name="Percent 9 8 3 2" xfId="7748"/>
    <cellStyle name="Percent 9 8 4" xfId="7749"/>
    <cellStyle name="Percent 9 8 5" xfId="7750"/>
    <cellStyle name="Percent 9 9" xfId="7751"/>
    <cellStyle name="Percent 9 9 2" xfId="7752"/>
    <cellStyle name="Percentagem 2 2" xfId="7753"/>
    <cellStyle name="Percentagem 2 2 2" xfId="7754"/>
    <cellStyle name="Percentagem 2 3" xfId="7755"/>
    <cellStyle name="Percentagem 2 3 2" xfId="7756"/>
    <cellStyle name="Pilkku_Layo9704" xfId="7757"/>
    <cellStyle name="Pyör. luku_Layo9704" xfId="7758"/>
    <cellStyle name="Pyör. valuutta_Layo9704" xfId="7759"/>
    <cellStyle name="Schlecht" xfId="7760"/>
    <cellStyle name="Schlecht 2" xfId="7761"/>
    <cellStyle name="Shade" xfId="7762"/>
    <cellStyle name="Shade 2" xfId="7763"/>
    <cellStyle name="source" xfId="7764"/>
    <cellStyle name="source 2" xfId="7765"/>
    <cellStyle name="source 2 2" xfId="7766"/>
    <cellStyle name="source 2 3" xfId="7767"/>
    <cellStyle name="source 3" xfId="7768"/>
    <cellStyle name="source 4" xfId="7769"/>
    <cellStyle name="source 5" xfId="7770"/>
    <cellStyle name="Standaard_Blad1" xfId="7771"/>
    <cellStyle name="Standard 2" xfId="7772"/>
    <cellStyle name="Standard 2 2" xfId="7773"/>
    <cellStyle name="Standard 3" xfId="7774"/>
    <cellStyle name="Standard 3 2" xfId="7775"/>
    <cellStyle name="Standard_Sce_D_Extraction" xfId="7776"/>
    <cellStyle name="Style 1" xfId="7777"/>
    <cellStyle name="Style 1 2" xfId="7778"/>
    <cellStyle name="Style 103" xfId="7779"/>
    <cellStyle name="Style 103 2" xfId="7780"/>
    <cellStyle name="Style 103 2 2" xfId="7781"/>
    <cellStyle name="Style 103 3" xfId="7782"/>
    <cellStyle name="Style 103 3 2" xfId="7783"/>
    <cellStyle name="Style 103 4" xfId="7784"/>
    <cellStyle name="Style 104" xfId="7785"/>
    <cellStyle name="Style 104 2" xfId="7786"/>
    <cellStyle name="Style 104 2 2" xfId="7787"/>
    <cellStyle name="Style 104 3" xfId="7788"/>
    <cellStyle name="Style 104 3 2" xfId="7789"/>
    <cellStyle name="Style 104 4" xfId="7790"/>
    <cellStyle name="Style 105" xfId="7791"/>
    <cellStyle name="Style 105 2" xfId="7792"/>
    <cellStyle name="Style 105 2 2" xfId="7793"/>
    <cellStyle name="Style 105 3" xfId="7794"/>
    <cellStyle name="Style 106" xfId="7795"/>
    <cellStyle name="Style 106 2" xfId="7796"/>
    <cellStyle name="Style 106 2 2" xfId="7797"/>
    <cellStyle name="Style 106 3" xfId="7798"/>
    <cellStyle name="Style 107" xfId="7799"/>
    <cellStyle name="Style 107 2" xfId="7800"/>
    <cellStyle name="Style 107 2 2" xfId="7801"/>
    <cellStyle name="Style 107 3" xfId="7802"/>
    <cellStyle name="Style 108" xfId="7803"/>
    <cellStyle name="Style 108 2" xfId="7804"/>
    <cellStyle name="Style 108 2 2" xfId="7805"/>
    <cellStyle name="Style 108 3" xfId="7806"/>
    <cellStyle name="Style 108 3 2" xfId="7807"/>
    <cellStyle name="Style 108 4" xfId="7808"/>
    <cellStyle name="Style 109" xfId="7809"/>
    <cellStyle name="Style 109 2" xfId="7810"/>
    <cellStyle name="Style 109 2 2" xfId="7811"/>
    <cellStyle name="Style 109 3" xfId="7812"/>
    <cellStyle name="Style 110" xfId="7813"/>
    <cellStyle name="Style 110 2" xfId="7814"/>
    <cellStyle name="Style 110 2 2" xfId="7815"/>
    <cellStyle name="Style 110 3" xfId="7816"/>
    <cellStyle name="Style 114" xfId="7817"/>
    <cellStyle name="Style 114 2" xfId="7818"/>
    <cellStyle name="Style 114 2 2" xfId="7819"/>
    <cellStyle name="Style 114 3" xfId="7820"/>
    <cellStyle name="Style 114 3 2" xfId="7821"/>
    <cellStyle name="Style 114 4" xfId="7822"/>
    <cellStyle name="Style 115" xfId="7823"/>
    <cellStyle name="Style 115 2" xfId="7824"/>
    <cellStyle name="Style 115 2 2" xfId="7825"/>
    <cellStyle name="Style 115 3" xfId="7826"/>
    <cellStyle name="Style 115 3 2" xfId="7827"/>
    <cellStyle name="Style 115 4" xfId="7828"/>
    <cellStyle name="Style 116" xfId="7829"/>
    <cellStyle name="Style 116 2" xfId="7830"/>
    <cellStyle name="Style 116 2 2" xfId="7831"/>
    <cellStyle name="Style 116 3" xfId="7832"/>
    <cellStyle name="Style 117" xfId="7833"/>
    <cellStyle name="Style 117 2" xfId="7834"/>
    <cellStyle name="Style 117 2 2" xfId="7835"/>
    <cellStyle name="Style 117 3" xfId="7836"/>
    <cellStyle name="Style 118" xfId="7837"/>
    <cellStyle name="Style 118 2" xfId="7838"/>
    <cellStyle name="Style 118 2 2" xfId="7839"/>
    <cellStyle name="Style 118 3" xfId="7840"/>
    <cellStyle name="Style 119" xfId="7841"/>
    <cellStyle name="Style 119 2" xfId="7842"/>
    <cellStyle name="Style 119 2 2" xfId="7843"/>
    <cellStyle name="Style 119 3" xfId="7844"/>
    <cellStyle name="Style 119 3 2" xfId="7845"/>
    <cellStyle name="Style 119 4" xfId="7846"/>
    <cellStyle name="Style 120" xfId="7847"/>
    <cellStyle name="Style 120 2" xfId="7848"/>
    <cellStyle name="Style 120 2 2" xfId="7849"/>
    <cellStyle name="Style 120 3" xfId="7850"/>
    <cellStyle name="Style 121" xfId="7851"/>
    <cellStyle name="Style 121 2" xfId="7852"/>
    <cellStyle name="Style 121 2 2" xfId="7853"/>
    <cellStyle name="Style 121 3" xfId="7854"/>
    <cellStyle name="Style 126" xfId="7855"/>
    <cellStyle name="Style 126 2" xfId="7856"/>
    <cellStyle name="Style 126 2 2" xfId="7857"/>
    <cellStyle name="Style 126 3" xfId="7858"/>
    <cellStyle name="Style 126 3 2" xfId="7859"/>
    <cellStyle name="Style 126 4" xfId="7860"/>
    <cellStyle name="Style 127" xfId="7861"/>
    <cellStyle name="Style 127 2" xfId="7862"/>
    <cellStyle name="Style 127 2 2" xfId="7863"/>
    <cellStyle name="Style 127 3" xfId="7864"/>
    <cellStyle name="Style 128" xfId="7865"/>
    <cellStyle name="Style 128 2" xfId="7866"/>
    <cellStyle name="Style 128 2 2" xfId="7867"/>
    <cellStyle name="Style 128 3" xfId="7868"/>
    <cellStyle name="Style 129" xfId="7869"/>
    <cellStyle name="Style 129 2" xfId="7870"/>
    <cellStyle name="Style 129 2 2" xfId="7871"/>
    <cellStyle name="Style 129 3" xfId="7872"/>
    <cellStyle name="Style 130" xfId="7873"/>
    <cellStyle name="Style 130 2" xfId="7874"/>
    <cellStyle name="Style 130 2 2" xfId="7875"/>
    <cellStyle name="Style 130 3" xfId="7876"/>
    <cellStyle name="Style 130 3 2" xfId="7877"/>
    <cellStyle name="Style 130 4" xfId="7878"/>
    <cellStyle name="Style 131" xfId="7879"/>
    <cellStyle name="Style 131 2" xfId="7880"/>
    <cellStyle name="Style 131 2 2" xfId="7881"/>
    <cellStyle name="Style 131 3" xfId="7882"/>
    <cellStyle name="Style 132" xfId="7883"/>
    <cellStyle name="Style 132 2" xfId="7884"/>
    <cellStyle name="Style 132 2 2" xfId="7885"/>
    <cellStyle name="Style 132 3" xfId="7886"/>
    <cellStyle name="Style 137" xfId="7887"/>
    <cellStyle name="Style 137 2" xfId="7888"/>
    <cellStyle name="Style 137 2 2" xfId="7889"/>
    <cellStyle name="Style 137 3" xfId="7890"/>
    <cellStyle name="Style 137 3 2" xfId="7891"/>
    <cellStyle name="Style 137 4" xfId="7892"/>
    <cellStyle name="Style 138" xfId="7893"/>
    <cellStyle name="Style 138 2" xfId="7894"/>
    <cellStyle name="Style 138 2 2" xfId="7895"/>
    <cellStyle name="Style 138 3" xfId="7896"/>
    <cellStyle name="Style 139" xfId="7897"/>
    <cellStyle name="Style 139 2" xfId="7898"/>
    <cellStyle name="Style 139 2 2" xfId="7899"/>
    <cellStyle name="Style 139 3" xfId="7900"/>
    <cellStyle name="Style 140" xfId="7901"/>
    <cellStyle name="Style 140 2" xfId="7902"/>
    <cellStyle name="Style 140 2 2" xfId="7903"/>
    <cellStyle name="Style 140 3" xfId="7904"/>
    <cellStyle name="Style 141" xfId="7905"/>
    <cellStyle name="Style 141 2" xfId="7906"/>
    <cellStyle name="Style 141 2 2" xfId="7907"/>
    <cellStyle name="Style 141 3" xfId="7908"/>
    <cellStyle name="Style 141 3 2" xfId="7909"/>
    <cellStyle name="Style 141 4" xfId="7910"/>
    <cellStyle name="Style 142" xfId="7911"/>
    <cellStyle name="Style 142 2" xfId="7912"/>
    <cellStyle name="Style 142 2 2" xfId="7913"/>
    <cellStyle name="Style 142 3" xfId="7914"/>
    <cellStyle name="Style 143" xfId="7915"/>
    <cellStyle name="Style 143 2" xfId="7916"/>
    <cellStyle name="Style 143 2 2" xfId="7917"/>
    <cellStyle name="Style 143 3" xfId="7918"/>
    <cellStyle name="Style 148" xfId="7919"/>
    <cellStyle name="Style 148 2" xfId="7920"/>
    <cellStyle name="Style 148 2 2" xfId="7921"/>
    <cellStyle name="Style 148 3" xfId="7922"/>
    <cellStyle name="Style 148 3 2" xfId="7923"/>
    <cellStyle name="Style 148 4" xfId="7924"/>
    <cellStyle name="Style 149" xfId="7925"/>
    <cellStyle name="Style 149 2" xfId="7926"/>
    <cellStyle name="Style 149 2 2" xfId="7927"/>
    <cellStyle name="Style 149 3" xfId="7928"/>
    <cellStyle name="Style 150" xfId="7929"/>
    <cellStyle name="Style 150 2" xfId="7930"/>
    <cellStyle name="Style 150 2 2" xfId="7931"/>
    <cellStyle name="Style 150 3" xfId="7932"/>
    <cellStyle name="Style 151" xfId="7933"/>
    <cellStyle name="Style 151 2" xfId="7934"/>
    <cellStyle name="Style 151 2 2" xfId="7935"/>
    <cellStyle name="Style 151 3" xfId="7936"/>
    <cellStyle name="Style 152" xfId="7937"/>
    <cellStyle name="Style 152 2" xfId="7938"/>
    <cellStyle name="Style 152 2 2" xfId="7939"/>
    <cellStyle name="Style 152 3" xfId="7940"/>
    <cellStyle name="Style 152 3 2" xfId="7941"/>
    <cellStyle name="Style 152 4" xfId="7942"/>
    <cellStyle name="Style 153" xfId="7943"/>
    <cellStyle name="Style 153 2" xfId="7944"/>
    <cellStyle name="Style 153 2 2" xfId="7945"/>
    <cellStyle name="Style 153 3" xfId="7946"/>
    <cellStyle name="Style 154" xfId="7947"/>
    <cellStyle name="Style 154 2" xfId="7948"/>
    <cellStyle name="Style 154 2 2" xfId="7949"/>
    <cellStyle name="Style 154 3" xfId="7950"/>
    <cellStyle name="Style 159" xfId="7951"/>
    <cellStyle name="Style 159 2" xfId="7952"/>
    <cellStyle name="Style 159 2 2" xfId="7953"/>
    <cellStyle name="Style 159 3" xfId="7954"/>
    <cellStyle name="Style 159 3 2" xfId="7955"/>
    <cellStyle name="Style 159 4" xfId="7956"/>
    <cellStyle name="Style 160" xfId="7957"/>
    <cellStyle name="Style 160 2" xfId="7958"/>
    <cellStyle name="Style 160 2 2" xfId="7959"/>
    <cellStyle name="Style 160 3" xfId="7960"/>
    <cellStyle name="Style 161" xfId="7961"/>
    <cellStyle name="Style 161 2" xfId="7962"/>
    <cellStyle name="Style 161 2 2" xfId="7963"/>
    <cellStyle name="Style 161 3" xfId="7964"/>
    <cellStyle name="Style 162" xfId="7965"/>
    <cellStyle name="Style 162 2" xfId="7966"/>
    <cellStyle name="Style 162 2 2" xfId="7967"/>
    <cellStyle name="Style 162 3" xfId="7968"/>
    <cellStyle name="Style 163" xfId="7969"/>
    <cellStyle name="Style 163 2" xfId="7970"/>
    <cellStyle name="Style 163 2 2" xfId="7971"/>
    <cellStyle name="Style 163 3" xfId="7972"/>
    <cellStyle name="Style 163 3 2" xfId="7973"/>
    <cellStyle name="Style 163 4" xfId="7974"/>
    <cellStyle name="Style 164" xfId="7975"/>
    <cellStyle name="Style 164 2" xfId="7976"/>
    <cellStyle name="Style 164 2 2" xfId="7977"/>
    <cellStyle name="Style 164 3" xfId="7978"/>
    <cellStyle name="Style 165" xfId="7979"/>
    <cellStyle name="Style 165 2" xfId="7980"/>
    <cellStyle name="Style 165 2 2" xfId="7981"/>
    <cellStyle name="Style 165 3" xfId="7982"/>
    <cellStyle name="Style 21" xfId="7983"/>
    <cellStyle name="Style 21 2" xfId="7984"/>
    <cellStyle name="Style 21 2 2" xfId="7985"/>
    <cellStyle name="Style 21 2 2 2" xfId="7986"/>
    <cellStyle name="Style 21 2 3" xfId="7987"/>
    <cellStyle name="Style 21 2 3 2" xfId="7988"/>
    <cellStyle name="Style 21 2 4" xfId="7989"/>
    <cellStyle name="Style 21 2 5" xfId="7990"/>
    <cellStyle name="Style 21 3" xfId="7991"/>
    <cellStyle name="Style 21 3 2" xfId="7992"/>
    <cellStyle name="Style 21 3 2 2" xfId="7993"/>
    <cellStyle name="Style 21 3 3" xfId="7994"/>
    <cellStyle name="Style 21 3 3 2" xfId="7995"/>
    <cellStyle name="Style 21 3 4" xfId="7996"/>
    <cellStyle name="Style 21 4" xfId="7997"/>
    <cellStyle name="Style 21 4 2" xfId="7998"/>
    <cellStyle name="Style 21 5" xfId="7999"/>
    <cellStyle name="Style 21 5 2" xfId="8000"/>
    <cellStyle name="Style 21 6" xfId="8001"/>
    <cellStyle name="Style 21 7" xfId="8002"/>
    <cellStyle name="Style 22" xfId="8003"/>
    <cellStyle name="Style 22 2" xfId="8004"/>
    <cellStyle name="Style 22 2 2" xfId="8005"/>
    <cellStyle name="Style 22 3" xfId="8006"/>
    <cellStyle name="Style 22 3 2" xfId="8007"/>
    <cellStyle name="Style 22 4" xfId="8008"/>
    <cellStyle name="Style 22 5" xfId="8009"/>
    <cellStyle name="Style 23" xfId="8010"/>
    <cellStyle name="Style 23 2" xfId="8011"/>
    <cellStyle name="Style 23 2 2" xfId="8012"/>
    <cellStyle name="Style 23 3" xfId="8013"/>
    <cellStyle name="Style 23 3 2" xfId="8014"/>
    <cellStyle name="Style 23 4" xfId="8015"/>
    <cellStyle name="Style 23 5" xfId="8016"/>
    <cellStyle name="Style 24" xfId="8017"/>
    <cellStyle name="Style 24 2" xfId="8018"/>
    <cellStyle name="Style 24 2 2" xfId="8019"/>
    <cellStyle name="Style 24 3" xfId="8020"/>
    <cellStyle name="Style 24 3 2" xfId="8021"/>
    <cellStyle name="Style 24 4" xfId="8022"/>
    <cellStyle name="Style 24 5" xfId="8023"/>
    <cellStyle name="Style 25" xfId="8024"/>
    <cellStyle name="Style 25 2" xfId="8025"/>
    <cellStyle name="Style 25 2 2" xfId="8026"/>
    <cellStyle name="Style 25 2 2 2" xfId="8027"/>
    <cellStyle name="Style 25 2 3" xfId="8028"/>
    <cellStyle name="Style 25 2 4" xfId="8029"/>
    <cellStyle name="Style 25 3" xfId="8030"/>
    <cellStyle name="Style 25 3 2" xfId="8031"/>
    <cellStyle name="Style 25 3 2 2" xfId="8032"/>
    <cellStyle name="Style 25 3 3" xfId="8033"/>
    <cellStyle name="Style 25 3 3 2" xfId="8034"/>
    <cellStyle name="Style 25 3 4" xfId="8035"/>
    <cellStyle name="Style 25 4" xfId="8036"/>
    <cellStyle name="Style 25 4 2" xfId="8037"/>
    <cellStyle name="Style 25 5" xfId="8038"/>
    <cellStyle name="Style 25 6" xfId="8039"/>
    <cellStyle name="Style 26" xfId="8040"/>
    <cellStyle name="Style 26 2" xfId="8041"/>
    <cellStyle name="Style 26 2 2" xfId="8042"/>
    <cellStyle name="Style 26 3" xfId="8043"/>
    <cellStyle name="Style 26 3 2" xfId="8044"/>
    <cellStyle name="Style 26 4" xfId="8045"/>
    <cellStyle name="Style 26 5" xfId="8046"/>
    <cellStyle name="Style 27" xfId="8047"/>
    <cellStyle name="Style 27 2" xfId="8048"/>
    <cellStyle name="Style 27 2 2" xfId="8049"/>
    <cellStyle name="Style 27 3" xfId="8050"/>
    <cellStyle name="Style 35" xfId="8051"/>
    <cellStyle name="Style 35 2" xfId="8052"/>
    <cellStyle name="Style 35 2 2" xfId="8053"/>
    <cellStyle name="Style 35 3" xfId="8054"/>
    <cellStyle name="Style 35 3 2" xfId="8055"/>
    <cellStyle name="Style 35 4" xfId="8056"/>
    <cellStyle name="Style 36" xfId="8057"/>
    <cellStyle name="Style 36 2" xfId="8058"/>
    <cellStyle name="Style 36 2 2" xfId="8059"/>
    <cellStyle name="Style 36 3" xfId="8060"/>
    <cellStyle name="Style 37" xfId="8061"/>
    <cellStyle name="Style 37 2" xfId="8062"/>
    <cellStyle name="Style 37 2 2" xfId="8063"/>
    <cellStyle name="Style 37 3" xfId="8064"/>
    <cellStyle name="Style 38" xfId="8065"/>
    <cellStyle name="Style 38 2" xfId="8066"/>
    <cellStyle name="Style 38 2 2" xfId="8067"/>
    <cellStyle name="Style 38 3" xfId="8068"/>
    <cellStyle name="Style 39" xfId="8069"/>
    <cellStyle name="Style 39 2" xfId="8070"/>
    <cellStyle name="Style 39 2 2" xfId="8071"/>
    <cellStyle name="Style 39 3" xfId="8072"/>
    <cellStyle name="Style 39 3 2" xfId="8073"/>
    <cellStyle name="Style 39 4" xfId="8074"/>
    <cellStyle name="Style 40" xfId="8075"/>
    <cellStyle name="Style 40 2" xfId="8076"/>
    <cellStyle name="Style 40 2 2" xfId="8077"/>
    <cellStyle name="Style 40 3" xfId="8078"/>
    <cellStyle name="Style 41" xfId="8079"/>
    <cellStyle name="Style 41 2" xfId="8080"/>
    <cellStyle name="Style 41 2 2" xfId="8081"/>
    <cellStyle name="Style 41 3" xfId="8082"/>
    <cellStyle name="Style 46" xfId="8083"/>
    <cellStyle name="Style 46 2" xfId="8084"/>
    <cellStyle name="Style 46 2 2" xfId="8085"/>
    <cellStyle name="Style 46 3" xfId="8086"/>
    <cellStyle name="Style 46 3 2" xfId="8087"/>
    <cellStyle name="Style 46 4" xfId="8088"/>
    <cellStyle name="Style 47" xfId="8089"/>
    <cellStyle name="Style 47 2" xfId="8090"/>
    <cellStyle name="Style 47 2 2" xfId="8091"/>
    <cellStyle name="Style 47 3" xfId="8092"/>
    <cellStyle name="Style 48" xfId="8093"/>
    <cellStyle name="Style 48 2" xfId="8094"/>
    <cellStyle name="Style 48 2 2" xfId="8095"/>
    <cellStyle name="Style 48 3" xfId="8096"/>
    <cellStyle name="Style 49" xfId="8097"/>
    <cellStyle name="Style 49 2" xfId="8098"/>
    <cellStyle name="Style 49 2 2" xfId="8099"/>
    <cellStyle name="Style 49 3" xfId="8100"/>
    <cellStyle name="Style 50" xfId="8101"/>
    <cellStyle name="Style 50 2" xfId="8102"/>
    <cellStyle name="Style 50 2 2" xfId="8103"/>
    <cellStyle name="Style 50 3" xfId="8104"/>
    <cellStyle name="Style 50 3 2" xfId="8105"/>
    <cellStyle name="Style 50 4" xfId="8106"/>
    <cellStyle name="Style 51" xfId="8107"/>
    <cellStyle name="Style 51 2" xfId="8108"/>
    <cellStyle name="Style 51 2 2" xfId="8109"/>
    <cellStyle name="Style 51 3" xfId="8110"/>
    <cellStyle name="Style 52" xfId="8111"/>
    <cellStyle name="Style 52 2" xfId="8112"/>
    <cellStyle name="Style 52 2 2" xfId="8113"/>
    <cellStyle name="Style 52 3" xfId="8114"/>
    <cellStyle name="Style 58" xfId="8115"/>
    <cellStyle name="Style 58 2" xfId="8116"/>
    <cellStyle name="Style 58 2 2" xfId="8117"/>
    <cellStyle name="Style 58 3" xfId="8118"/>
    <cellStyle name="Style 58 3 2" xfId="8119"/>
    <cellStyle name="Style 58 4" xfId="8120"/>
    <cellStyle name="Style 59" xfId="8121"/>
    <cellStyle name="Style 59 2" xfId="8122"/>
    <cellStyle name="Style 59 2 2" xfId="8123"/>
    <cellStyle name="Style 59 3" xfId="8124"/>
    <cellStyle name="Style 60" xfId="8125"/>
    <cellStyle name="Style 60 2" xfId="8126"/>
    <cellStyle name="Style 60 2 2" xfId="8127"/>
    <cellStyle name="Style 60 3" xfId="8128"/>
    <cellStyle name="Style 61" xfId="8129"/>
    <cellStyle name="Style 61 2" xfId="8130"/>
    <cellStyle name="Style 61 2 2" xfId="8131"/>
    <cellStyle name="Style 61 3" xfId="8132"/>
    <cellStyle name="Style 62" xfId="8133"/>
    <cellStyle name="Style 62 2" xfId="8134"/>
    <cellStyle name="Style 62 2 2" xfId="8135"/>
    <cellStyle name="Style 62 3" xfId="8136"/>
    <cellStyle name="Style 62 3 2" xfId="8137"/>
    <cellStyle name="Style 62 4" xfId="8138"/>
    <cellStyle name="Style 63" xfId="8139"/>
    <cellStyle name="Style 63 2" xfId="8140"/>
    <cellStyle name="Style 63 2 2" xfId="8141"/>
    <cellStyle name="Style 63 3" xfId="8142"/>
    <cellStyle name="Style 64" xfId="8143"/>
    <cellStyle name="Style 64 2" xfId="8144"/>
    <cellStyle name="Style 64 2 2" xfId="8145"/>
    <cellStyle name="Style 64 3" xfId="8146"/>
    <cellStyle name="Style 69" xfId="8147"/>
    <cellStyle name="Style 69 2" xfId="8148"/>
    <cellStyle name="Style 69 2 2" xfId="8149"/>
    <cellStyle name="Style 69 3" xfId="8150"/>
    <cellStyle name="Style 69 3 2" xfId="8151"/>
    <cellStyle name="Style 69 4" xfId="8152"/>
    <cellStyle name="Style 70" xfId="8153"/>
    <cellStyle name="Style 70 2" xfId="8154"/>
    <cellStyle name="Style 70 2 2" xfId="8155"/>
    <cellStyle name="Style 70 3" xfId="8156"/>
    <cellStyle name="Style 71" xfId="8157"/>
    <cellStyle name="Style 71 2" xfId="8158"/>
    <cellStyle name="Style 71 2 2" xfId="8159"/>
    <cellStyle name="Style 71 3" xfId="8160"/>
    <cellStyle name="Style 72" xfId="8161"/>
    <cellStyle name="Style 72 2" xfId="8162"/>
    <cellStyle name="Style 72 2 2" xfId="8163"/>
    <cellStyle name="Style 72 3" xfId="8164"/>
    <cellStyle name="Style 73" xfId="8165"/>
    <cellStyle name="Style 73 2" xfId="8166"/>
    <cellStyle name="Style 73 2 2" xfId="8167"/>
    <cellStyle name="Style 73 3" xfId="8168"/>
    <cellStyle name="Style 73 3 2" xfId="8169"/>
    <cellStyle name="Style 73 4" xfId="8170"/>
    <cellStyle name="Style 74" xfId="8171"/>
    <cellStyle name="Style 74 2" xfId="8172"/>
    <cellStyle name="Style 74 2 2" xfId="8173"/>
    <cellStyle name="Style 74 3" xfId="8174"/>
    <cellStyle name="Style 75" xfId="8175"/>
    <cellStyle name="Style 75 2" xfId="8176"/>
    <cellStyle name="Style 75 2 2" xfId="8177"/>
    <cellStyle name="Style 75 3" xfId="8178"/>
    <cellStyle name="Style 80" xfId="8179"/>
    <cellStyle name="Style 80 2" xfId="8180"/>
    <cellStyle name="Style 80 2 2" xfId="8181"/>
    <cellStyle name="Style 80 3" xfId="8182"/>
    <cellStyle name="Style 80 3 2" xfId="8183"/>
    <cellStyle name="Style 80 4" xfId="8184"/>
    <cellStyle name="Style 81" xfId="8185"/>
    <cellStyle name="Style 81 2" xfId="8186"/>
    <cellStyle name="Style 81 2 2" xfId="8187"/>
    <cellStyle name="Style 81 3" xfId="8188"/>
    <cellStyle name="Style 81 3 2" xfId="8189"/>
    <cellStyle name="Style 81 4" xfId="8190"/>
    <cellStyle name="Style 82" xfId="8191"/>
    <cellStyle name="Style 82 2" xfId="8192"/>
    <cellStyle name="Style 82 2 2" xfId="8193"/>
    <cellStyle name="Style 82 3" xfId="8194"/>
    <cellStyle name="Style 83" xfId="8195"/>
    <cellStyle name="Style 83 2" xfId="8196"/>
    <cellStyle name="Style 83 2 2" xfId="8197"/>
    <cellStyle name="Style 83 3" xfId="8198"/>
    <cellStyle name="Style 84" xfId="8199"/>
    <cellStyle name="Style 84 2" xfId="8200"/>
    <cellStyle name="Style 84 2 2" xfId="8201"/>
    <cellStyle name="Style 84 3" xfId="8202"/>
    <cellStyle name="Style 85" xfId="8203"/>
    <cellStyle name="Style 85 2" xfId="8204"/>
    <cellStyle name="Style 85 2 2" xfId="8205"/>
    <cellStyle name="Style 85 3" xfId="8206"/>
    <cellStyle name="Style 85 3 2" xfId="8207"/>
    <cellStyle name="Style 85 4" xfId="8208"/>
    <cellStyle name="Style 86" xfId="8209"/>
    <cellStyle name="Style 86 2" xfId="8210"/>
    <cellStyle name="Style 86 2 2" xfId="8211"/>
    <cellStyle name="Style 86 3" xfId="8212"/>
    <cellStyle name="Style 87" xfId="8213"/>
    <cellStyle name="Style 87 2" xfId="8214"/>
    <cellStyle name="Style 87 2 2" xfId="8215"/>
    <cellStyle name="Style 87 3" xfId="8216"/>
    <cellStyle name="Style 93" xfId="8217"/>
    <cellStyle name="Style 93 2" xfId="8218"/>
    <cellStyle name="Style 93 2 2" xfId="8219"/>
    <cellStyle name="Style 93 3" xfId="8220"/>
    <cellStyle name="Style 93 3 2" xfId="8221"/>
    <cellStyle name="Style 93 4" xfId="8222"/>
    <cellStyle name="Style 94" xfId="8223"/>
    <cellStyle name="Style 94 2" xfId="8224"/>
    <cellStyle name="Style 94 2 2" xfId="8225"/>
    <cellStyle name="Style 94 3" xfId="8226"/>
    <cellStyle name="Style 95" xfId="8227"/>
    <cellStyle name="Style 95 2" xfId="8228"/>
    <cellStyle name="Style 95 2 2" xfId="8229"/>
    <cellStyle name="Style 95 3" xfId="8230"/>
    <cellStyle name="Style 96" xfId="8231"/>
    <cellStyle name="Style 96 2" xfId="8232"/>
    <cellStyle name="Style 96 2 2" xfId="8233"/>
    <cellStyle name="Style 96 3" xfId="8234"/>
    <cellStyle name="Style 97" xfId="8235"/>
    <cellStyle name="Style 97 2" xfId="8236"/>
    <cellStyle name="Style 97 2 2" xfId="8237"/>
    <cellStyle name="Style 97 3" xfId="8238"/>
    <cellStyle name="Style 97 3 2" xfId="8239"/>
    <cellStyle name="Style 97 4" xfId="8240"/>
    <cellStyle name="Style 98" xfId="8241"/>
    <cellStyle name="Style 98 2" xfId="8242"/>
    <cellStyle name="Style 98 2 2" xfId="8243"/>
    <cellStyle name="Style 98 3" xfId="8244"/>
    <cellStyle name="Style 99" xfId="8245"/>
    <cellStyle name="Style 99 2" xfId="8246"/>
    <cellStyle name="Style 99 2 2" xfId="8247"/>
    <cellStyle name="Style 99 3" xfId="8248"/>
    <cellStyle name="tableau | cellule | normal | decimal 1" xfId="8249"/>
    <cellStyle name="tableau | cellule | normal | decimal 1 2" xfId="8250"/>
    <cellStyle name="tableau | cellule | normal | decimal 1 3" xfId="8251"/>
    <cellStyle name="tableau | cellule | normal | pourcentage | decimal 1" xfId="8252"/>
    <cellStyle name="tableau | cellule | normal | pourcentage | decimal 1 2" xfId="8253"/>
    <cellStyle name="tableau | cellule | normal | pourcentage | decimal 1 3" xfId="8254"/>
    <cellStyle name="tableau | cellule | total | decimal 1" xfId="8255"/>
    <cellStyle name="tableau | cellule | total | decimal 1 2" xfId="8256"/>
    <cellStyle name="tableau | cellule | total | decimal 1 3" xfId="8257"/>
    <cellStyle name="tableau | coin superieur gauche" xfId="8258"/>
    <cellStyle name="tableau | coin superieur gauche 2" xfId="8259"/>
    <cellStyle name="tableau | coin superieur gauche 3" xfId="8260"/>
    <cellStyle name="tableau | entete-colonne | series" xfId="8261"/>
    <cellStyle name="tableau | entete-colonne | series 2" xfId="8262"/>
    <cellStyle name="tableau | entete-colonne | series 3" xfId="8263"/>
    <cellStyle name="tableau | entete-ligne | normal" xfId="8264"/>
    <cellStyle name="tableau | entete-ligne | normal 2" xfId="8265"/>
    <cellStyle name="tableau | entete-ligne | normal 3" xfId="8266"/>
    <cellStyle name="tableau | entete-ligne | total" xfId="8267"/>
    <cellStyle name="tableau | entete-ligne | total 2" xfId="8268"/>
    <cellStyle name="tableau | entete-ligne | total 3" xfId="8269"/>
    <cellStyle name="tableau | ligne-titre | niveau1" xfId="8270"/>
    <cellStyle name="tableau | ligne-titre | niveau1 2" xfId="8271"/>
    <cellStyle name="tableau | ligne-titre | niveau1 3" xfId="8272"/>
    <cellStyle name="tableau | ligne-titre | niveau2" xfId="8273"/>
    <cellStyle name="tableau | ligne-titre | niveau2 2" xfId="8274"/>
    <cellStyle name="tableau | ligne-titre | niveau2 3" xfId="8275"/>
    <cellStyle name="Title 10" xfId="8276"/>
    <cellStyle name="Title 10 2" xfId="8277"/>
    <cellStyle name="Title 11" xfId="8278"/>
    <cellStyle name="Title 11 2" xfId="8279"/>
    <cellStyle name="Title 12" xfId="8280"/>
    <cellStyle name="Title 12 2" xfId="8281"/>
    <cellStyle name="Title 13" xfId="8282"/>
    <cellStyle name="Title 13 2" xfId="8283"/>
    <cellStyle name="Title 14" xfId="8284"/>
    <cellStyle name="Title 14 2" xfId="8285"/>
    <cellStyle name="Title 15" xfId="8286"/>
    <cellStyle name="Title 15 2" xfId="8287"/>
    <cellStyle name="Title 16" xfId="8288"/>
    <cellStyle name="Title 16 2" xfId="8289"/>
    <cellStyle name="Title 17" xfId="8290"/>
    <cellStyle name="Title 17 2" xfId="8291"/>
    <cellStyle name="Title 18" xfId="8292"/>
    <cellStyle name="Title 18 2" xfId="8293"/>
    <cellStyle name="Title 19" xfId="8294"/>
    <cellStyle name="Title 19 2" xfId="8295"/>
    <cellStyle name="Title 2" xfId="8296"/>
    <cellStyle name="Title 2 10" xfId="8297"/>
    <cellStyle name="Title 2 10 2" xfId="8298"/>
    <cellStyle name="Title 2 10 3" xfId="8299"/>
    <cellStyle name="Title 2 11" xfId="8300"/>
    <cellStyle name="Title 2 12" xfId="8301"/>
    <cellStyle name="Title 2 2" xfId="8302"/>
    <cellStyle name="Title 2 2 2" xfId="8303"/>
    <cellStyle name="Title 2 2 3" xfId="8304"/>
    <cellStyle name="Title 2 2 4" xfId="8305"/>
    <cellStyle name="Title 2 3" xfId="8306"/>
    <cellStyle name="Title 2 3 2" xfId="8307"/>
    <cellStyle name="Title 2 3 3" xfId="8308"/>
    <cellStyle name="Title 2 4" xfId="8309"/>
    <cellStyle name="Title 2 4 2" xfId="8310"/>
    <cellStyle name="Title 2 4 3" xfId="8311"/>
    <cellStyle name="Title 2 5" xfId="8312"/>
    <cellStyle name="Title 2 5 2" xfId="8313"/>
    <cellStyle name="Title 2 5 3" xfId="8314"/>
    <cellStyle name="Title 2 6" xfId="8315"/>
    <cellStyle name="Title 2 6 2" xfId="8316"/>
    <cellStyle name="Title 2 6 3" xfId="8317"/>
    <cellStyle name="Title 2 7" xfId="8318"/>
    <cellStyle name="Title 2 7 2" xfId="8319"/>
    <cellStyle name="Title 2 7 3" xfId="8320"/>
    <cellStyle name="Title 2 8" xfId="8321"/>
    <cellStyle name="Title 2 8 2" xfId="8322"/>
    <cellStyle name="Title 2 8 3" xfId="8323"/>
    <cellStyle name="Title 2 9" xfId="8324"/>
    <cellStyle name="Title 2 9 2" xfId="8325"/>
    <cellStyle name="Title 2 9 3" xfId="8326"/>
    <cellStyle name="Title 20" xfId="8327"/>
    <cellStyle name="Title 20 2" xfId="8328"/>
    <cellStyle name="Title 21" xfId="8329"/>
    <cellStyle name="Title 21 2" xfId="8330"/>
    <cellStyle name="Title 22" xfId="8331"/>
    <cellStyle name="Title 22 2" xfId="8332"/>
    <cellStyle name="Title 23" xfId="8333"/>
    <cellStyle name="Title 23 2" xfId="8334"/>
    <cellStyle name="Title 24" xfId="8335"/>
    <cellStyle name="Title 24 2" xfId="8336"/>
    <cellStyle name="Title 25" xfId="8337"/>
    <cellStyle name="Title 25 2" xfId="8338"/>
    <cellStyle name="Title 26" xfId="8339"/>
    <cellStyle name="Title 26 2" xfId="8340"/>
    <cellStyle name="Title 27" xfId="8341"/>
    <cellStyle name="Title 27 2" xfId="8342"/>
    <cellStyle name="Title 28" xfId="8343"/>
    <cellStyle name="Title 28 2" xfId="8344"/>
    <cellStyle name="Title 29" xfId="8345"/>
    <cellStyle name="Title 29 2" xfId="8346"/>
    <cellStyle name="Title 3" xfId="8347"/>
    <cellStyle name="Title 3 2" xfId="8348"/>
    <cellStyle name="Title 3 2 2" xfId="8349"/>
    <cellStyle name="Title 3 2 3" xfId="8350"/>
    <cellStyle name="Title 3 3" xfId="8351"/>
    <cellStyle name="Title 3 3 2" xfId="8352"/>
    <cellStyle name="Title 3 4" xfId="8353"/>
    <cellStyle name="Title 3 4 2" xfId="8354"/>
    <cellStyle name="Title 3 5" xfId="8355"/>
    <cellStyle name="Title 3 6" xfId="8356"/>
    <cellStyle name="Title 30" xfId="8357"/>
    <cellStyle name="Title 30 2" xfId="8358"/>
    <cellStyle name="Title 31" xfId="8359"/>
    <cellStyle name="Title 31 2" xfId="8360"/>
    <cellStyle name="Title 32" xfId="8361"/>
    <cellStyle name="Title 32 2" xfId="8362"/>
    <cellStyle name="Title 33" xfId="8363"/>
    <cellStyle name="Title 33 2" xfId="8364"/>
    <cellStyle name="Title 34" xfId="8365"/>
    <cellStyle name="Title 34 2" xfId="8366"/>
    <cellStyle name="Title 35" xfId="8367"/>
    <cellStyle name="Title 35 2" xfId="8368"/>
    <cellStyle name="Title 36" xfId="8369"/>
    <cellStyle name="Title 36 2" xfId="8370"/>
    <cellStyle name="Title 37" xfId="8371"/>
    <cellStyle name="Title 37 2" xfId="8372"/>
    <cellStyle name="Title 38" xfId="8373"/>
    <cellStyle name="Title 38 2" xfId="8374"/>
    <cellStyle name="Title 39" xfId="8375"/>
    <cellStyle name="Title 39 2" xfId="8376"/>
    <cellStyle name="Title 4" xfId="8377"/>
    <cellStyle name="Title 4 2" xfId="8378"/>
    <cellStyle name="Title 4 3" xfId="8379"/>
    <cellStyle name="Title 40" xfId="8380"/>
    <cellStyle name="Title 40 2" xfId="8381"/>
    <cellStyle name="Title 41" xfId="8382"/>
    <cellStyle name="Title 41 2" xfId="8383"/>
    <cellStyle name="Title 42" xfId="8384"/>
    <cellStyle name="Title 42 2" xfId="8385"/>
    <cellStyle name="Title 43" xfId="8386"/>
    <cellStyle name="Title 43 2" xfId="8387"/>
    <cellStyle name="Title 5" xfId="8388"/>
    <cellStyle name="Title 5 2" xfId="8389"/>
    <cellStyle name="Title 5 3" xfId="8390"/>
    <cellStyle name="Title 6" xfId="8391"/>
    <cellStyle name="Title 6 2" xfId="8392"/>
    <cellStyle name="Title 6 3" xfId="8393"/>
    <cellStyle name="Title 7" xfId="8394"/>
    <cellStyle name="Title 7 2" xfId="8395"/>
    <cellStyle name="Title 8" xfId="8396"/>
    <cellStyle name="Title 8 2" xfId="8397"/>
    <cellStyle name="Title 9" xfId="8398"/>
    <cellStyle name="Title 9 2" xfId="8399"/>
    <cellStyle name="Total 10" xfId="8400"/>
    <cellStyle name="Total 10 2" xfId="8401"/>
    <cellStyle name="Total 11" xfId="8402"/>
    <cellStyle name="Total 11 2" xfId="8403"/>
    <cellStyle name="Total 12" xfId="8404"/>
    <cellStyle name="Total 12 2" xfId="8405"/>
    <cellStyle name="Total 13" xfId="8406"/>
    <cellStyle name="Total 13 2" xfId="8407"/>
    <cellStyle name="Total 14" xfId="8408"/>
    <cellStyle name="Total 14 2" xfId="8409"/>
    <cellStyle name="Total 15" xfId="8410"/>
    <cellStyle name="Total 15 2" xfId="8411"/>
    <cellStyle name="Total 16" xfId="8412"/>
    <cellStyle name="Total 16 2" xfId="8413"/>
    <cellStyle name="Total 17" xfId="8414"/>
    <cellStyle name="Total 17 2" xfId="8415"/>
    <cellStyle name="Total 18" xfId="8416"/>
    <cellStyle name="Total 18 2" xfId="8417"/>
    <cellStyle name="Total 19" xfId="8418"/>
    <cellStyle name="Total 19 2" xfId="8419"/>
    <cellStyle name="Total 2" xfId="8420"/>
    <cellStyle name="Total 2 10" xfId="8421"/>
    <cellStyle name="Total 2 10 2" xfId="8422"/>
    <cellStyle name="Total 2 10 3" xfId="8423"/>
    <cellStyle name="Total 2 11" xfId="8424"/>
    <cellStyle name="Total 2 12" xfId="8425"/>
    <cellStyle name="Total 2 2" xfId="8426"/>
    <cellStyle name="Total 2 2 2" xfId="8427"/>
    <cellStyle name="Total 2 2 3" xfId="8428"/>
    <cellStyle name="Total 2 3" xfId="8429"/>
    <cellStyle name="Total 2 3 2" xfId="8430"/>
    <cellStyle name="Total 2 3 3" xfId="8431"/>
    <cellStyle name="Total 2 4" xfId="8432"/>
    <cellStyle name="Total 2 4 2" xfId="8433"/>
    <cellStyle name="Total 2 4 3" xfId="8434"/>
    <cellStyle name="Total 2 5" xfId="8435"/>
    <cellStyle name="Total 2 5 2" xfId="8436"/>
    <cellStyle name="Total 2 5 3" xfId="8437"/>
    <cellStyle name="Total 2 6" xfId="8438"/>
    <cellStyle name="Total 2 6 2" xfId="8439"/>
    <cellStyle name="Total 2 6 3" xfId="8440"/>
    <cellStyle name="Total 2 7" xfId="8441"/>
    <cellStyle name="Total 2 7 2" xfId="8442"/>
    <cellStyle name="Total 2 7 3" xfId="8443"/>
    <cellStyle name="Total 2 8" xfId="8444"/>
    <cellStyle name="Total 2 8 2" xfId="8445"/>
    <cellStyle name="Total 2 8 3" xfId="8446"/>
    <cellStyle name="Total 2 9" xfId="8447"/>
    <cellStyle name="Total 2 9 2" xfId="8448"/>
    <cellStyle name="Total 2 9 3" xfId="8449"/>
    <cellStyle name="Total 20" xfId="8450"/>
    <cellStyle name="Total 20 2" xfId="8451"/>
    <cellStyle name="Total 21" xfId="8452"/>
    <cellStyle name="Total 21 2" xfId="8453"/>
    <cellStyle name="Total 22" xfId="8454"/>
    <cellStyle name="Total 22 2" xfId="8455"/>
    <cellStyle name="Total 23" xfId="8456"/>
    <cellStyle name="Total 23 2" xfId="8457"/>
    <cellStyle name="Total 24" xfId="8458"/>
    <cellStyle name="Total 24 2" xfId="8459"/>
    <cellStyle name="Total 25" xfId="8460"/>
    <cellStyle name="Total 25 2" xfId="8461"/>
    <cellStyle name="Total 26" xfId="8462"/>
    <cellStyle name="Total 26 2" xfId="8463"/>
    <cellStyle name="Total 27" xfId="8464"/>
    <cellStyle name="Total 27 2" xfId="8465"/>
    <cellStyle name="Total 28" xfId="8466"/>
    <cellStyle name="Total 28 2" xfId="8467"/>
    <cellStyle name="Total 29" xfId="8468"/>
    <cellStyle name="Total 29 2" xfId="8469"/>
    <cellStyle name="Total 3" xfId="8470"/>
    <cellStyle name="Total 3 2" xfId="8471"/>
    <cellStyle name="Total 3 2 2" xfId="8472"/>
    <cellStyle name="Total 3 2 3" xfId="8473"/>
    <cellStyle name="Total 3 3" xfId="8474"/>
    <cellStyle name="Total 3 3 2" xfId="8475"/>
    <cellStyle name="Total 3 4" xfId="8476"/>
    <cellStyle name="Total 3 4 2" xfId="8477"/>
    <cellStyle name="Total 3 5" xfId="8478"/>
    <cellStyle name="Total 3 6" xfId="8479"/>
    <cellStyle name="Total 30" xfId="8480"/>
    <cellStyle name="Total 30 2" xfId="8481"/>
    <cellStyle name="Total 31" xfId="8482"/>
    <cellStyle name="Total 31 2" xfId="8483"/>
    <cellStyle name="Total 32" xfId="8484"/>
    <cellStyle name="Total 32 2" xfId="8485"/>
    <cellStyle name="Total 33" xfId="8486"/>
    <cellStyle name="Total 33 2" xfId="8487"/>
    <cellStyle name="Total 34" xfId="8488"/>
    <cellStyle name="Total 34 2" xfId="8489"/>
    <cellStyle name="Total 35" xfId="8490"/>
    <cellStyle name="Total 35 2" xfId="8491"/>
    <cellStyle name="Total 36" xfId="8492"/>
    <cellStyle name="Total 36 2" xfId="8493"/>
    <cellStyle name="Total 37" xfId="8494"/>
    <cellStyle name="Total 37 2" xfId="8495"/>
    <cellStyle name="Total 38" xfId="8496"/>
    <cellStyle name="Total 38 2" xfId="8497"/>
    <cellStyle name="Total 39" xfId="8498"/>
    <cellStyle name="Total 39 2" xfId="8499"/>
    <cellStyle name="Total 4" xfId="8500"/>
    <cellStyle name="Total 4 2" xfId="8501"/>
    <cellStyle name="Total 4 3" xfId="8502"/>
    <cellStyle name="Total 40" xfId="8503"/>
    <cellStyle name="Total 40 2" xfId="8504"/>
    <cellStyle name="Total 41" xfId="8505"/>
    <cellStyle name="Total 41 2" xfId="8506"/>
    <cellStyle name="Total 42" xfId="8507"/>
    <cellStyle name="Total 42 2" xfId="8508"/>
    <cellStyle name="Total 5" xfId="8509"/>
    <cellStyle name="Total 5 2" xfId="8510"/>
    <cellStyle name="Total 5 3" xfId="8511"/>
    <cellStyle name="Total 6" xfId="8512"/>
    <cellStyle name="Total 6 2" xfId="8513"/>
    <cellStyle name="Total 7" xfId="8514"/>
    <cellStyle name="Total 7 2" xfId="8515"/>
    <cellStyle name="Total 8" xfId="8516"/>
    <cellStyle name="Total 8 2" xfId="8517"/>
    <cellStyle name="Total 9" xfId="8518"/>
    <cellStyle name="Total 9 2" xfId="8519"/>
    <cellStyle name="Überschrift" xfId="8520"/>
    <cellStyle name="Überschrift 1" xfId="8521"/>
    <cellStyle name="Überschrift 1 2" xfId="8522"/>
    <cellStyle name="Überschrift 2" xfId="8523"/>
    <cellStyle name="Überschrift 2 2" xfId="8524"/>
    <cellStyle name="Überschrift 3" xfId="8525"/>
    <cellStyle name="Überschrift 3 2" xfId="8526"/>
    <cellStyle name="Überschrift 4" xfId="8527"/>
    <cellStyle name="Überschrift 4 2" xfId="8528"/>
    <cellStyle name="Überschrift 5" xfId="8529"/>
    <cellStyle name="Valuutta_Layo9704" xfId="8530"/>
    <cellStyle name="Verknüpfte Zelle" xfId="8531"/>
    <cellStyle name="Verknüpfte Zelle 2" xfId="8532"/>
    <cellStyle name="Warnender Text" xfId="8533"/>
    <cellStyle name="Warnender Text 2" xfId="8534"/>
    <cellStyle name="Warning Text 10" xfId="8535"/>
    <cellStyle name="Warning Text 10 2" xfId="8536"/>
    <cellStyle name="Warning Text 11" xfId="8537"/>
    <cellStyle name="Warning Text 11 2" xfId="8538"/>
    <cellStyle name="Warning Text 12" xfId="8539"/>
    <cellStyle name="Warning Text 12 2" xfId="8540"/>
    <cellStyle name="Warning Text 13" xfId="8541"/>
    <cellStyle name="Warning Text 13 2" xfId="8542"/>
    <cellStyle name="Warning Text 14" xfId="8543"/>
    <cellStyle name="Warning Text 14 2" xfId="8544"/>
    <cellStyle name="Warning Text 15" xfId="8545"/>
    <cellStyle name="Warning Text 15 2" xfId="8546"/>
    <cellStyle name="Warning Text 16" xfId="8547"/>
    <cellStyle name="Warning Text 16 2" xfId="8548"/>
    <cellStyle name="Warning Text 17" xfId="8549"/>
    <cellStyle name="Warning Text 17 2" xfId="8550"/>
    <cellStyle name="Warning Text 18" xfId="8551"/>
    <cellStyle name="Warning Text 18 2" xfId="8552"/>
    <cellStyle name="Warning Text 19" xfId="8553"/>
    <cellStyle name="Warning Text 19 2" xfId="8554"/>
    <cellStyle name="Warning Text 2" xfId="8555"/>
    <cellStyle name="Warning Text 2 10" xfId="8556"/>
    <cellStyle name="Warning Text 2 10 2" xfId="8557"/>
    <cellStyle name="Warning Text 2 10 3" xfId="8558"/>
    <cellStyle name="Warning Text 2 11" xfId="8559"/>
    <cellStyle name="Warning Text 2 12" xfId="8560"/>
    <cellStyle name="Warning Text 2 2" xfId="8561"/>
    <cellStyle name="Warning Text 2 2 2" xfId="8562"/>
    <cellStyle name="Warning Text 2 2 3" xfId="8563"/>
    <cellStyle name="Warning Text 2 3" xfId="8564"/>
    <cellStyle name="Warning Text 2 3 2" xfId="8565"/>
    <cellStyle name="Warning Text 2 3 3" xfId="8566"/>
    <cellStyle name="Warning Text 2 4" xfId="8567"/>
    <cellStyle name="Warning Text 2 4 2" xfId="8568"/>
    <cellStyle name="Warning Text 2 4 3" xfId="8569"/>
    <cellStyle name="Warning Text 2 5" xfId="8570"/>
    <cellStyle name="Warning Text 2 5 2" xfId="8571"/>
    <cellStyle name="Warning Text 2 5 3" xfId="8572"/>
    <cellStyle name="Warning Text 2 6" xfId="8573"/>
    <cellStyle name="Warning Text 2 6 2" xfId="8574"/>
    <cellStyle name="Warning Text 2 6 3" xfId="8575"/>
    <cellStyle name="Warning Text 2 7" xfId="8576"/>
    <cellStyle name="Warning Text 2 7 2" xfId="8577"/>
    <cellStyle name="Warning Text 2 7 3" xfId="8578"/>
    <cellStyle name="Warning Text 2 8" xfId="8579"/>
    <cellStyle name="Warning Text 2 8 2" xfId="8580"/>
    <cellStyle name="Warning Text 2 8 3" xfId="8581"/>
    <cellStyle name="Warning Text 2 9" xfId="8582"/>
    <cellStyle name="Warning Text 2 9 2" xfId="8583"/>
    <cellStyle name="Warning Text 2 9 3" xfId="8584"/>
    <cellStyle name="Warning Text 20" xfId="8585"/>
    <cellStyle name="Warning Text 20 2" xfId="8586"/>
    <cellStyle name="Warning Text 21" xfId="8587"/>
    <cellStyle name="Warning Text 21 2" xfId="8588"/>
    <cellStyle name="Warning Text 22" xfId="8589"/>
    <cellStyle name="Warning Text 22 2" xfId="8590"/>
    <cellStyle name="Warning Text 23" xfId="8591"/>
    <cellStyle name="Warning Text 23 2" xfId="8592"/>
    <cellStyle name="Warning Text 24" xfId="8593"/>
    <cellStyle name="Warning Text 24 2" xfId="8594"/>
    <cellStyle name="Warning Text 25" xfId="8595"/>
    <cellStyle name="Warning Text 25 2" xfId="8596"/>
    <cellStyle name="Warning Text 26" xfId="8597"/>
    <cellStyle name="Warning Text 26 2" xfId="8598"/>
    <cellStyle name="Warning Text 27" xfId="8599"/>
    <cellStyle name="Warning Text 27 2" xfId="8600"/>
    <cellStyle name="Warning Text 28" xfId="8601"/>
    <cellStyle name="Warning Text 28 2" xfId="8602"/>
    <cellStyle name="Warning Text 29" xfId="8603"/>
    <cellStyle name="Warning Text 29 2" xfId="8604"/>
    <cellStyle name="Warning Text 3" xfId="8605"/>
    <cellStyle name="Warning Text 3 2" xfId="8606"/>
    <cellStyle name="Warning Text 3 2 2" xfId="8607"/>
    <cellStyle name="Warning Text 3 3" xfId="8608"/>
    <cellStyle name="Warning Text 3 4" xfId="8609"/>
    <cellStyle name="Warning Text 30" xfId="8610"/>
    <cellStyle name="Warning Text 30 2" xfId="8611"/>
    <cellStyle name="Warning Text 31" xfId="8612"/>
    <cellStyle name="Warning Text 31 2" xfId="8613"/>
    <cellStyle name="Warning Text 32" xfId="8614"/>
    <cellStyle name="Warning Text 32 2" xfId="8615"/>
    <cellStyle name="Warning Text 33" xfId="8616"/>
    <cellStyle name="Warning Text 33 2" xfId="8617"/>
    <cellStyle name="Warning Text 34" xfId="8618"/>
    <cellStyle name="Warning Text 34 2" xfId="8619"/>
    <cellStyle name="Warning Text 35" xfId="8620"/>
    <cellStyle name="Warning Text 35 2" xfId="8621"/>
    <cellStyle name="Warning Text 36" xfId="8622"/>
    <cellStyle name="Warning Text 36 2" xfId="8623"/>
    <cellStyle name="Warning Text 37" xfId="8624"/>
    <cellStyle name="Warning Text 37 2" xfId="8625"/>
    <cellStyle name="Warning Text 38" xfId="8626"/>
    <cellStyle name="Warning Text 38 2" xfId="8627"/>
    <cellStyle name="Warning Text 39" xfId="8628"/>
    <cellStyle name="Warning Text 39 2" xfId="8629"/>
    <cellStyle name="Warning Text 4" xfId="8630"/>
    <cellStyle name="Warning Text 4 2" xfId="8631"/>
    <cellStyle name="Warning Text 4 3" xfId="8632"/>
    <cellStyle name="Warning Text 40" xfId="8633"/>
    <cellStyle name="Warning Text 40 2" xfId="8634"/>
    <cellStyle name="Warning Text 41" xfId="8635"/>
    <cellStyle name="Warning Text 41 2" xfId="8636"/>
    <cellStyle name="Warning Text 5" xfId="8637"/>
    <cellStyle name="Warning Text 5 2" xfId="8638"/>
    <cellStyle name="Warning Text 5 3" xfId="8639"/>
    <cellStyle name="Warning Text 6" xfId="8640"/>
    <cellStyle name="Warning Text 6 2" xfId="8641"/>
    <cellStyle name="Warning Text 7" xfId="8642"/>
    <cellStyle name="Warning Text 7 2" xfId="8643"/>
    <cellStyle name="Warning Text 8" xfId="8644"/>
    <cellStyle name="Warning Text 8 2" xfId="8645"/>
    <cellStyle name="Warning Text 9" xfId="8646"/>
    <cellStyle name="Warning Text 9 2" xfId="8647"/>
    <cellStyle name="Zelle überprüfen" xfId="8648"/>
    <cellStyle name="Zelle überprüfen 2" xfId="8649"/>
    <cellStyle name="Гиперссылка" xfId="8650"/>
    <cellStyle name="Гиперссылка 2" xfId="8651"/>
    <cellStyle name="Обычный_2++" xfId="8652"/>
    <cellStyle name="已访问的超链接" xfId="8653"/>
    <cellStyle name="已访问的超链接 2" xfId="8654"/>
    <cellStyle name="已访问的超链接 3" xfId="865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tyles" Target="styles.xml"/><Relationship Id="rId22" Type="http://schemas.openxmlformats.org/officeDocument/2006/relationships/sharedStrings" Target="sharedString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0</xdr:colOff>
      <xdr:row>16</xdr:row>
      <xdr:rowOff>0</xdr:rowOff>
    </xdr:from>
    <xdr:to>
      <xdr:col>27</xdr:col>
      <xdr:colOff>531495</xdr:colOff>
      <xdr:row>70</xdr:row>
      <xdr:rowOff>45720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t="24951" r="27663"/>
        <a:stretch>
          <a:fillRect/>
        </a:stretch>
      </xdr:blipFill>
      <xdr:spPr>
        <a:xfrm>
          <a:off x="8464550" y="2778125"/>
          <a:ext cx="13637895" cy="86182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R28"/>
  <sheetViews>
    <sheetView zoomScale="85" zoomScaleNormal="85" workbookViewId="0">
      <selection activeCell="K12" sqref="K12"/>
    </sheetView>
  </sheetViews>
  <sheetFormatPr defaultColWidth="9" defaultRowHeight="12.5"/>
  <cols>
    <col min="1" max="2" width="10.7272727272727" customWidth="1"/>
    <col min="3" max="3" width="14.5454545454545" customWidth="1"/>
    <col min="4" max="4" width="41.5454545454545" customWidth="1"/>
  </cols>
  <sheetData>
    <row r="1" ht="21.75" customHeight="1" spans="11:11">
      <c r="K1" s="21"/>
    </row>
    <row r="2" ht="14.5" spans="2:10">
      <c r="B2" s="129" t="s">
        <v>0</v>
      </c>
      <c r="C2" s="129"/>
      <c r="D2" s="130"/>
      <c r="E2" s="130"/>
      <c r="F2" s="130"/>
      <c r="G2" s="130"/>
      <c r="H2" s="130"/>
      <c r="I2" s="130"/>
      <c r="J2" s="115"/>
    </row>
    <row r="3" ht="15.25" spans="2:10">
      <c r="B3" s="143" t="s">
        <v>1</v>
      </c>
      <c r="C3" s="143" t="s">
        <v>2</v>
      </c>
      <c r="D3" s="143" t="s">
        <v>3</v>
      </c>
      <c r="E3" s="143" t="s">
        <v>4</v>
      </c>
      <c r="F3" s="143" t="s">
        <v>5</v>
      </c>
      <c r="G3" s="143" t="s">
        <v>6</v>
      </c>
      <c r="H3" s="143" t="s">
        <v>7</v>
      </c>
      <c r="I3" s="143" t="s">
        <v>8</v>
      </c>
      <c r="J3" s="115"/>
    </row>
    <row r="4" ht="14.5" spans="2:18">
      <c r="B4" s="130" t="s">
        <v>9</v>
      </c>
      <c r="C4" t="s">
        <v>10</v>
      </c>
      <c r="D4" s="130"/>
      <c r="E4" s="130" t="s">
        <v>11</v>
      </c>
      <c r="F4" s="130"/>
      <c r="H4" s="130"/>
      <c r="M4" s="130"/>
      <c r="N4" s="130"/>
      <c r="O4" s="130"/>
      <c r="P4" s="130"/>
      <c r="Q4" s="130"/>
      <c r="R4" s="130"/>
    </row>
    <row r="5" ht="14.5" spans="2:18">
      <c r="B5" s="130" t="s">
        <v>9</v>
      </c>
      <c r="C5" t="s">
        <v>12</v>
      </c>
      <c r="D5" s="130"/>
      <c r="E5" s="130" t="s">
        <v>11</v>
      </c>
      <c r="F5" s="130"/>
      <c r="G5" s="130" t="s">
        <v>13</v>
      </c>
      <c r="H5" s="130"/>
      <c r="I5" s="130" t="s">
        <v>14</v>
      </c>
      <c r="M5" s="130"/>
      <c r="N5" s="130"/>
      <c r="O5" s="130"/>
      <c r="P5" s="130"/>
      <c r="Q5" s="130"/>
      <c r="R5" s="130"/>
    </row>
    <row r="6" ht="14.5" spans="2:14">
      <c r="B6" s="130" t="s">
        <v>9</v>
      </c>
      <c r="C6" t="s">
        <v>15</v>
      </c>
      <c r="E6" s="130" t="s">
        <v>11</v>
      </c>
      <c r="G6" s="130" t="s">
        <v>16</v>
      </c>
      <c r="N6" s="130"/>
    </row>
    <row r="7" ht="17.25" customHeight="1" spans="2:18">
      <c r="B7" s="130" t="s">
        <v>9</v>
      </c>
      <c r="C7" t="s">
        <v>17</v>
      </c>
      <c r="D7" s="130"/>
      <c r="E7" s="130" t="s">
        <v>11</v>
      </c>
      <c r="F7" s="130"/>
      <c r="G7" s="130"/>
      <c r="H7" s="130"/>
      <c r="I7" s="130"/>
      <c r="M7" s="130"/>
      <c r="N7" s="130"/>
      <c r="O7" s="130"/>
      <c r="P7" s="130"/>
      <c r="Q7" s="130"/>
      <c r="R7" s="130"/>
    </row>
    <row r="8" ht="18" customHeight="1" spans="2:14">
      <c r="B8" s="130" t="s">
        <v>9</v>
      </c>
      <c r="C8" t="s">
        <v>18</v>
      </c>
      <c r="E8" s="130" t="s">
        <v>11</v>
      </c>
      <c r="N8" s="130"/>
    </row>
    <row r="9" ht="14.5" spans="2:14">
      <c r="B9" s="130" t="s">
        <v>9</v>
      </c>
      <c r="C9" t="s">
        <v>19</v>
      </c>
      <c r="E9" s="130" t="s">
        <v>11</v>
      </c>
      <c r="N9" s="130"/>
    </row>
    <row r="10" ht="14.5" spans="2:14">
      <c r="B10" s="130" t="s">
        <v>9</v>
      </c>
      <c r="C10" t="s">
        <v>20</v>
      </c>
      <c r="D10" s="130" t="s">
        <v>21</v>
      </c>
      <c r="E10" s="130" t="s">
        <v>11</v>
      </c>
      <c r="M10" s="130"/>
      <c r="N10" s="130"/>
    </row>
    <row r="11" ht="14.5" spans="2:14">
      <c r="B11" s="130" t="s">
        <v>9</v>
      </c>
      <c r="C11" t="s">
        <v>22</v>
      </c>
      <c r="D11" s="130" t="s">
        <v>23</v>
      </c>
      <c r="E11" s="130" t="s">
        <v>11</v>
      </c>
      <c r="M11" s="130"/>
      <c r="N11" s="130"/>
    </row>
    <row r="12" ht="14.5" spans="2:14">
      <c r="B12" s="130" t="s">
        <v>9</v>
      </c>
      <c r="C12" t="s">
        <v>24</v>
      </c>
      <c r="E12" s="130" t="s">
        <v>11</v>
      </c>
      <c r="N12" s="130"/>
    </row>
    <row r="13" ht="14.5" spans="2:14">
      <c r="B13" s="130" t="s">
        <v>9</v>
      </c>
      <c r="C13" t="s">
        <v>25</v>
      </c>
      <c r="E13" s="130" t="s">
        <v>11</v>
      </c>
      <c r="N13" s="130"/>
    </row>
    <row r="14" ht="14.5" spans="2:10">
      <c r="B14" s="144" t="s">
        <v>26</v>
      </c>
      <c r="C14" s="144" t="s">
        <v>27</v>
      </c>
      <c r="D14" s="144" t="s">
        <v>28</v>
      </c>
      <c r="E14" s="144" t="s">
        <v>29</v>
      </c>
      <c r="F14" s="144"/>
      <c r="G14" s="144"/>
      <c r="H14" s="144"/>
      <c r="I14" s="149"/>
      <c r="J14" s="115"/>
    </row>
    <row r="15" ht="14.5" spans="2:10">
      <c r="B15" s="145" t="s">
        <v>30</v>
      </c>
      <c r="C15" s="145" t="s">
        <v>31</v>
      </c>
      <c r="D15" s="145" t="s">
        <v>32</v>
      </c>
      <c r="E15" s="145" t="s">
        <v>11</v>
      </c>
      <c r="F15" s="130"/>
      <c r="G15" s="130"/>
      <c r="H15" s="130"/>
      <c r="I15" s="115"/>
      <c r="J15" s="115"/>
    </row>
    <row r="16" ht="14.5" spans="2:10">
      <c r="B16" s="145" t="s">
        <v>30</v>
      </c>
      <c r="C16" s="117" t="s">
        <v>33</v>
      </c>
      <c r="D16" s="115"/>
      <c r="E16" s="145" t="s">
        <v>11</v>
      </c>
      <c r="F16" s="130"/>
      <c r="G16" s="130"/>
      <c r="H16" s="130"/>
      <c r="I16" s="115"/>
      <c r="J16" s="115"/>
    </row>
    <row r="17" ht="14.5" spans="2:10">
      <c r="B17" s="145" t="s">
        <v>30</v>
      </c>
      <c r="C17" s="117" t="s">
        <v>34</v>
      </c>
      <c r="D17" s="115"/>
      <c r="E17" s="145" t="s">
        <v>11</v>
      </c>
      <c r="F17" s="115"/>
      <c r="G17" s="130"/>
      <c r="H17" s="130"/>
      <c r="I17" s="115"/>
      <c r="J17" s="115"/>
    </row>
    <row r="18" ht="14.5" spans="2:10">
      <c r="B18" s="145" t="s">
        <v>30</v>
      </c>
      <c r="C18" s="117" t="s">
        <v>35</v>
      </c>
      <c r="D18" s="115"/>
      <c r="E18" s="145" t="s">
        <v>11</v>
      </c>
      <c r="F18" s="115"/>
      <c r="G18" s="115"/>
      <c r="H18" s="130"/>
      <c r="I18" s="115"/>
      <c r="J18" s="115"/>
    </row>
    <row r="19" ht="14.5" spans="2:5">
      <c r="B19" s="145" t="s">
        <v>30</v>
      </c>
      <c r="C19" s="117" t="s">
        <v>36</v>
      </c>
      <c r="D19" s="115"/>
      <c r="E19" s="145" t="s">
        <v>11</v>
      </c>
    </row>
    <row r="20" ht="14.5" spans="2:5">
      <c r="B20" s="145" t="s">
        <v>30</v>
      </c>
      <c r="C20" s="117" t="s">
        <v>37</v>
      </c>
      <c r="D20" s="115"/>
      <c r="E20" s="145" t="s">
        <v>11</v>
      </c>
    </row>
    <row r="21" ht="14.5" spans="2:5">
      <c r="B21" s="145" t="s">
        <v>30</v>
      </c>
      <c r="C21" s="117" t="s">
        <v>38</v>
      </c>
      <c r="D21" s="115"/>
      <c r="E21" s="145" t="s">
        <v>11</v>
      </c>
    </row>
    <row r="22" ht="14.5" spans="2:5">
      <c r="B22" s="145" t="s">
        <v>30</v>
      </c>
      <c r="C22" s="117" t="s">
        <v>39</v>
      </c>
      <c r="D22" s="115"/>
      <c r="E22" s="145" t="s">
        <v>11</v>
      </c>
    </row>
    <row r="23" ht="14.5" spans="2:5">
      <c r="B23" s="145" t="s">
        <v>30</v>
      </c>
      <c r="C23" s="117" t="s">
        <v>40</v>
      </c>
      <c r="D23" s="115"/>
      <c r="E23" s="145" t="s">
        <v>11</v>
      </c>
    </row>
    <row r="24" ht="14.5" spans="2:5">
      <c r="B24" s="146" t="s">
        <v>30</v>
      </c>
      <c r="C24" s="147" t="s">
        <v>41</v>
      </c>
      <c r="D24" s="147"/>
      <c r="E24" s="146" t="s">
        <v>11</v>
      </c>
    </row>
    <row r="28" ht="14.5" spans="3:8">
      <c r="C28" s="123"/>
      <c r="D28" s="123"/>
      <c r="E28" s="148"/>
      <c r="F28" s="21"/>
      <c r="G28" s="21"/>
      <c r="H28" s="21"/>
    </row>
  </sheetData>
  <pageMargins left="0.75" right="0.75" top="1" bottom="1" header="0.5" footer="0.5"/>
  <pageSetup paperSize="1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S124"/>
  <sheetViews>
    <sheetView zoomScale="55" zoomScaleNormal="55" workbookViewId="0">
      <selection activeCell="K18" sqref="K18"/>
    </sheetView>
  </sheetViews>
  <sheetFormatPr defaultColWidth="9" defaultRowHeight="12.5"/>
  <cols>
    <col min="5" max="5" width="13.7272727272727" customWidth="1"/>
    <col min="10" max="10" width="10.5454545454545" customWidth="1"/>
    <col min="14" max="14" width="76.1818181818182" customWidth="1"/>
  </cols>
  <sheetData>
    <row r="1" ht="14.5" spans="3:14">
      <c r="C1" s="129" t="s">
        <v>42</v>
      </c>
      <c r="D1" s="129"/>
      <c r="E1" s="129"/>
      <c r="F1" s="130"/>
      <c r="G1" s="130"/>
      <c r="H1" s="130"/>
      <c r="I1" s="130"/>
      <c r="J1" s="130"/>
      <c r="N1" s="21"/>
    </row>
    <row r="2" ht="14.5" spans="3:10">
      <c r="C2" s="131" t="s">
        <v>43</v>
      </c>
      <c r="D2" s="131" t="s">
        <v>44</v>
      </c>
      <c r="E2" s="131" t="s">
        <v>45</v>
      </c>
      <c r="F2" s="131" t="s">
        <v>46</v>
      </c>
      <c r="G2" s="131" t="s">
        <v>47</v>
      </c>
      <c r="H2" s="131" t="s">
        <v>48</v>
      </c>
      <c r="I2" s="131" t="s">
        <v>49</v>
      </c>
      <c r="J2" s="131" t="s">
        <v>50</v>
      </c>
    </row>
    <row r="3" ht="14.5" spans="2:19">
      <c r="B3" s="130"/>
      <c r="C3" s="20" t="s">
        <v>51</v>
      </c>
      <c r="D3" s="20"/>
      <c r="E3" s="20" t="s">
        <v>52</v>
      </c>
      <c r="F3" s="20"/>
      <c r="G3" s="132" t="s">
        <v>11</v>
      </c>
      <c r="H3" s="133" t="s">
        <v>53</v>
      </c>
      <c r="I3" s="132"/>
      <c r="J3" s="130"/>
      <c r="N3" s="130"/>
      <c r="O3" s="130"/>
      <c r="P3" s="130"/>
      <c r="Q3" s="130"/>
      <c r="R3" s="130"/>
      <c r="S3" s="130"/>
    </row>
    <row r="4" ht="14.5" spans="2:19">
      <c r="B4" s="115"/>
      <c r="C4" s="20" t="s">
        <v>51</v>
      </c>
      <c r="D4" s="20"/>
      <c r="E4" s="107" t="s">
        <v>54</v>
      </c>
      <c r="F4" s="107"/>
      <c r="G4" s="134" t="s">
        <v>11</v>
      </c>
      <c r="H4" s="134" t="s">
        <v>55</v>
      </c>
      <c r="I4" s="132" t="s">
        <v>13</v>
      </c>
      <c r="J4" s="130"/>
      <c r="N4" s="130"/>
      <c r="O4" s="130"/>
      <c r="P4" s="130"/>
      <c r="Q4" s="130"/>
      <c r="R4" s="130"/>
      <c r="S4" s="130"/>
    </row>
    <row r="5" ht="14.5" spans="2:15">
      <c r="B5" s="130"/>
      <c r="C5" s="20" t="s">
        <v>51</v>
      </c>
      <c r="D5" s="20"/>
      <c r="E5" s="20" t="s">
        <v>56</v>
      </c>
      <c r="F5" s="20"/>
      <c r="G5" s="132" t="s">
        <v>11</v>
      </c>
      <c r="H5" s="133" t="s">
        <v>53</v>
      </c>
      <c r="I5" s="20"/>
      <c r="O5" s="130"/>
    </row>
    <row r="6" ht="17.25" customHeight="1" spans="2:19">
      <c r="B6" s="130"/>
      <c r="C6" s="20" t="s">
        <v>51</v>
      </c>
      <c r="D6" s="20"/>
      <c r="E6" s="20" t="s">
        <v>57</v>
      </c>
      <c r="F6" s="20"/>
      <c r="G6" s="132" t="s">
        <v>11</v>
      </c>
      <c r="H6" s="133" t="s">
        <v>53</v>
      </c>
      <c r="I6" s="132"/>
      <c r="J6" s="130"/>
      <c r="N6" s="130"/>
      <c r="O6" s="130"/>
      <c r="P6" s="130"/>
      <c r="Q6" s="130"/>
      <c r="R6" s="130"/>
      <c r="S6" s="130"/>
    </row>
    <row r="7" ht="18" customHeight="1" spans="2:15">
      <c r="B7" s="130"/>
      <c r="C7" s="20" t="s">
        <v>51</v>
      </c>
      <c r="D7" s="20"/>
      <c r="E7" s="20" t="s">
        <v>58</v>
      </c>
      <c r="F7" s="20"/>
      <c r="G7" s="132" t="s">
        <v>11</v>
      </c>
      <c r="H7" s="133" t="s">
        <v>53</v>
      </c>
      <c r="I7" s="20"/>
      <c r="O7" s="130"/>
    </row>
    <row r="8" ht="14.5" spans="2:15">
      <c r="B8" s="130"/>
      <c r="C8" s="20" t="s">
        <v>51</v>
      </c>
      <c r="D8" s="20"/>
      <c r="E8" s="20" t="s">
        <v>59</v>
      </c>
      <c r="F8" s="20"/>
      <c r="G8" s="132" t="s">
        <v>11</v>
      </c>
      <c r="H8" s="133" t="s">
        <v>53</v>
      </c>
      <c r="I8" s="20"/>
      <c r="O8" s="130"/>
    </row>
    <row r="9" ht="14.5" spans="2:15">
      <c r="B9" s="130"/>
      <c r="C9" s="20" t="s">
        <v>51</v>
      </c>
      <c r="D9" s="20"/>
      <c r="E9" s="20" t="s">
        <v>60</v>
      </c>
      <c r="F9" s="20"/>
      <c r="G9" s="132" t="s">
        <v>11</v>
      </c>
      <c r="H9" s="133" t="s">
        <v>53</v>
      </c>
      <c r="I9" s="20"/>
      <c r="N9" s="130"/>
      <c r="O9" s="130"/>
    </row>
    <row r="10" ht="14.5" spans="2:15">
      <c r="B10" s="130"/>
      <c r="C10" s="20" t="s">
        <v>51</v>
      </c>
      <c r="D10" s="20"/>
      <c r="E10" s="20" t="s">
        <v>61</v>
      </c>
      <c r="F10" s="20"/>
      <c r="G10" s="132" t="s">
        <v>11</v>
      </c>
      <c r="H10" s="133" t="s">
        <v>53</v>
      </c>
      <c r="I10" s="20"/>
      <c r="O10" s="130"/>
    </row>
    <row r="11" ht="14.5" spans="2:15">
      <c r="B11" s="130"/>
      <c r="C11" s="20" t="s">
        <v>51</v>
      </c>
      <c r="D11" s="20"/>
      <c r="E11" s="20" t="s">
        <v>62</v>
      </c>
      <c r="F11" s="20"/>
      <c r="G11" s="132" t="s">
        <v>11</v>
      </c>
      <c r="H11" s="133" t="s">
        <v>53</v>
      </c>
      <c r="I11" s="20"/>
      <c r="O11" s="130"/>
    </row>
    <row r="12" ht="14.5" spans="3:9">
      <c r="C12" s="20" t="s">
        <v>63</v>
      </c>
      <c r="D12" s="20"/>
      <c r="E12" s="132" t="s">
        <v>64</v>
      </c>
      <c r="F12" s="20"/>
      <c r="G12" s="133" t="s">
        <v>11</v>
      </c>
      <c r="H12" s="133" t="s">
        <v>53</v>
      </c>
      <c r="I12" s="20"/>
    </row>
    <row r="13" ht="14.5" spans="3:9">
      <c r="C13" s="20" t="s">
        <v>63</v>
      </c>
      <c r="D13" s="20"/>
      <c r="E13" s="133" t="s">
        <v>65</v>
      </c>
      <c r="F13" s="20"/>
      <c r="G13" s="133" t="s">
        <v>11</v>
      </c>
      <c r="H13" s="133" t="s">
        <v>53</v>
      </c>
      <c r="I13" s="20"/>
    </row>
    <row r="14" ht="14.5" spans="2:9">
      <c r="B14" s="115"/>
      <c r="C14" s="20" t="s">
        <v>63</v>
      </c>
      <c r="D14" s="133"/>
      <c r="E14" s="133" t="s">
        <v>66</v>
      </c>
      <c r="F14" s="20"/>
      <c r="G14" s="133" t="s">
        <v>11</v>
      </c>
      <c r="H14" s="133" t="s">
        <v>53</v>
      </c>
      <c r="I14" s="20"/>
    </row>
    <row r="15" ht="14.5" spans="2:9">
      <c r="B15" s="115"/>
      <c r="C15" s="20" t="s">
        <v>63</v>
      </c>
      <c r="D15" s="135"/>
      <c r="E15" s="133" t="s">
        <v>67</v>
      </c>
      <c r="F15" s="20"/>
      <c r="G15" s="133" t="s">
        <v>11</v>
      </c>
      <c r="H15" s="133" t="s">
        <v>53</v>
      </c>
      <c r="I15" s="20"/>
    </row>
    <row r="16" ht="14.5" spans="2:9">
      <c r="B16" s="115"/>
      <c r="C16" s="20" t="s">
        <v>63</v>
      </c>
      <c r="D16" s="135"/>
      <c r="E16" s="133" t="s">
        <v>68</v>
      </c>
      <c r="F16" s="20"/>
      <c r="G16" s="133" t="s">
        <v>11</v>
      </c>
      <c r="H16" s="133" t="s">
        <v>53</v>
      </c>
      <c r="I16" s="20"/>
    </row>
    <row r="17" ht="14.5" spans="2:9">
      <c r="B17" s="115"/>
      <c r="C17" s="20" t="s">
        <v>63</v>
      </c>
      <c r="D17" s="135"/>
      <c r="E17" s="133" t="s">
        <v>69</v>
      </c>
      <c r="F17" s="20"/>
      <c r="G17" s="133" t="s">
        <v>11</v>
      </c>
      <c r="H17" s="133" t="s">
        <v>53</v>
      </c>
      <c r="I17" s="20"/>
    </row>
    <row r="18" ht="14.5" spans="2:9">
      <c r="B18" s="115"/>
      <c r="C18" s="20" t="s">
        <v>63</v>
      </c>
      <c r="D18" s="135"/>
      <c r="E18" s="133" t="s">
        <v>70</v>
      </c>
      <c r="F18" s="20"/>
      <c r="G18" s="133" t="s">
        <v>11</v>
      </c>
      <c r="H18" s="133" t="s">
        <v>53</v>
      </c>
      <c r="I18" s="20"/>
    </row>
    <row r="19" ht="14.5" spans="2:9">
      <c r="B19" s="136"/>
      <c r="C19" s="20" t="s">
        <v>63</v>
      </c>
      <c r="D19" s="135"/>
      <c r="E19" s="133" t="s">
        <v>71</v>
      </c>
      <c r="F19" s="20"/>
      <c r="G19" s="133" t="s">
        <v>11</v>
      </c>
      <c r="H19" s="133" t="s">
        <v>53</v>
      </c>
      <c r="I19" s="20"/>
    </row>
    <row r="20" ht="14.5" spans="2:9">
      <c r="B20" s="115"/>
      <c r="C20" s="20" t="s">
        <v>63</v>
      </c>
      <c r="D20" s="135"/>
      <c r="E20" s="133" t="s">
        <v>72</v>
      </c>
      <c r="F20" s="20"/>
      <c r="G20" s="133" t="s">
        <v>11</v>
      </c>
      <c r="H20" s="133" t="s">
        <v>53</v>
      </c>
      <c r="I20" s="20"/>
    </row>
    <row r="21" ht="14.5" spans="2:9">
      <c r="B21" s="115"/>
      <c r="C21" s="20" t="s">
        <v>63</v>
      </c>
      <c r="D21" s="135"/>
      <c r="E21" s="133" t="s">
        <v>73</v>
      </c>
      <c r="F21" s="20"/>
      <c r="G21" s="133" t="s">
        <v>11</v>
      </c>
      <c r="H21" s="133" t="s">
        <v>53</v>
      </c>
      <c r="I21" s="20"/>
    </row>
    <row r="22" ht="14.5" spans="2:9">
      <c r="B22" s="115"/>
      <c r="C22" s="20" t="s">
        <v>51</v>
      </c>
      <c r="D22" s="135"/>
      <c r="E22" s="20" t="s">
        <v>74</v>
      </c>
      <c r="F22" s="137"/>
      <c r="G22" s="137" t="s">
        <v>11</v>
      </c>
      <c r="H22" s="137" t="s">
        <v>53</v>
      </c>
      <c r="I22" s="20"/>
    </row>
    <row r="23" ht="14.5" spans="2:9">
      <c r="B23" s="115"/>
      <c r="C23" s="20" t="s">
        <v>51</v>
      </c>
      <c r="D23" s="135"/>
      <c r="E23" s="20" t="s">
        <v>75</v>
      </c>
      <c r="F23" s="137"/>
      <c r="G23" s="137" t="s">
        <v>11</v>
      </c>
      <c r="H23" s="137" t="s">
        <v>53</v>
      </c>
      <c r="I23" s="20"/>
    </row>
    <row r="24" ht="14.5" spans="2:9">
      <c r="B24" s="115"/>
      <c r="C24" s="20" t="s">
        <v>51</v>
      </c>
      <c r="D24" s="135"/>
      <c r="E24" s="20" t="s">
        <v>76</v>
      </c>
      <c r="F24" s="137"/>
      <c r="G24" s="137" t="s">
        <v>11</v>
      </c>
      <c r="H24" s="137" t="s">
        <v>53</v>
      </c>
      <c r="I24" s="20"/>
    </row>
    <row r="25" ht="14.5" spans="2:4">
      <c r="B25" s="115"/>
      <c r="C25" s="138"/>
      <c r="D25" s="139"/>
    </row>
    <row r="26" ht="14.5" spans="2:4">
      <c r="B26" s="115"/>
      <c r="C26" s="138"/>
      <c r="D26" s="139"/>
    </row>
    <row r="27" ht="14.5" spans="2:4">
      <c r="B27" s="115"/>
      <c r="C27" s="138"/>
      <c r="D27" s="139"/>
    </row>
    <row r="28" ht="14.5" spans="2:4">
      <c r="B28" s="115"/>
      <c r="C28" s="138"/>
      <c r="D28" s="139"/>
    </row>
    <row r="29" ht="14.5" spans="2:4">
      <c r="B29" s="115"/>
      <c r="C29" s="138"/>
      <c r="D29" s="139"/>
    </row>
    <row r="30" ht="14.5" spans="2:4">
      <c r="B30" s="115"/>
      <c r="C30" s="138"/>
      <c r="D30" s="139"/>
    </row>
    <row r="31" ht="14.5" spans="2:4">
      <c r="B31" s="115"/>
      <c r="C31" s="138"/>
      <c r="D31" s="139"/>
    </row>
    <row r="32" ht="14.5" spans="2:4">
      <c r="B32" s="115"/>
      <c r="C32" s="138"/>
      <c r="D32" s="139"/>
    </row>
    <row r="33" ht="14.5" spans="2:4">
      <c r="B33" s="115"/>
      <c r="C33" s="138"/>
      <c r="D33" s="139"/>
    </row>
    <row r="34" ht="14.5" spans="2:4">
      <c r="B34" s="115"/>
      <c r="C34" s="138"/>
      <c r="D34" s="139"/>
    </row>
    <row r="35" ht="14.5" spans="2:4">
      <c r="B35" s="115"/>
      <c r="C35" s="138"/>
      <c r="D35" s="139"/>
    </row>
    <row r="36" ht="14.5" spans="2:4">
      <c r="B36" s="115"/>
      <c r="C36" s="138"/>
      <c r="D36" s="139"/>
    </row>
    <row r="37" ht="14.5" spans="2:4">
      <c r="B37" s="115"/>
      <c r="C37" s="138"/>
      <c r="D37" s="139"/>
    </row>
    <row r="38" ht="14.5" spans="2:4">
      <c r="B38" s="115"/>
      <c r="C38" s="138"/>
      <c r="D38" s="139"/>
    </row>
    <row r="39" ht="14.5" spans="2:4">
      <c r="B39" s="115"/>
      <c r="C39" s="138"/>
      <c r="D39" s="139"/>
    </row>
    <row r="40" ht="14.5" spans="2:4">
      <c r="B40" s="115"/>
      <c r="C40" s="138"/>
      <c r="D40" s="139"/>
    </row>
    <row r="41" ht="14.5" spans="2:4">
      <c r="B41" s="115"/>
      <c r="C41" s="138"/>
      <c r="D41" s="139"/>
    </row>
    <row r="42" ht="14.5" spans="2:4">
      <c r="B42" s="115"/>
      <c r="C42" s="138"/>
      <c r="D42" s="139"/>
    </row>
    <row r="43" ht="14.5" spans="2:4">
      <c r="B43" s="115"/>
      <c r="C43" s="138"/>
      <c r="D43" s="139"/>
    </row>
    <row r="44" ht="14.5" spans="2:4">
      <c r="B44" s="115"/>
      <c r="C44" s="138"/>
      <c r="D44" s="139"/>
    </row>
    <row r="45" ht="14.5" spans="2:4">
      <c r="B45" s="115"/>
      <c r="C45" s="140"/>
      <c r="D45" s="139"/>
    </row>
    <row r="46" ht="14.5" spans="2:4">
      <c r="B46" s="115"/>
      <c r="C46" s="141"/>
      <c r="D46" s="139"/>
    </row>
    <row r="47" ht="14.5" spans="2:4">
      <c r="B47" s="115"/>
      <c r="C47" s="139"/>
      <c r="D47" s="139"/>
    </row>
    <row r="48" ht="14.5" spans="2:4">
      <c r="B48" s="115"/>
      <c r="C48" s="139"/>
      <c r="D48" s="139"/>
    </row>
    <row r="49" ht="14.5" spans="2:4">
      <c r="B49" s="115"/>
      <c r="C49" s="139"/>
      <c r="D49" s="139"/>
    </row>
    <row r="50" ht="14.5" spans="2:4">
      <c r="B50" s="115"/>
      <c r="C50" s="139"/>
      <c r="D50" s="139"/>
    </row>
    <row r="51" ht="14.5" spans="2:4">
      <c r="B51" s="115"/>
      <c r="C51" s="139"/>
      <c r="D51" s="139"/>
    </row>
    <row r="52" ht="14.5" spans="2:4">
      <c r="B52" s="115"/>
      <c r="C52" s="139"/>
      <c r="D52" s="139"/>
    </row>
    <row r="53" ht="14.5" spans="2:4">
      <c r="B53" s="115"/>
      <c r="C53" s="139"/>
      <c r="D53" s="139"/>
    </row>
    <row r="54" ht="14.5" spans="2:4">
      <c r="B54" s="115"/>
      <c r="C54" s="139"/>
      <c r="D54" s="139"/>
    </row>
    <row r="55" ht="14.5" spans="2:4">
      <c r="B55" s="115"/>
      <c r="C55" s="139"/>
      <c r="D55" s="139"/>
    </row>
    <row r="56" ht="14.5" spans="2:4">
      <c r="B56" s="115"/>
      <c r="C56" s="139"/>
      <c r="D56" s="139"/>
    </row>
    <row r="57" ht="14.5" spans="2:4">
      <c r="B57" s="115"/>
      <c r="C57" s="139"/>
      <c r="D57" s="139"/>
    </row>
    <row r="58" ht="14.5" spans="2:4">
      <c r="B58" s="115"/>
      <c r="C58" s="139"/>
      <c r="D58" s="139"/>
    </row>
    <row r="59" ht="14.5" spans="2:4">
      <c r="B59" s="115"/>
      <c r="C59" s="139"/>
      <c r="D59" s="139"/>
    </row>
    <row r="60" ht="14.5" spans="2:4">
      <c r="B60" s="115"/>
      <c r="C60" s="139"/>
      <c r="D60" s="139"/>
    </row>
    <row r="61" ht="14.5" spans="2:4">
      <c r="B61" s="115"/>
      <c r="C61" s="139"/>
      <c r="D61" s="139"/>
    </row>
    <row r="62" ht="14.5" spans="2:4">
      <c r="B62" s="115"/>
      <c r="C62" s="139"/>
      <c r="D62" s="139"/>
    </row>
    <row r="63" ht="14.5" spans="2:4">
      <c r="B63" s="115"/>
      <c r="C63" s="139"/>
      <c r="D63" s="139"/>
    </row>
    <row r="64" ht="14.5" spans="2:4">
      <c r="B64" s="115"/>
      <c r="C64" s="139"/>
      <c r="D64" s="139"/>
    </row>
    <row r="65" ht="14.5" spans="2:4">
      <c r="B65" s="115"/>
      <c r="C65" s="139"/>
      <c r="D65" s="139"/>
    </row>
    <row r="66" ht="14.5" spans="2:4">
      <c r="B66" s="115"/>
      <c r="C66" s="139"/>
      <c r="D66" s="139"/>
    </row>
    <row r="67" ht="14.5" spans="2:4">
      <c r="B67" s="115"/>
      <c r="C67" s="139"/>
      <c r="D67" s="139"/>
    </row>
    <row r="68" ht="14.5" spans="2:4">
      <c r="B68" s="115"/>
      <c r="C68" s="139"/>
      <c r="D68" s="139"/>
    </row>
    <row r="69" ht="14.5" spans="2:4">
      <c r="B69" s="115"/>
      <c r="C69" s="139"/>
      <c r="D69" s="139"/>
    </row>
    <row r="70" ht="14.5" spans="2:4">
      <c r="B70" s="115"/>
      <c r="C70" s="139"/>
      <c r="D70" s="139"/>
    </row>
    <row r="71" ht="14.5" spans="2:4">
      <c r="B71" s="115"/>
      <c r="C71" s="139"/>
      <c r="D71" s="139"/>
    </row>
    <row r="72" ht="14.5" spans="2:4">
      <c r="B72" s="115"/>
      <c r="C72" s="139"/>
      <c r="D72" s="139"/>
    </row>
    <row r="73" ht="14.5" spans="2:4">
      <c r="B73" s="115"/>
      <c r="C73" s="139"/>
      <c r="D73" s="139"/>
    </row>
    <row r="74" ht="14.5" spans="2:4">
      <c r="B74" s="115"/>
      <c r="C74" s="139"/>
      <c r="D74" s="139"/>
    </row>
    <row r="75" ht="14.5" spans="2:4">
      <c r="B75" s="115"/>
      <c r="C75" s="139"/>
      <c r="D75" s="139"/>
    </row>
    <row r="76" ht="14.5" spans="2:4">
      <c r="B76" s="115"/>
      <c r="C76" s="139"/>
      <c r="D76" s="139"/>
    </row>
    <row r="77" ht="14.5" spans="2:4">
      <c r="B77" s="115"/>
      <c r="C77" s="139"/>
      <c r="D77" s="139"/>
    </row>
    <row r="78" ht="14.5" spans="2:4">
      <c r="B78" s="115"/>
      <c r="C78" s="139"/>
      <c r="D78" s="139"/>
    </row>
    <row r="79" ht="14.5" spans="2:4">
      <c r="B79" s="115"/>
      <c r="C79" s="139"/>
      <c r="D79" s="139"/>
    </row>
    <row r="80" ht="14.5" spans="2:4">
      <c r="B80" s="115"/>
      <c r="C80" s="139"/>
      <c r="D80" s="139"/>
    </row>
    <row r="81" ht="14.5" spans="2:4">
      <c r="B81" s="115"/>
      <c r="C81" s="142"/>
      <c r="D81" s="139"/>
    </row>
    <row r="82" ht="14.5" spans="2:4">
      <c r="B82" s="115"/>
      <c r="C82" s="141"/>
      <c r="D82" s="139"/>
    </row>
    <row r="83" ht="14.5" spans="2:4">
      <c r="B83" s="115"/>
      <c r="C83" s="139"/>
      <c r="D83" s="139"/>
    </row>
    <row r="84" ht="14.5" spans="2:4">
      <c r="B84" s="115"/>
      <c r="C84" s="139"/>
      <c r="D84" s="139"/>
    </row>
    <row r="85" ht="14.5" spans="2:4">
      <c r="B85" s="115"/>
      <c r="C85" s="139"/>
      <c r="D85" s="139"/>
    </row>
    <row r="86" ht="14.5" spans="2:4">
      <c r="B86" s="115"/>
      <c r="C86" s="139"/>
      <c r="D86" s="139"/>
    </row>
    <row r="87" ht="14.5" spans="2:4">
      <c r="B87" s="115"/>
      <c r="C87" s="139"/>
      <c r="D87" s="139"/>
    </row>
    <row r="88" ht="14.5" spans="2:4">
      <c r="B88" s="115"/>
      <c r="C88" s="139"/>
      <c r="D88" s="139"/>
    </row>
    <row r="89" ht="14.5" spans="2:4">
      <c r="B89" s="115"/>
      <c r="C89" s="139"/>
      <c r="D89" s="139"/>
    </row>
    <row r="90" ht="14.5" spans="2:4">
      <c r="B90" s="115"/>
      <c r="C90" s="139"/>
      <c r="D90" s="139"/>
    </row>
    <row r="91" ht="14.5" spans="2:4">
      <c r="B91" s="115"/>
      <c r="C91" s="139"/>
      <c r="D91" s="139"/>
    </row>
    <row r="92" ht="14.5" spans="2:4">
      <c r="B92" s="115"/>
      <c r="C92" s="139"/>
      <c r="D92" s="139"/>
    </row>
    <row r="93" ht="14.5" spans="2:4">
      <c r="B93" s="115"/>
      <c r="C93" s="139"/>
      <c r="D93" s="139"/>
    </row>
    <row r="94" ht="14.5" spans="2:4">
      <c r="B94" s="115"/>
      <c r="C94" s="139"/>
      <c r="D94" s="139"/>
    </row>
    <row r="95" ht="14.5" spans="2:4">
      <c r="B95" s="115"/>
      <c r="C95" s="139"/>
      <c r="D95" s="139"/>
    </row>
    <row r="96" ht="14.5" spans="2:4">
      <c r="B96" s="115"/>
      <c r="C96" s="139"/>
      <c r="D96" s="139"/>
    </row>
    <row r="97" ht="14.5" spans="2:4">
      <c r="B97" s="115"/>
      <c r="C97" s="139"/>
      <c r="D97" s="139"/>
    </row>
    <row r="98" ht="14.5" spans="2:4">
      <c r="B98" s="115"/>
      <c r="C98" s="139"/>
      <c r="D98" s="139"/>
    </row>
    <row r="99" ht="14.5" spans="2:4">
      <c r="B99" s="115"/>
      <c r="C99" s="139"/>
      <c r="D99" s="139"/>
    </row>
    <row r="100" ht="14.5" spans="2:4">
      <c r="B100" s="115"/>
      <c r="C100" s="139"/>
      <c r="D100" s="139"/>
    </row>
    <row r="101" ht="14.5" spans="2:4">
      <c r="B101" s="115"/>
      <c r="C101" s="139"/>
      <c r="D101" s="139"/>
    </row>
    <row r="102" ht="14.5" spans="2:4">
      <c r="B102" s="115"/>
      <c r="C102" s="139"/>
      <c r="D102" s="139"/>
    </row>
    <row r="103" ht="14.5" spans="2:4">
      <c r="B103" s="115"/>
      <c r="C103" s="139"/>
      <c r="D103" s="139"/>
    </row>
    <row r="104" ht="14.5" spans="2:4">
      <c r="B104" s="115"/>
      <c r="C104" s="139"/>
      <c r="D104" s="139"/>
    </row>
    <row r="105" ht="14.5" spans="2:4">
      <c r="B105" s="115"/>
      <c r="C105" s="139"/>
      <c r="D105" s="139"/>
    </row>
    <row r="106" ht="14.5" spans="2:4">
      <c r="B106" s="115"/>
      <c r="C106" s="139"/>
      <c r="D106" s="139"/>
    </row>
    <row r="107" ht="14.5" spans="2:4">
      <c r="B107" s="115"/>
      <c r="C107" s="139"/>
      <c r="D107" s="139"/>
    </row>
    <row r="108" ht="14.5" spans="2:4">
      <c r="B108" s="115"/>
      <c r="C108" s="139"/>
      <c r="D108" s="139"/>
    </row>
    <row r="109" ht="14.5" spans="2:4">
      <c r="B109" s="115"/>
      <c r="C109" s="139"/>
      <c r="D109" s="139"/>
    </row>
    <row r="110" ht="14.5" spans="2:4">
      <c r="B110" s="115"/>
      <c r="C110" s="139"/>
      <c r="D110" s="139"/>
    </row>
    <row r="111" ht="14.5" spans="2:4">
      <c r="B111" s="115"/>
      <c r="C111" s="139"/>
      <c r="D111" s="139"/>
    </row>
    <row r="112" ht="14.5" spans="2:4">
      <c r="B112" s="115"/>
      <c r="C112" s="139"/>
      <c r="D112" s="139"/>
    </row>
    <row r="113" ht="14.5" spans="2:4">
      <c r="B113" s="115"/>
      <c r="C113" s="139"/>
      <c r="D113" s="139"/>
    </row>
    <row r="114" ht="14.5" spans="2:4">
      <c r="B114" s="115"/>
      <c r="C114" s="139"/>
      <c r="D114" s="139"/>
    </row>
    <row r="115" ht="14.5" spans="2:4">
      <c r="B115" s="115"/>
      <c r="C115" s="139"/>
      <c r="D115" s="139"/>
    </row>
    <row r="116" ht="14.5" spans="2:4">
      <c r="B116" s="115"/>
      <c r="C116" s="139"/>
      <c r="D116" s="139"/>
    </row>
    <row r="117" ht="14.5" spans="2:4">
      <c r="B117" s="115"/>
      <c r="C117" s="139"/>
      <c r="D117" s="139"/>
    </row>
    <row r="118" ht="14.5" spans="2:4">
      <c r="B118" s="115"/>
      <c r="C118" s="139"/>
      <c r="D118" s="139"/>
    </row>
    <row r="119" ht="14.5" spans="2:4">
      <c r="B119" s="115"/>
      <c r="C119" s="139"/>
      <c r="D119" s="139"/>
    </row>
    <row r="120" ht="14.5" spans="2:4">
      <c r="B120" s="115"/>
      <c r="C120" s="139"/>
      <c r="D120" s="139"/>
    </row>
    <row r="121" ht="14.5" spans="2:4">
      <c r="B121" s="115"/>
      <c r="C121" s="139"/>
      <c r="D121" s="139"/>
    </row>
    <row r="122" ht="14.5" spans="2:4">
      <c r="B122" s="115"/>
      <c r="C122" s="139"/>
      <c r="D122" s="139"/>
    </row>
    <row r="123" ht="14.5" spans="2:4">
      <c r="B123" s="115"/>
      <c r="C123" s="142"/>
      <c r="D123" s="139"/>
    </row>
    <row r="124" ht="14.5" spans="2:4">
      <c r="B124" s="115"/>
      <c r="C124" s="115"/>
      <c r="D124" s="115"/>
    </row>
  </sheetData>
  <mergeCells count="2">
    <mergeCell ref="C46:C81"/>
    <mergeCell ref="C82:C123"/>
  </mergeCells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3"/>
  <sheetViews>
    <sheetView workbookViewId="0">
      <selection activeCell="D95" sqref="D95"/>
    </sheetView>
  </sheetViews>
  <sheetFormatPr defaultColWidth="8.72727272727273" defaultRowHeight="12.5"/>
  <cols>
    <col min="1" max="1" width="11" customWidth="1"/>
    <col min="2" max="2" width="16.4545454545455" customWidth="1"/>
    <col min="3" max="3" width="13.4545454545455" customWidth="1"/>
    <col min="4" max="4" width="9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3" max="19" width="12.8181818181818"/>
  </cols>
  <sheetData>
    <row r="1" ht="14.5" spans="1:7">
      <c r="A1" s="112"/>
      <c r="B1" s="112"/>
      <c r="C1" s="113" t="s">
        <v>77</v>
      </c>
      <c r="D1" s="112"/>
      <c r="E1" s="112"/>
      <c r="F1" s="112"/>
      <c r="G1" s="112"/>
    </row>
    <row r="2" ht="15.25" spans="1:11">
      <c r="A2" s="114" t="s">
        <v>45</v>
      </c>
      <c r="B2" s="114" t="s">
        <v>78</v>
      </c>
      <c r="C2" s="114" t="s">
        <v>2</v>
      </c>
      <c r="D2" s="71">
        <v>2020</v>
      </c>
      <c r="E2" s="72" t="s">
        <v>79</v>
      </c>
      <c r="F2" s="72" t="s">
        <v>80</v>
      </c>
      <c r="G2" s="72" t="s">
        <v>81</v>
      </c>
      <c r="H2" s="72" t="s">
        <v>82</v>
      </c>
      <c r="I2" s="72" t="s">
        <v>83</v>
      </c>
      <c r="J2" s="72" t="s">
        <v>84</v>
      </c>
      <c r="K2" s="72" t="s">
        <v>85</v>
      </c>
    </row>
    <row r="3" ht="14.5" spans="1:19">
      <c r="A3" s="115" t="s">
        <v>64</v>
      </c>
      <c r="B3" s="117" t="s">
        <v>86</v>
      </c>
      <c r="C3" s="116" t="s">
        <v>12</v>
      </c>
      <c r="E3">
        <f>M3</f>
        <v>0</v>
      </c>
      <c r="F3">
        <f t="shared" ref="F3:K3" si="0">N3</f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ht="14.5" spans="1:19">
      <c r="A4" s="115" t="s">
        <v>64</v>
      </c>
      <c r="B4" s="117" t="s">
        <v>86</v>
      </c>
      <c r="C4" s="116" t="s">
        <v>15</v>
      </c>
      <c r="E4">
        <f>M4</f>
        <v>0.0024</v>
      </c>
      <c r="F4">
        <f t="shared" ref="F4:K4" si="1">N4</f>
        <v>0.388059701492537</v>
      </c>
      <c r="G4">
        <f t="shared" si="1"/>
        <v>0.147019867549669</v>
      </c>
      <c r="H4">
        <f t="shared" si="1"/>
        <v>0.371830985915492</v>
      </c>
      <c r="I4">
        <f t="shared" si="1"/>
        <v>0.0837209302325581</v>
      </c>
      <c r="J4">
        <f t="shared" si="1"/>
        <v>0.348837209302326</v>
      </c>
      <c r="K4">
        <f t="shared" si="1"/>
        <v>0.174045801526717</v>
      </c>
      <c r="M4">
        <v>0.0024</v>
      </c>
      <c r="N4">
        <v>0.388059701492537</v>
      </c>
      <c r="O4">
        <v>0.147019867549669</v>
      </c>
      <c r="P4">
        <v>0.371830985915492</v>
      </c>
      <c r="Q4">
        <v>0.0837209302325581</v>
      </c>
      <c r="R4">
        <v>0.348837209302326</v>
      </c>
      <c r="S4">
        <v>0.174045801526717</v>
      </c>
    </row>
    <row r="5" ht="14.5" spans="1:19">
      <c r="A5" s="115" t="s">
        <v>64</v>
      </c>
      <c r="B5" s="117" t="s">
        <v>86</v>
      </c>
      <c r="C5" s="116" t="s">
        <v>17</v>
      </c>
      <c r="E5">
        <f>M5</f>
        <v>1</v>
      </c>
      <c r="F5">
        <f t="shared" ref="F5:K5" si="2">N5</f>
        <v>0.758208955223881</v>
      </c>
      <c r="G5">
        <f t="shared" si="2"/>
        <v>0.993377483443709</v>
      </c>
      <c r="H5">
        <f t="shared" si="2"/>
        <v>0.811267605633803</v>
      </c>
      <c r="I5">
        <f t="shared" si="2"/>
        <v>1</v>
      </c>
      <c r="J5">
        <f t="shared" si="2"/>
        <v>0.634883720930233</v>
      </c>
      <c r="K5">
        <f t="shared" si="2"/>
        <v>1</v>
      </c>
      <c r="M5">
        <v>1</v>
      </c>
      <c r="N5">
        <v>0.758208955223881</v>
      </c>
      <c r="O5">
        <v>0.993377483443709</v>
      </c>
      <c r="P5">
        <v>0.811267605633803</v>
      </c>
      <c r="Q5">
        <v>1</v>
      </c>
      <c r="R5">
        <v>0.634883720930233</v>
      </c>
      <c r="S5">
        <v>1</v>
      </c>
    </row>
    <row r="6" ht="14.5" spans="1:19">
      <c r="A6" s="115" t="s">
        <v>64</v>
      </c>
      <c r="B6" s="117" t="s">
        <v>86</v>
      </c>
      <c r="C6" s="116" t="s">
        <v>18</v>
      </c>
      <c r="E6">
        <f>M6</f>
        <v>0</v>
      </c>
      <c r="F6">
        <f t="shared" ref="F6:K6" si="3">N6</f>
        <v>0.0417910447761194</v>
      </c>
      <c r="G6">
        <f t="shared" si="3"/>
        <v>0</v>
      </c>
      <c r="H6">
        <f t="shared" si="3"/>
        <v>0</v>
      </c>
      <c r="I6">
        <f t="shared" si="3"/>
        <v>0</v>
      </c>
      <c r="J6">
        <f t="shared" si="3"/>
        <v>0.0348837209302326</v>
      </c>
      <c r="K6">
        <f t="shared" si="3"/>
        <v>0</v>
      </c>
      <c r="M6">
        <v>0</v>
      </c>
      <c r="N6">
        <v>0.0417910447761194</v>
      </c>
      <c r="O6">
        <v>0</v>
      </c>
      <c r="P6">
        <v>0</v>
      </c>
      <c r="Q6">
        <v>0</v>
      </c>
      <c r="R6">
        <v>0.0348837209302326</v>
      </c>
      <c r="S6">
        <v>0</v>
      </c>
    </row>
    <row r="7" ht="14.5" spans="1:19">
      <c r="A7" s="115" t="s">
        <v>64</v>
      </c>
      <c r="B7" s="117" t="s">
        <v>86</v>
      </c>
      <c r="C7" s="116" t="s">
        <v>10</v>
      </c>
      <c r="E7">
        <f>M7</f>
        <v>0</v>
      </c>
      <c r="F7">
        <f t="shared" ref="F7:K7" si="4">N7</f>
        <v>0.0119402985074627</v>
      </c>
      <c r="G7">
        <f t="shared" si="4"/>
        <v>0.0596026490066225</v>
      </c>
      <c r="H7">
        <f t="shared" si="4"/>
        <v>0.0169014084507042</v>
      </c>
      <c r="I7">
        <f t="shared" si="4"/>
        <v>0.013953488372093</v>
      </c>
      <c r="J7">
        <f t="shared" si="4"/>
        <v>0.181395348837209</v>
      </c>
      <c r="K7">
        <f t="shared" si="4"/>
        <v>0.00916030534351145</v>
      </c>
      <c r="M7">
        <v>0</v>
      </c>
      <c r="N7">
        <v>0.0119402985074627</v>
      </c>
      <c r="O7">
        <v>0.0596026490066225</v>
      </c>
      <c r="P7">
        <v>0.0169014084507042</v>
      </c>
      <c r="Q7">
        <v>0.013953488372093</v>
      </c>
      <c r="R7">
        <v>0.181395348837209</v>
      </c>
      <c r="S7">
        <v>0.00916030534351145</v>
      </c>
    </row>
    <row r="8" ht="14.5" spans="1:1">
      <c r="A8" s="115" t="s">
        <v>87</v>
      </c>
    </row>
    <row r="9" spans="1:11">
      <c r="A9" s="118" t="s">
        <v>88</v>
      </c>
      <c r="B9" s="118"/>
      <c r="C9" s="118"/>
      <c r="D9" s="118"/>
      <c r="E9" s="118"/>
      <c r="F9" s="118"/>
      <c r="G9" s="118"/>
      <c r="H9" s="118"/>
      <c r="I9" s="118"/>
      <c r="J9" s="118"/>
      <c r="K9" s="118"/>
    </row>
    <row r="10" ht="14.5" spans="1:19">
      <c r="A10" s="115" t="s">
        <v>65</v>
      </c>
      <c r="B10" s="117" t="s">
        <v>86</v>
      </c>
      <c r="C10" t="s">
        <v>12</v>
      </c>
      <c r="E10">
        <f>M10</f>
        <v>0.458035714285715</v>
      </c>
      <c r="F10">
        <f t="shared" ref="F10:K10" si="5">N10</f>
        <v>0.468045977011494</v>
      </c>
      <c r="G10">
        <f t="shared" si="5"/>
        <v>0.251046025104602</v>
      </c>
      <c r="H10">
        <f t="shared" si="5"/>
        <v>0</v>
      </c>
      <c r="I10">
        <f t="shared" si="5"/>
        <v>0</v>
      </c>
      <c r="J10">
        <f t="shared" si="5"/>
        <v>0.16978021978022</v>
      </c>
      <c r="K10">
        <f t="shared" si="5"/>
        <v>0.219347581552306</v>
      </c>
      <c r="M10">
        <v>0.458035714285715</v>
      </c>
      <c r="N10">
        <v>0.468045977011494</v>
      </c>
      <c r="O10">
        <v>0.251046025104602</v>
      </c>
      <c r="P10">
        <v>0</v>
      </c>
      <c r="Q10">
        <v>0</v>
      </c>
      <c r="R10">
        <v>0.16978021978022</v>
      </c>
      <c r="S10">
        <v>0.219347581552306</v>
      </c>
    </row>
    <row r="11" ht="14.5" spans="1:19">
      <c r="A11" s="115" t="s">
        <v>65</v>
      </c>
      <c r="B11" s="117" t="s">
        <v>86</v>
      </c>
      <c r="C11" t="s">
        <v>15</v>
      </c>
      <c r="E11">
        <f t="shared" ref="E11:E19" si="6">M11</f>
        <v>0</v>
      </c>
      <c r="F11">
        <f t="shared" ref="F11:K11" si="7">N11</f>
        <v>0.24183908045977</v>
      </c>
      <c r="G11">
        <f t="shared" si="7"/>
        <v>0.312970711297072</v>
      </c>
      <c r="H11">
        <f t="shared" si="7"/>
        <v>1.2</v>
      </c>
      <c r="I11">
        <f t="shared" si="7"/>
        <v>0</v>
      </c>
      <c r="J11">
        <f t="shared" si="7"/>
        <v>0.204395604395604</v>
      </c>
      <c r="K11">
        <f t="shared" si="7"/>
        <v>0.177502812148482</v>
      </c>
      <c r="M11">
        <v>0</v>
      </c>
      <c r="N11">
        <v>0.24183908045977</v>
      </c>
      <c r="O11">
        <v>0.312970711297072</v>
      </c>
      <c r="P11">
        <v>1.2</v>
      </c>
      <c r="Q11">
        <v>0</v>
      </c>
      <c r="R11">
        <v>0.204395604395604</v>
      </c>
      <c r="S11">
        <v>0.177502812148482</v>
      </c>
    </row>
    <row r="12" ht="14.5" spans="1:19">
      <c r="A12" s="115" t="s">
        <v>65</v>
      </c>
      <c r="B12" s="117" t="s">
        <v>86</v>
      </c>
      <c r="C12" t="s">
        <v>17</v>
      </c>
      <c r="E12">
        <f t="shared" si="6"/>
        <v>0</v>
      </c>
      <c r="F12">
        <f t="shared" ref="F12:K12" si="8">N12</f>
        <v>0.00275862068965517</v>
      </c>
      <c r="G12">
        <f t="shared" si="8"/>
        <v>0.00334728033472804</v>
      </c>
      <c r="H12">
        <f t="shared" si="8"/>
        <v>0</v>
      </c>
      <c r="I12">
        <f t="shared" si="8"/>
        <v>0</v>
      </c>
      <c r="J12">
        <f t="shared" si="8"/>
        <v>0.00164835164835164</v>
      </c>
      <c r="K12">
        <f t="shared" si="8"/>
        <v>0.00134983127109112</v>
      </c>
      <c r="M12">
        <v>0</v>
      </c>
      <c r="N12">
        <v>0.00275862068965517</v>
      </c>
      <c r="O12">
        <v>0.00334728033472804</v>
      </c>
      <c r="P12">
        <v>0</v>
      </c>
      <c r="Q12">
        <v>0</v>
      </c>
      <c r="R12">
        <v>0.00164835164835164</v>
      </c>
      <c r="S12">
        <v>0.00134983127109112</v>
      </c>
    </row>
    <row r="13" ht="14.5" spans="1:19">
      <c r="A13" s="115" t="s">
        <v>65</v>
      </c>
      <c r="B13" s="117" t="s">
        <v>86</v>
      </c>
      <c r="C13" t="s">
        <v>18</v>
      </c>
      <c r="E13">
        <f t="shared" si="6"/>
        <v>0</v>
      </c>
      <c r="F13">
        <f t="shared" ref="F13:K13" si="9">N13</f>
        <v>0.00735632183908046</v>
      </c>
      <c r="G13">
        <f t="shared" si="9"/>
        <v>0.0234309623430962</v>
      </c>
      <c r="H13">
        <f t="shared" si="9"/>
        <v>0</v>
      </c>
      <c r="I13">
        <f t="shared" si="9"/>
        <v>0</v>
      </c>
      <c r="J13">
        <f t="shared" si="9"/>
        <v>0</v>
      </c>
      <c r="K13">
        <f t="shared" si="9"/>
        <v>0.000674915635545557</v>
      </c>
      <c r="M13">
        <v>0</v>
      </c>
      <c r="N13">
        <v>0.00735632183908046</v>
      </c>
      <c r="O13">
        <v>0.0234309623430962</v>
      </c>
      <c r="P13">
        <v>0</v>
      </c>
      <c r="Q13">
        <v>0</v>
      </c>
      <c r="R13">
        <v>0</v>
      </c>
      <c r="S13">
        <v>0.000674915635545557</v>
      </c>
    </row>
    <row r="14" ht="14.5" spans="1:19">
      <c r="A14" s="115" t="s">
        <v>65</v>
      </c>
      <c r="B14" s="117" t="s">
        <v>86</v>
      </c>
      <c r="C14" t="s">
        <v>19</v>
      </c>
      <c r="E14">
        <f t="shared" si="6"/>
        <v>0</v>
      </c>
      <c r="F14">
        <f t="shared" ref="F14:K14" si="10">N14</f>
        <v>0</v>
      </c>
      <c r="G14">
        <f t="shared" si="10"/>
        <v>0</v>
      </c>
      <c r="H14">
        <f t="shared" si="10"/>
        <v>0</v>
      </c>
      <c r="I14">
        <f t="shared" si="10"/>
        <v>0</v>
      </c>
      <c r="J14">
        <f t="shared" si="10"/>
        <v>0</v>
      </c>
      <c r="K14">
        <f t="shared" si="10"/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ht="14.5" spans="1:19">
      <c r="A15" s="115" t="s">
        <v>65</v>
      </c>
      <c r="B15" s="117" t="s">
        <v>86</v>
      </c>
      <c r="C15" t="s">
        <v>10</v>
      </c>
      <c r="E15">
        <f t="shared" si="6"/>
        <v>0</v>
      </c>
      <c r="F15">
        <f t="shared" ref="F15:K15" si="11">N15</f>
        <v>0.000919540229885058</v>
      </c>
      <c r="G15">
        <f t="shared" si="11"/>
        <v>0.00167364016736401</v>
      </c>
      <c r="H15">
        <f t="shared" si="11"/>
        <v>0</v>
      </c>
      <c r="I15">
        <f t="shared" si="11"/>
        <v>0</v>
      </c>
      <c r="J15">
        <f t="shared" si="11"/>
        <v>0</v>
      </c>
      <c r="K15">
        <f t="shared" si="11"/>
        <v>0.000674915635545557</v>
      </c>
      <c r="M15">
        <v>0</v>
      </c>
      <c r="N15">
        <v>0.000919540229885058</v>
      </c>
      <c r="O15">
        <v>0.00167364016736401</v>
      </c>
      <c r="P15">
        <v>0</v>
      </c>
      <c r="Q15">
        <v>0</v>
      </c>
      <c r="R15">
        <v>0</v>
      </c>
      <c r="S15">
        <v>0.000674915635545557</v>
      </c>
    </row>
    <row r="16" ht="14.5" spans="1:19">
      <c r="A16" s="115" t="s">
        <v>65</v>
      </c>
      <c r="B16" s="117" t="s">
        <v>86</v>
      </c>
      <c r="C16" t="s">
        <v>20</v>
      </c>
      <c r="E16">
        <f t="shared" si="6"/>
        <v>0</v>
      </c>
      <c r="F16">
        <f t="shared" ref="F16:K16" si="12">N16</f>
        <v>0</v>
      </c>
      <c r="G16">
        <f t="shared" si="12"/>
        <v>0</v>
      </c>
      <c r="H16">
        <f t="shared" si="12"/>
        <v>0</v>
      </c>
      <c r="I16">
        <f t="shared" si="12"/>
        <v>0</v>
      </c>
      <c r="J16">
        <f t="shared" si="12"/>
        <v>0</v>
      </c>
      <c r="K16">
        <f t="shared" si="12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ht="14.5" spans="1:19">
      <c r="A17" s="115" t="s">
        <v>65</v>
      </c>
      <c r="B17" s="117" t="s">
        <v>86</v>
      </c>
      <c r="C17" t="s">
        <v>22</v>
      </c>
      <c r="E17">
        <f t="shared" si="6"/>
        <v>0</v>
      </c>
      <c r="F17">
        <f t="shared" ref="F17:K17" si="13">N17</f>
        <v>0</v>
      </c>
      <c r="G17">
        <f t="shared" si="13"/>
        <v>0</v>
      </c>
      <c r="H17">
        <f t="shared" si="13"/>
        <v>0</v>
      </c>
      <c r="I17">
        <f t="shared" si="13"/>
        <v>0</v>
      </c>
      <c r="J17">
        <f t="shared" si="13"/>
        <v>0</v>
      </c>
      <c r="K17">
        <f t="shared" si="13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ht="14.5" spans="1:19">
      <c r="A18" s="115" t="s">
        <v>65</v>
      </c>
      <c r="B18" s="117" t="s">
        <v>86</v>
      </c>
      <c r="C18" t="s">
        <v>24</v>
      </c>
      <c r="E18">
        <f t="shared" si="6"/>
        <v>0.741964285714285</v>
      </c>
      <c r="F18">
        <f t="shared" ref="F18:K18" si="14">N18</f>
        <v>0.479080459770115</v>
      </c>
      <c r="G18">
        <f t="shared" si="14"/>
        <v>0.607531380753138</v>
      </c>
      <c r="H18">
        <f t="shared" si="14"/>
        <v>0</v>
      </c>
      <c r="I18">
        <f t="shared" si="14"/>
        <v>1.2</v>
      </c>
      <c r="J18">
        <f t="shared" si="14"/>
        <v>0.824175824175824</v>
      </c>
      <c r="K18">
        <f t="shared" si="14"/>
        <v>0.80044994375703</v>
      </c>
      <c r="M18">
        <v>0.741964285714285</v>
      </c>
      <c r="N18">
        <v>0.479080459770115</v>
      </c>
      <c r="O18">
        <v>0.607531380753138</v>
      </c>
      <c r="P18">
        <v>0</v>
      </c>
      <c r="Q18">
        <v>1.2</v>
      </c>
      <c r="R18">
        <v>0.824175824175824</v>
      </c>
      <c r="S18">
        <v>0.80044994375703</v>
      </c>
    </row>
    <row r="19" ht="14.5" spans="1:19">
      <c r="A19" s="115" t="s">
        <v>65</v>
      </c>
      <c r="B19" s="117" t="s">
        <v>86</v>
      </c>
      <c r="C19" t="s">
        <v>25</v>
      </c>
      <c r="E19">
        <f t="shared" si="6"/>
        <v>0</v>
      </c>
      <c r="F19">
        <f t="shared" ref="F19:K19" si="15">N19</f>
        <v>0</v>
      </c>
      <c r="G19">
        <f t="shared" si="15"/>
        <v>0</v>
      </c>
      <c r="H19">
        <f t="shared" si="15"/>
        <v>0</v>
      </c>
      <c r="I19">
        <f t="shared" si="15"/>
        <v>0</v>
      </c>
      <c r="J19">
        <f t="shared" si="15"/>
        <v>0</v>
      </c>
      <c r="K19">
        <f t="shared" si="15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">
      <c r="A20" t="s">
        <v>87</v>
      </c>
    </row>
    <row r="21" spans="1:11">
      <c r="A21" s="118" t="s">
        <v>89</v>
      </c>
      <c r="B21" s="118"/>
      <c r="C21" s="118"/>
      <c r="D21" s="118"/>
      <c r="E21" s="118"/>
      <c r="F21" s="118"/>
      <c r="G21" s="118"/>
      <c r="H21" s="118"/>
      <c r="I21" s="118"/>
      <c r="J21" s="118"/>
      <c r="K21" s="118"/>
    </row>
    <row r="22" ht="14.5" spans="1:19">
      <c r="A22" s="115" t="s">
        <v>66</v>
      </c>
      <c r="B22" s="117" t="s">
        <v>86</v>
      </c>
      <c r="C22" t="s">
        <v>12</v>
      </c>
      <c r="E22">
        <f>M22</f>
        <v>0</v>
      </c>
      <c r="F22">
        <f t="shared" ref="F22:K31" si="16">N22</f>
        <v>1</v>
      </c>
      <c r="G22">
        <f t="shared" si="16"/>
        <v>0.542131979695432</v>
      </c>
      <c r="H22">
        <f t="shared" si="16"/>
        <v>0.313005061306841</v>
      </c>
      <c r="I22">
        <f t="shared" si="16"/>
        <v>0.313005061306841</v>
      </c>
      <c r="J22">
        <f t="shared" si="16"/>
        <v>0</v>
      </c>
      <c r="K22">
        <f t="shared" si="16"/>
        <v>0</v>
      </c>
      <c r="M22">
        <v>0</v>
      </c>
      <c r="N22">
        <v>1</v>
      </c>
      <c r="O22">
        <v>0.542131979695432</v>
      </c>
      <c r="P22">
        <v>0.313005061306841</v>
      </c>
      <c r="Q22">
        <v>0.313005061306841</v>
      </c>
      <c r="R22">
        <v>0</v>
      </c>
      <c r="S22">
        <v>0</v>
      </c>
    </row>
    <row r="23" ht="14.5" spans="1:19">
      <c r="A23" s="115" t="s">
        <v>66</v>
      </c>
      <c r="B23" s="117" t="s">
        <v>86</v>
      </c>
      <c r="C23" t="s">
        <v>15</v>
      </c>
      <c r="E23">
        <f t="shared" ref="E23:E31" si="17">M23</f>
        <v>0</v>
      </c>
      <c r="F23">
        <f t="shared" si="16"/>
        <v>0.170092547491476</v>
      </c>
      <c r="G23">
        <f t="shared" si="16"/>
        <v>0.621319796954315</v>
      </c>
      <c r="H23">
        <f t="shared" si="16"/>
        <v>0.158282468889158</v>
      </c>
      <c r="I23">
        <f t="shared" si="16"/>
        <v>0.158282468889158</v>
      </c>
      <c r="J23">
        <f t="shared" si="16"/>
        <v>0</v>
      </c>
      <c r="K23">
        <f t="shared" si="16"/>
        <v>0</v>
      </c>
      <c r="M23">
        <v>0</v>
      </c>
      <c r="N23">
        <v>0.170092547491476</v>
      </c>
      <c r="O23">
        <v>0.621319796954315</v>
      </c>
      <c r="P23">
        <v>0.158282468889158</v>
      </c>
      <c r="Q23">
        <v>0.158282468889158</v>
      </c>
      <c r="R23">
        <v>0</v>
      </c>
      <c r="S23">
        <v>0</v>
      </c>
    </row>
    <row r="24" ht="14.5" spans="1:19">
      <c r="A24" s="115" t="s">
        <v>66</v>
      </c>
      <c r="B24" s="117" t="s">
        <v>86</v>
      </c>
      <c r="C24" t="s">
        <v>17</v>
      </c>
      <c r="E24">
        <f t="shared" si="17"/>
        <v>0</v>
      </c>
      <c r="F24">
        <f t="shared" si="16"/>
        <v>0</v>
      </c>
      <c r="G24">
        <f t="shared" si="16"/>
        <v>0.0304568527918782</v>
      </c>
      <c r="H24">
        <f t="shared" si="16"/>
        <v>0.00609137055837564</v>
      </c>
      <c r="I24">
        <f t="shared" si="16"/>
        <v>0.00609137055837564</v>
      </c>
      <c r="J24">
        <f t="shared" si="16"/>
        <v>0</v>
      </c>
      <c r="K24">
        <f t="shared" si="16"/>
        <v>0</v>
      </c>
      <c r="M24">
        <v>0</v>
      </c>
      <c r="N24">
        <v>0</v>
      </c>
      <c r="O24">
        <v>0.0304568527918782</v>
      </c>
      <c r="P24">
        <v>0.00609137055837564</v>
      </c>
      <c r="Q24">
        <v>0.00609137055837564</v>
      </c>
      <c r="R24">
        <v>0</v>
      </c>
      <c r="S24">
        <v>0</v>
      </c>
    </row>
    <row r="25" ht="14.5" spans="1:19">
      <c r="A25" s="115" t="s">
        <v>66</v>
      </c>
      <c r="B25" s="117" t="s">
        <v>86</v>
      </c>
      <c r="C25" t="s">
        <v>18</v>
      </c>
      <c r="E25">
        <f t="shared" si="17"/>
        <v>0</v>
      </c>
      <c r="F25">
        <f t="shared" si="16"/>
        <v>0.00467608377983438</v>
      </c>
      <c r="G25">
        <f t="shared" si="16"/>
        <v>0</v>
      </c>
      <c r="H25">
        <f t="shared" si="16"/>
        <v>0.000935216755966878</v>
      </c>
      <c r="I25">
        <f t="shared" si="16"/>
        <v>0.000935216755966878</v>
      </c>
      <c r="J25">
        <f t="shared" si="16"/>
        <v>0</v>
      </c>
      <c r="K25">
        <f t="shared" si="16"/>
        <v>0</v>
      </c>
      <c r="M25">
        <v>0</v>
      </c>
      <c r="N25">
        <v>0.00467608377983438</v>
      </c>
      <c r="O25">
        <v>0</v>
      </c>
      <c r="P25">
        <v>0.000935216755966878</v>
      </c>
      <c r="Q25">
        <v>0.000935216755966878</v>
      </c>
      <c r="R25">
        <v>0</v>
      </c>
      <c r="S25">
        <v>0</v>
      </c>
    </row>
    <row r="26" ht="14.5" spans="1:19">
      <c r="A26" s="115" t="s">
        <v>66</v>
      </c>
      <c r="B26" s="117" t="s">
        <v>86</v>
      </c>
      <c r="C26" t="s">
        <v>19</v>
      </c>
      <c r="E26">
        <f t="shared" si="17"/>
        <v>0</v>
      </c>
      <c r="F26">
        <f t="shared" si="16"/>
        <v>0.000584510472479299</v>
      </c>
      <c r="G26">
        <f t="shared" si="16"/>
        <v>0</v>
      </c>
      <c r="H26">
        <f t="shared" si="16"/>
        <v>0.00011690209449586</v>
      </c>
      <c r="I26">
        <f t="shared" si="16"/>
        <v>0.00011690209449586</v>
      </c>
      <c r="J26">
        <f t="shared" si="16"/>
        <v>0</v>
      </c>
      <c r="K26">
        <f t="shared" si="16"/>
        <v>0</v>
      </c>
      <c r="M26">
        <v>0</v>
      </c>
      <c r="N26">
        <v>0.000584510472479299</v>
      </c>
      <c r="O26">
        <v>0</v>
      </c>
      <c r="P26">
        <v>0.00011690209449586</v>
      </c>
      <c r="Q26">
        <v>0.00011690209449586</v>
      </c>
      <c r="R26">
        <v>0</v>
      </c>
      <c r="S26">
        <v>0</v>
      </c>
    </row>
    <row r="27" ht="14.5" spans="1:19">
      <c r="A27" s="115" t="s">
        <v>66</v>
      </c>
      <c r="B27" s="117" t="s">
        <v>86</v>
      </c>
      <c r="C27" t="s">
        <v>10</v>
      </c>
      <c r="E27">
        <f t="shared" si="17"/>
        <v>0</v>
      </c>
      <c r="F27">
        <f t="shared" si="16"/>
        <v>0.000584510472479299</v>
      </c>
      <c r="G27">
        <f t="shared" si="16"/>
        <v>0</v>
      </c>
      <c r="H27">
        <f t="shared" si="16"/>
        <v>0.00011690209449586</v>
      </c>
      <c r="I27">
        <f t="shared" si="16"/>
        <v>0.00011690209449586</v>
      </c>
      <c r="J27">
        <f t="shared" si="16"/>
        <v>0</v>
      </c>
      <c r="K27">
        <f t="shared" si="16"/>
        <v>0</v>
      </c>
      <c r="M27">
        <v>0</v>
      </c>
      <c r="N27">
        <v>0.000584510472479299</v>
      </c>
      <c r="O27">
        <v>0</v>
      </c>
      <c r="P27">
        <v>0.00011690209449586</v>
      </c>
      <c r="Q27">
        <v>0.00011690209449586</v>
      </c>
      <c r="R27">
        <v>0</v>
      </c>
      <c r="S27">
        <v>0</v>
      </c>
    </row>
    <row r="28" ht="14.5" spans="1:19">
      <c r="A28" s="115" t="s">
        <v>66</v>
      </c>
      <c r="B28" s="117" t="s">
        <v>86</v>
      </c>
      <c r="C28" t="s">
        <v>20</v>
      </c>
      <c r="E28">
        <f t="shared" si="17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ht="14.5" spans="1:19">
      <c r="A29" s="115" t="s">
        <v>66</v>
      </c>
      <c r="B29" s="117" t="s">
        <v>86</v>
      </c>
      <c r="C29" t="s">
        <v>22</v>
      </c>
      <c r="E29">
        <f t="shared" si="17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ht="14.5" spans="1:19">
      <c r="A30" s="115" t="s">
        <v>66</v>
      </c>
      <c r="B30" s="117" t="s">
        <v>86</v>
      </c>
      <c r="C30" t="s">
        <v>24</v>
      </c>
      <c r="E30">
        <f t="shared" si="17"/>
        <v>1</v>
      </c>
      <c r="F30">
        <f t="shared" si="16"/>
        <v>0.0011690209449586</v>
      </c>
      <c r="G30">
        <f t="shared" si="16"/>
        <v>0.00609137055837564</v>
      </c>
      <c r="H30">
        <f t="shared" si="16"/>
        <v>0.721452078300667</v>
      </c>
      <c r="I30">
        <f t="shared" si="16"/>
        <v>0.721452078300667</v>
      </c>
      <c r="J30">
        <f t="shared" si="16"/>
        <v>1</v>
      </c>
      <c r="K30">
        <f t="shared" si="16"/>
        <v>1</v>
      </c>
      <c r="M30">
        <v>1</v>
      </c>
      <c r="N30">
        <v>0.0011690209449586</v>
      </c>
      <c r="O30">
        <v>0.00609137055837564</v>
      </c>
      <c r="P30">
        <v>0.721452078300667</v>
      </c>
      <c r="Q30">
        <v>0.721452078300667</v>
      </c>
      <c r="R30">
        <v>1</v>
      </c>
      <c r="S30">
        <v>1</v>
      </c>
    </row>
    <row r="31" ht="14.5" spans="1:19">
      <c r="A31" s="115" t="s">
        <v>66</v>
      </c>
      <c r="B31" s="117" t="s">
        <v>86</v>
      </c>
      <c r="C31" t="s">
        <v>25</v>
      </c>
      <c r="E31">
        <f t="shared" si="17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">
      <c r="A32" t="s">
        <v>87</v>
      </c>
    </row>
    <row r="33" spans="1:11">
      <c r="A33" s="118" t="s">
        <v>90</v>
      </c>
      <c r="B33" s="118"/>
      <c r="C33" s="118"/>
      <c r="D33" s="118"/>
      <c r="E33" s="118"/>
      <c r="F33" s="118"/>
      <c r="G33" s="118"/>
      <c r="H33" s="118"/>
      <c r="I33" s="118"/>
      <c r="J33" s="118"/>
      <c r="K33" s="118"/>
    </row>
    <row r="34" ht="14.5" spans="1:19">
      <c r="A34" s="115" t="s">
        <v>67</v>
      </c>
      <c r="B34" s="117" t="s">
        <v>86</v>
      </c>
      <c r="C34" t="s">
        <v>12</v>
      </c>
      <c r="E34">
        <f>M34</f>
        <v>0</v>
      </c>
      <c r="F34">
        <f t="shared" ref="F34:K34" si="18">N34</f>
        <v>0</v>
      </c>
      <c r="G34">
        <f t="shared" si="18"/>
        <v>0.08698224852071</v>
      </c>
      <c r="H34">
        <f t="shared" si="18"/>
        <v>0.0368631163708087</v>
      </c>
      <c r="I34">
        <f t="shared" si="18"/>
        <v>0</v>
      </c>
      <c r="J34">
        <f t="shared" si="18"/>
        <v>0.0973333333333333</v>
      </c>
      <c r="K34">
        <f t="shared" si="18"/>
        <v>0.0368631163708087</v>
      </c>
      <c r="M34">
        <v>0</v>
      </c>
      <c r="N34">
        <v>0</v>
      </c>
      <c r="O34">
        <v>0.08698224852071</v>
      </c>
      <c r="P34">
        <v>0.0368631163708087</v>
      </c>
      <c r="Q34">
        <v>0</v>
      </c>
      <c r="R34">
        <v>0.0973333333333333</v>
      </c>
      <c r="S34">
        <v>0.0368631163708087</v>
      </c>
    </row>
    <row r="35" ht="14.5" spans="1:19">
      <c r="A35" s="115" t="s">
        <v>67</v>
      </c>
      <c r="B35" s="117" t="s">
        <v>86</v>
      </c>
      <c r="C35" t="s">
        <v>15</v>
      </c>
      <c r="E35">
        <f t="shared" ref="E35:E43" si="19">M35</f>
        <v>0</v>
      </c>
      <c r="F35">
        <f t="shared" ref="F35:K35" si="20">N35</f>
        <v>0</v>
      </c>
      <c r="G35">
        <f t="shared" si="20"/>
        <v>0.214792899408284</v>
      </c>
      <c r="H35">
        <f t="shared" si="20"/>
        <v>0.0944252465483234</v>
      </c>
      <c r="I35">
        <f t="shared" si="20"/>
        <v>0</v>
      </c>
      <c r="J35">
        <f t="shared" si="20"/>
        <v>0.257333333333333</v>
      </c>
      <c r="K35">
        <f t="shared" si="20"/>
        <v>0.0944252465483234</v>
      </c>
      <c r="M35">
        <v>0</v>
      </c>
      <c r="N35">
        <v>0</v>
      </c>
      <c r="O35">
        <v>0.214792899408284</v>
      </c>
      <c r="P35">
        <v>0.0944252465483234</v>
      </c>
      <c r="Q35">
        <v>0</v>
      </c>
      <c r="R35">
        <v>0.257333333333333</v>
      </c>
      <c r="S35">
        <v>0.0944252465483234</v>
      </c>
    </row>
    <row r="36" ht="14.5" spans="1:19">
      <c r="A36" s="115" t="s">
        <v>67</v>
      </c>
      <c r="B36" s="117" t="s">
        <v>86</v>
      </c>
      <c r="C36" t="s">
        <v>17</v>
      </c>
      <c r="E36">
        <f t="shared" si="19"/>
        <v>0</v>
      </c>
      <c r="F36">
        <f t="shared" ref="F36:K36" si="21">N36</f>
        <v>0</v>
      </c>
      <c r="G36">
        <f t="shared" si="21"/>
        <v>0</v>
      </c>
      <c r="H36">
        <f t="shared" si="21"/>
        <v>0</v>
      </c>
      <c r="I36">
        <f t="shared" si="21"/>
        <v>0</v>
      </c>
      <c r="J36">
        <f t="shared" si="21"/>
        <v>0</v>
      </c>
      <c r="K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ht="14.5" spans="1:19">
      <c r="A37" s="115" t="s">
        <v>67</v>
      </c>
      <c r="B37" s="117" t="s">
        <v>86</v>
      </c>
      <c r="C37" t="s">
        <v>18</v>
      </c>
      <c r="E37">
        <f t="shared" si="19"/>
        <v>1</v>
      </c>
      <c r="F37">
        <f t="shared" ref="F37:K37" si="22">N37</f>
        <v>0.00662983425414365</v>
      </c>
      <c r="G37">
        <f t="shared" si="22"/>
        <v>0.00177514792899408</v>
      </c>
      <c r="H37">
        <f t="shared" si="22"/>
        <v>0.241680996436627</v>
      </c>
      <c r="I37">
        <f t="shared" si="22"/>
        <v>0</v>
      </c>
      <c r="J37">
        <f t="shared" si="22"/>
        <v>0</v>
      </c>
      <c r="K37">
        <f t="shared" si="22"/>
        <v>0.241680996436627</v>
      </c>
      <c r="M37">
        <v>1</v>
      </c>
      <c r="N37">
        <v>0.00662983425414365</v>
      </c>
      <c r="O37">
        <v>0.00177514792899408</v>
      </c>
      <c r="P37">
        <v>0.241680996436627</v>
      </c>
      <c r="Q37">
        <v>0</v>
      </c>
      <c r="R37">
        <v>0</v>
      </c>
      <c r="S37">
        <v>0.241680996436627</v>
      </c>
    </row>
    <row r="38" ht="14.5" spans="1:19">
      <c r="A38" s="115" t="s">
        <v>67</v>
      </c>
      <c r="B38" s="117" t="s">
        <v>86</v>
      </c>
      <c r="C38" t="s">
        <v>19</v>
      </c>
      <c r="E38">
        <f t="shared" si="19"/>
        <v>0</v>
      </c>
      <c r="F38">
        <f t="shared" ref="F38:K38" si="23">N38</f>
        <v>1</v>
      </c>
      <c r="G38">
        <f t="shared" si="23"/>
        <v>0.889349112426036</v>
      </c>
      <c r="H38">
        <f t="shared" si="23"/>
        <v>0.821632621748558</v>
      </c>
      <c r="I38">
        <f t="shared" si="23"/>
        <v>1</v>
      </c>
      <c r="J38">
        <f t="shared" si="23"/>
        <v>0.845333333333333</v>
      </c>
      <c r="K38">
        <f t="shared" si="23"/>
        <v>0.821632621748558</v>
      </c>
      <c r="M38">
        <v>0</v>
      </c>
      <c r="N38">
        <v>1</v>
      </c>
      <c r="O38">
        <v>0.889349112426036</v>
      </c>
      <c r="P38">
        <v>0.821632621748558</v>
      </c>
      <c r="Q38">
        <v>1</v>
      </c>
      <c r="R38">
        <v>0.845333333333333</v>
      </c>
      <c r="S38">
        <v>0.821632621748558</v>
      </c>
    </row>
    <row r="39" ht="14.5" spans="1:19">
      <c r="A39" s="115" t="s">
        <v>67</v>
      </c>
      <c r="B39" s="117" t="s">
        <v>86</v>
      </c>
      <c r="C39" t="s">
        <v>10</v>
      </c>
      <c r="E39">
        <f t="shared" si="19"/>
        <v>0</v>
      </c>
      <c r="F39">
        <f t="shared" ref="F39:K39" si="24">N39</f>
        <v>0.0198895027624309</v>
      </c>
      <c r="G39">
        <f t="shared" si="24"/>
        <v>0.00710059171597633</v>
      </c>
      <c r="H39">
        <f t="shared" si="24"/>
        <v>0.00539801889568145</v>
      </c>
      <c r="I39">
        <f t="shared" si="24"/>
        <v>0</v>
      </c>
      <c r="J39">
        <f t="shared" si="24"/>
        <v>0</v>
      </c>
      <c r="K39">
        <f t="shared" si="24"/>
        <v>0.00539801889568145</v>
      </c>
      <c r="M39">
        <v>0</v>
      </c>
      <c r="N39">
        <v>0.0198895027624309</v>
      </c>
      <c r="O39">
        <v>0.00710059171597633</v>
      </c>
      <c r="P39">
        <v>0.00539801889568145</v>
      </c>
      <c r="Q39">
        <v>0</v>
      </c>
      <c r="R39">
        <v>0</v>
      </c>
      <c r="S39">
        <v>0.00539801889568145</v>
      </c>
    </row>
    <row r="40" ht="14.5" spans="1:19">
      <c r="A40" s="115" t="s">
        <v>67</v>
      </c>
      <c r="B40" s="117" t="s">
        <v>86</v>
      </c>
      <c r="C40" t="s">
        <v>20</v>
      </c>
      <c r="E40">
        <f t="shared" si="19"/>
        <v>0</v>
      </c>
      <c r="F40">
        <f t="shared" ref="F40:K40" si="25">N40</f>
        <v>0</v>
      </c>
      <c r="G40">
        <f t="shared" si="25"/>
        <v>0</v>
      </c>
      <c r="H40">
        <f t="shared" si="25"/>
        <v>0</v>
      </c>
      <c r="I40">
        <f t="shared" si="25"/>
        <v>0</v>
      </c>
      <c r="J40">
        <f t="shared" si="25"/>
        <v>0</v>
      </c>
      <c r="K40">
        <f t="shared" si="25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ht="14.5" spans="1:19">
      <c r="A41" s="115" t="s">
        <v>67</v>
      </c>
      <c r="B41" s="117" t="s">
        <v>86</v>
      </c>
      <c r="C41" t="s">
        <v>22</v>
      </c>
      <c r="E41">
        <f t="shared" si="19"/>
        <v>0</v>
      </c>
      <c r="F41">
        <f t="shared" ref="F41:K41" si="26">N41</f>
        <v>0</v>
      </c>
      <c r="G41">
        <f t="shared" si="26"/>
        <v>0</v>
      </c>
      <c r="H41">
        <f t="shared" si="26"/>
        <v>0</v>
      </c>
      <c r="I41">
        <f t="shared" si="26"/>
        <v>0</v>
      </c>
      <c r="J41">
        <f t="shared" si="26"/>
        <v>0</v>
      </c>
      <c r="K41">
        <f t="shared" si="26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ht="14.5" spans="1:19">
      <c r="A42" s="115" t="s">
        <v>67</v>
      </c>
      <c r="B42" s="117" t="s">
        <v>86</v>
      </c>
      <c r="C42" t="s">
        <v>24</v>
      </c>
      <c r="E42">
        <f t="shared" si="19"/>
        <v>0</v>
      </c>
      <c r="F42">
        <f t="shared" ref="F42:K42" si="27">N42</f>
        <v>0</v>
      </c>
      <c r="G42">
        <f t="shared" si="27"/>
        <v>0</v>
      </c>
      <c r="H42">
        <f t="shared" si="27"/>
        <v>0</v>
      </c>
      <c r="I42">
        <f t="shared" si="27"/>
        <v>0</v>
      </c>
      <c r="J42">
        <f t="shared" si="27"/>
        <v>0</v>
      </c>
      <c r="K42">
        <f t="shared" si="27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ht="14.5" spans="1:19">
      <c r="A43" s="115" t="s">
        <v>67</v>
      </c>
      <c r="B43" s="117" t="s">
        <v>86</v>
      </c>
      <c r="C43" t="s">
        <v>25</v>
      </c>
      <c r="E43">
        <f t="shared" si="19"/>
        <v>0</v>
      </c>
      <c r="F43">
        <f t="shared" ref="F43:K43" si="28">N43</f>
        <v>0</v>
      </c>
      <c r="G43">
        <f t="shared" si="28"/>
        <v>0</v>
      </c>
      <c r="H43">
        <f t="shared" si="28"/>
        <v>0</v>
      </c>
      <c r="I43">
        <f t="shared" si="28"/>
        <v>0</v>
      </c>
      <c r="J43">
        <f t="shared" si="28"/>
        <v>0</v>
      </c>
      <c r="K43">
        <f t="shared" si="28"/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ht="14.5" spans="1:1">
      <c r="A44" s="115" t="s">
        <v>87</v>
      </c>
    </row>
    <row r="45" spans="1:11">
      <c r="A45" s="118" t="s">
        <v>91</v>
      </c>
      <c r="B45" s="118"/>
      <c r="C45" s="118"/>
      <c r="D45" s="118"/>
      <c r="E45" s="118"/>
      <c r="F45" s="118"/>
      <c r="G45" s="118"/>
      <c r="H45" s="118"/>
      <c r="I45" s="118"/>
      <c r="J45" s="118"/>
      <c r="K45" s="118"/>
    </row>
    <row r="46" ht="14.5" spans="1:19">
      <c r="A46" s="115" t="s">
        <v>68</v>
      </c>
      <c r="B46" s="117" t="s">
        <v>86</v>
      </c>
      <c r="C46" t="s">
        <v>12</v>
      </c>
      <c r="E46" s="99">
        <f>M46</f>
        <v>0.121995857653926</v>
      </c>
      <c r="F46" s="99">
        <f t="shared" ref="F46:K46" si="29">N46</f>
        <v>0.223008849557522</v>
      </c>
      <c r="G46" s="99">
        <f t="shared" si="29"/>
        <v>0.142978723404256</v>
      </c>
      <c r="H46" s="99">
        <f t="shared" si="29"/>
        <v>0.121995857653926</v>
      </c>
      <c r="I46" s="99">
        <f t="shared" si="29"/>
        <v>0.121995857653926</v>
      </c>
      <c r="J46" s="99">
        <f t="shared" si="29"/>
        <v>0</v>
      </c>
      <c r="K46" s="99">
        <f t="shared" si="29"/>
        <v>0.121995857653926</v>
      </c>
      <c r="M46">
        <v>0.121995857653926</v>
      </c>
      <c r="N46">
        <v>0.223008849557522</v>
      </c>
      <c r="O46">
        <v>0.142978723404256</v>
      </c>
      <c r="P46">
        <v>0.121995857653926</v>
      </c>
      <c r="Q46">
        <v>0.121995857653926</v>
      </c>
      <c r="R46">
        <v>0</v>
      </c>
      <c r="S46">
        <v>0.121995857653926</v>
      </c>
    </row>
    <row r="47" ht="14.5" spans="1:19">
      <c r="A47" s="115" t="s">
        <v>68</v>
      </c>
      <c r="B47" s="117" t="s">
        <v>86</v>
      </c>
      <c r="C47" t="s">
        <v>15</v>
      </c>
      <c r="E47" s="99">
        <f t="shared" ref="E47:E55" si="30">M47</f>
        <v>0.129075503671625</v>
      </c>
      <c r="F47" s="99">
        <f t="shared" ref="F47:K47" si="31">N47</f>
        <v>0.24424778761062</v>
      </c>
      <c r="G47" s="99">
        <f t="shared" si="31"/>
        <v>0.142978723404256</v>
      </c>
      <c r="H47" s="99">
        <f t="shared" si="31"/>
        <v>0.129075503671625</v>
      </c>
      <c r="I47" s="99">
        <f t="shared" si="31"/>
        <v>0.129075503671625</v>
      </c>
      <c r="J47" s="99">
        <f t="shared" si="31"/>
        <v>0</v>
      </c>
      <c r="K47" s="99">
        <f t="shared" si="31"/>
        <v>0.129075503671625</v>
      </c>
      <c r="M47">
        <v>0.129075503671625</v>
      </c>
      <c r="N47">
        <v>0.24424778761062</v>
      </c>
      <c r="O47">
        <v>0.142978723404256</v>
      </c>
      <c r="P47">
        <v>0.129075503671625</v>
      </c>
      <c r="Q47">
        <v>0.129075503671625</v>
      </c>
      <c r="R47">
        <v>0</v>
      </c>
      <c r="S47">
        <v>0.129075503671625</v>
      </c>
    </row>
    <row r="48" ht="14.5" spans="1:19">
      <c r="A48" s="115" t="s">
        <v>68</v>
      </c>
      <c r="B48" s="117" t="s">
        <v>86</v>
      </c>
      <c r="C48" t="s">
        <v>17</v>
      </c>
      <c r="E48" s="99">
        <f t="shared" si="30"/>
        <v>0.0069440783279985</v>
      </c>
      <c r="F48" s="99">
        <f t="shared" ref="F48:K48" si="32">N48</f>
        <v>0.0106194690265487</v>
      </c>
      <c r="G48" s="99">
        <f t="shared" si="32"/>
        <v>0.0102127659574468</v>
      </c>
      <c r="H48" s="99">
        <f t="shared" si="32"/>
        <v>0.0069440783279985</v>
      </c>
      <c r="I48" s="99">
        <f t="shared" si="32"/>
        <v>0.0069440783279985</v>
      </c>
      <c r="J48" s="99">
        <f t="shared" si="32"/>
        <v>0</v>
      </c>
      <c r="K48" s="99">
        <f t="shared" si="32"/>
        <v>0.0069440783279985</v>
      </c>
      <c r="M48">
        <v>0.0069440783279985</v>
      </c>
      <c r="N48">
        <v>0.0106194690265487</v>
      </c>
      <c r="O48">
        <v>0.0102127659574468</v>
      </c>
      <c r="P48">
        <v>0.0069440783279985</v>
      </c>
      <c r="Q48">
        <v>0.0069440783279985</v>
      </c>
      <c r="R48">
        <v>0</v>
      </c>
      <c r="S48">
        <v>0.0069440783279985</v>
      </c>
    </row>
    <row r="49" ht="14.5" spans="1:19">
      <c r="A49" s="115" t="s">
        <v>68</v>
      </c>
      <c r="B49" s="117" t="s">
        <v>86</v>
      </c>
      <c r="C49" t="s">
        <v>18</v>
      </c>
      <c r="E49" s="99">
        <f t="shared" si="30"/>
        <v>0</v>
      </c>
      <c r="F49" s="99">
        <f t="shared" ref="F49:K49" si="33">N49</f>
        <v>0</v>
      </c>
      <c r="G49" s="99">
        <f t="shared" si="33"/>
        <v>0</v>
      </c>
      <c r="H49" s="99">
        <f t="shared" si="33"/>
        <v>0</v>
      </c>
      <c r="I49" s="99">
        <f t="shared" si="33"/>
        <v>0</v>
      </c>
      <c r="J49" s="99">
        <f t="shared" si="33"/>
        <v>0</v>
      </c>
      <c r="K49" s="99">
        <f t="shared" si="33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ht="14.5" spans="1:19">
      <c r="A50" s="115" t="s">
        <v>68</v>
      </c>
      <c r="B50" s="117" t="s">
        <v>86</v>
      </c>
      <c r="C50" t="s">
        <v>19</v>
      </c>
      <c r="E50" s="99">
        <f t="shared" si="30"/>
        <v>0.252848804368292</v>
      </c>
      <c r="F50" s="99">
        <f t="shared" ref="F50:K50" si="34">N50</f>
        <v>0.339823008849558</v>
      </c>
      <c r="G50" s="99">
        <f t="shared" si="34"/>
        <v>0.418723404255319</v>
      </c>
      <c r="H50" s="99">
        <f t="shared" si="34"/>
        <v>0.252848804368292</v>
      </c>
      <c r="I50" s="99">
        <f t="shared" si="34"/>
        <v>0.252848804368292</v>
      </c>
      <c r="J50" s="99">
        <f t="shared" si="34"/>
        <v>0</v>
      </c>
      <c r="K50" s="99">
        <f t="shared" si="34"/>
        <v>0.252848804368292</v>
      </c>
      <c r="M50">
        <v>0.252848804368292</v>
      </c>
      <c r="N50">
        <v>0.339823008849558</v>
      </c>
      <c r="O50">
        <v>0.418723404255319</v>
      </c>
      <c r="P50">
        <v>0.252848804368292</v>
      </c>
      <c r="Q50">
        <v>0.252848804368292</v>
      </c>
      <c r="R50">
        <v>0</v>
      </c>
      <c r="S50">
        <v>0.252848804368292</v>
      </c>
    </row>
    <row r="51" ht="14.5" spans="1:19">
      <c r="A51" s="115" t="s">
        <v>68</v>
      </c>
      <c r="B51" s="117" t="s">
        <v>86</v>
      </c>
      <c r="C51" t="s">
        <v>10</v>
      </c>
      <c r="E51" s="99">
        <f t="shared" si="30"/>
        <v>0</v>
      </c>
      <c r="F51" s="99">
        <f t="shared" ref="F51:K51" si="35">N51</f>
        <v>0</v>
      </c>
      <c r="G51" s="99">
        <f t="shared" si="35"/>
        <v>0</v>
      </c>
      <c r="H51" s="99">
        <f t="shared" si="35"/>
        <v>0</v>
      </c>
      <c r="I51" s="99">
        <f t="shared" si="35"/>
        <v>0</v>
      </c>
      <c r="J51" s="99">
        <f t="shared" si="35"/>
        <v>0</v>
      </c>
      <c r="K51" s="99">
        <f t="shared" si="35"/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ht="14.5" spans="1:19">
      <c r="A52" s="115" t="s">
        <v>68</v>
      </c>
      <c r="B52" s="117" t="s">
        <v>86</v>
      </c>
      <c r="C52" t="s">
        <v>20</v>
      </c>
      <c r="E52" s="99">
        <f t="shared" si="30"/>
        <v>0.192325362455281</v>
      </c>
      <c r="F52" s="99">
        <f t="shared" ref="F52:K52" si="36">N52</f>
        <v>0.265486725663716</v>
      </c>
      <c r="G52" s="99">
        <f t="shared" si="36"/>
        <v>0.311489361702127</v>
      </c>
      <c r="H52" s="99">
        <f t="shared" si="36"/>
        <v>0.192325362455281</v>
      </c>
      <c r="I52" s="99">
        <f t="shared" si="36"/>
        <v>0.192325362455281</v>
      </c>
      <c r="J52" s="99">
        <f t="shared" si="36"/>
        <v>0</v>
      </c>
      <c r="K52" s="99">
        <f t="shared" si="36"/>
        <v>0.192325362455281</v>
      </c>
      <c r="M52">
        <v>0.192325362455281</v>
      </c>
      <c r="N52">
        <v>0.265486725663716</v>
      </c>
      <c r="O52">
        <v>0.311489361702127</v>
      </c>
      <c r="P52">
        <v>0.192325362455281</v>
      </c>
      <c r="Q52">
        <v>0.192325362455281</v>
      </c>
      <c r="R52">
        <v>0</v>
      </c>
      <c r="S52">
        <v>0.192325362455281</v>
      </c>
    </row>
    <row r="53" ht="14.5" spans="1:19">
      <c r="A53" s="115" t="s">
        <v>68</v>
      </c>
      <c r="B53" s="117" t="s">
        <v>86</v>
      </c>
      <c r="C53" t="s">
        <v>22</v>
      </c>
      <c r="E53" s="99">
        <f t="shared" si="30"/>
        <v>0.0247787610619469</v>
      </c>
      <c r="F53" s="99">
        <f t="shared" ref="F53:K53" si="37">N53</f>
        <v>0.0743362831858407</v>
      </c>
      <c r="G53" s="99">
        <f t="shared" si="37"/>
        <v>0</v>
      </c>
      <c r="H53" s="99">
        <f t="shared" si="37"/>
        <v>0.0247787610619469</v>
      </c>
      <c r="I53" s="99">
        <f t="shared" si="37"/>
        <v>0.0247787610619469</v>
      </c>
      <c r="J53" s="99">
        <f t="shared" si="37"/>
        <v>0</v>
      </c>
      <c r="K53" s="99">
        <f t="shared" si="37"/>
        <v>0.0247787610619469</v>
      </c>
      <c r="M53">
        <v>0.0247787610619469</v>
      </c>
      <c r="N53">
        <v>0.0743362831858407</v>
      </c>
      <c r="O53">
        <v>0</v>
      </c>
      <c r="P53">
        <v>0.0247787610619469</v>
      </c>
      <c r="Q53">
        <v>0.0247787610619469</v>
      </c>
      <c r="R53">
        <v>0</v>
      </c>
      <c r="S53">
        <v>0.0247787610619469</v>
      </c>
    </row>
    <row r="54" ht="14.5" spans="1:19">
      <c r="A54" s="115" t="s">
        <v>68</v>
      </c>
      <c r="B54" s="117" t="s">
        <v>86</v>
      </c>
      <c r="C54" t="s">
        <v>24</v>
      </c>
      <c r="E54" s="99">
        <f t="shared" si="30"/>
        <v>0</v>
      </c>
      <c r="F54" s="99">
        <f t="shared" ref="F54:K54" si="38">N54</f>
        <v>0</v>
      </c>
      <c r="G54" s="99">
        <f t="shared" si="38"/>
        <v>0</v>
      </c>
      <c r="H54" s="99">
        <f t="shared" si="38"/>
        <v>0</v>
      </c>
      <c r="I54" s="99">
        <f t="shared" si="38"/>
        <v>0</v>
      </c>
      <c r="J54" s="99">
        <f t="shared" si="38"/>
        <v>0</v>
      </c>
      <c r="K54" s="99">
        <f t="shared" si="38"/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ht="14.5" spans="1:19">
      <c r="A55" s="115" t="s">
        <v>68</v>
      </c>
      <c r="B55" s="117" t="s">
        <v>86</v>
      </c>
      <c r="C55" t="s">
        <v>25</v>
      </c>
      <c r="E55" s="99">
        <f t="shared" si="30"/>
        <v>0.47203163246093</v>
      </c>
      <c r="F55" s="99">
        <f t="shared" ref="F55:K55" si="39">N55</f>
        <v>0.0424778761061947</v>
      </c>
      <c r="G55" s="99">
        <f t="shared" si="39"/>
        <v>0.173617021276596</v>
      </c>
      <c r="H55" s="99">
        <f t="shared" si="39"/>
        <v>0.47203163246093</v>
      </c>
      <c r="I55" s="99">
        <f t="shared" si="39"/>
        <v>0.47203163246093</v>
      </c>
      <c r="J55" s="99">
        <f t="shared" si="39"/>
        <v>1</v>
      </c>
      <c r="K55" s="99">
        <f t="shared" si="39"/>
        <v>0.47203163246093</v>
      </c>
      <c r="M55">
        <v>0.47203163246093</v>
      </c>
      <c r="N55">
        <v>0.0424778761061947</v>
      </c>
      <c r="O55">
        <v>0.173617021276596</v>
      </c>
      <c r="P55">
        <v>0.47203163246093</v>
      </c>
      <c r="Q55">
        <v>0.47203163246093</v>
      </c>
      <c r="R55">
        <v>1</v>
      </c>
      <c r="S55">
        <v>0.47203163246093</v>
      </c>
    </row>
    <row r="56" ht="14.5" spans="1:1">
      <c r="A56" s="115" t="s">
        <v>87</v>
      </c>
    </row>
    <row r="57" spans="1:11">
      <c r="A57" s="118" t="s">
        <v>92</v>
      </c>
      <c r="B57" s="118"/>
      <c r="C57" s="118"/>
      <c r="D57" s="118"/>
      <c r="E57" s="118"/>
      <c r="F57" s="118"/>
      <c r="G57" s="118"/>
      <c r="H57" s="118"/>
      <c r="I57" s="118"/>
      <c r="J57" s="118"/>
      <c r="K57" s="118"/>
    </row>
    <row r="58" ht="14.5" spans="1:19">
      <c r="A58" s="115" t="s">
        <v>69</v>
      </c>
      <c r="B58" s="117" t="s">
        <v>86</v>
      </c>
      <c r="C58" t="s">
        <v>12</v>
      </c>
      <c r="E58">
        <f>M58</f>
        <v>0</v>
      </c>
      <c r="F58">
        <f t="shared" ref="F58:K58" si="40">N58</f>
        <v>0.532881355932203</v>
      </c>
      <c r="G58">
        <f t="shared" si="40"/>
        <v>0.335526315789474</v>
      </c>
      <c r="H58">
        <f t="shared" si="40"/>
        <v>0.56</v>
      </c>
      <c r="I58">
        <f t="shared" si="40"/>
        <v>0.229787234042554</v>
      </c>
      <c r="J58">
        <f t="shared" si="40"/>
        <v>0.295666949872558</v>
      </c>
      <c r="K58">
        <f t="shared" si="40"/>
        <v>0.996610169491525</v>
      </c>
      <c r="M58">
        <v>0</v>
      </c>
      <c r="N58">
        <v>0.532881355932203</v>
      </c>
      <c r="O58">
        <v>0.335526315789474</v>
      </c>
      <c r="P58">
        <v>0.56</v>
      </c>
      <c r="Q58">
        <v>0.229787234042554</v>
      </c>
      <c r="R58">
        <v>0.295666949872558</v>
      </c>
      <c r="S58">
        <v>0.996610169491525</v>
      </c>
    </row>
    <row r="59" ht="14.5" spans="1:19">
      <c r="A59" s="115" t="s">
        <v>69</v>
      </c>
      <c r="B59" s="117" t="s">
        <v>86</v>
      </c>
      <c r="C59" t="s">
        <v>15</v>
      </c>
      <c r="E59">
        <f t="shared" ref="E59:E67" si="41">M59</f>
        <v>1</v>
      </c>
      <c r="F59">
        <f t="shared" ref="F59:K59" si="42">N59</f>
        <v>0.565423728813559</v>
      </c>
      <c r="G59">
        <f t="shared" si="42"/>
        <v>0.815131578947369</v>
      </c>
      <c r="H59">
        <f t="shared" si="42"/>
        <v>0.64</v>
      </c>
      <c r="I59">
        <f t="shared" si="42"/>
        <v>0.970212765957446</v>
      </c>
      <c r="J59">
        <f t="shared" si="42"/>
        <v>0.831945624468989</v>
      </c>
      <c r="K59">
        <f t="shared" si="42"/>
        <v>0.203389830508475</v>
      </c>
      <c r="M59">
        <v>1</v>
      </c>
      <c r="N59">
        <v>0.565423728813559</v>
      </c>
      <c r="O59">
        <v>0.815131578947369</v>
      </c>
      <c r="P59">
        <v>0.64</v>
      </c>
      <c r="Q59">
        <v>0.970212765957446</v>
      </c>
      <c r="R59">
        <v>0.831945624468989</v>
      </c>
      <c r="S59">
        <v>0.203389830508475</v>
      </c>
    </row>
    <row r="60" ht="14.5" spans="1:19">
      <c r="A60" s="115" t="s">
        <v>69</v>
      </c>
      <c r="B60" s="117" t="s">
        <v>86</v>
      </c>
      <c r="C60" t="s">
        <v>17</v>
      </c>
      <c r="E60">
        <f t="shared" si="41"/>
        <v>0</v>
      </c>
      <c r="F60">
        <f t="shared" ref="F60:K60" si="43">N60</f>
        <v>0.00813559322033898</v>
      </c>
      <c r="G60">
        <f t="shared" si="43"/>
        <v>0.00394736842105264</v>
      </c>
      <c r="H60">
        <f t="shared" si="43"/>
        <v>0</v>
      </c>
      <c r="I60">
        <f t="shared" si="43"/>
        <v>0</v>
      </c>
      <c r="J60">
        <f t="shared" si="43"/>
        <v>0.00101954120645709</v>
      </c>
      <c r="K60">
        <f t="shared" si="43"/>
        <v>0</v>
      </c>
      <c r="M60">
        <v>0</v>
      </c>
      <c r="N60">
        <v>0.00813559322033898</v>
      </c>
      <c r="O60">
        <v>0.00394736842105264</v>
      </c>
      <c r="P60">
        <v>0</v>
      </c>
      <c r="Q60">
        <v>0</v>
      </c>
      <c r="R60">
        <v>0.00101954120645709</v>
      </c>
      <c r="S60">
        <v>0</v>
      </c>
    </row>
    <row r="61" ht="14.5" spans="1:19">
      <c r="A61" s="115" t="s">
        <v>69</v>
      </c>
      <c r="B61" s="117" t="s">
        <v>86</v>
      </c>
      <c r="C61" t="s">
        <v>18</v>
      </c>
      <c r="E61">
        <f t="shared" si="41"/>
        <v>0</v>
      </c>
      <c r="F61">
        <f t="shared" ref="F61:K61" si="44">N61</f>
        <v>0</v>
      </c>
      <c r="G61">
        <f t="shared" si="44"/>
        <v>0.00789473684210526</v>
      </c>
      <c r="H61">
        <f t="shared" si="44"/>
        <v>0</v>
      </c>
      <c r="I61">
        <f t="shared" si="44"/>
        <v>0</v>
      </c>
      <c r="J61">
        <f t="shared" si="44"/>
        <v>0</v>
      </c>
      <c r="K61">
        <f t="shared" si="44"/>
        <v>0</v>
      </c>
      <c r="M61">
        <v>0</v>
      </c>
      <c r="N61">
        <v>0</v>
      </c>
      <c r="O61">
        <v>0.00789473684210526</v>
      </c>
      <c r="P61">
        <v>0</v>
      </c>
      <c r="Q61">
        <v>0</v>
      </c>
      <c r="R61">
        <v>0</v>
      </c>
      <c r="S61">
        <v>0</v>
      </c>
    </row>
    <row r="62" ht="14.5" spans="1:19">
      <c r="A62" s="115" t="s">
        <v>69</v>
      </c>
      <c r="B62" s="117" t="s">
        <v>86</v>
      </c>
      <c r="C62" t="s">
        <v>19</v>
      </c>
      <c r="E62">
        <f t="shared" si="41"/>
        <v>0</v>
      </c>
      <c r="F62">
        <f t="shared" ref="F62:K62" si="45">N62</f>
        <v>0.040677966101695</v>
      </c>
      <c r="G62">
        <f t="shared" si="45"/>
        <v>0</v>
      </c>
      <c r="H62">
        <f t="shared" si="45"/>
        <v>0</v>
      </c>
      <c r="I62">
        <f t="shared" si="45"/>
        <v>0</v>
      </c>
      <c r="J62">
        <f t="shared" si="45"/>
        <v>0</v>
      </c>
      <c r="K62">
        <f t="shared" si="45"/>
        <v>0</v>
      </c>
      <c r="M62">
        <v>0</v>
      </c>
      <c r="N62">
        <v>0.040677966101695</v>
      </c>
      <c r="O62">
        <v>0</v>
      </c>
      <c r="P62">
        <v>0</v>
      </c>
      <c r="Q62">
        <v>0</v>
      </c>
      <c r="R62">
        <v>0</v>
      </c>
      <c r="S62">
        <v>0</v>
      </c>
    </row>
    <row r="63" ht="14.5" spans="1:19">
      <c r="A63" s="115" t="s">
        <v>69</v>
      </c>
      <c r="B63" s="117" t="s">
        <v>86</v>
      </c>
      <c r="C63" t="s">
        <v>10</v>
      </c>
      <c r="E63">
        <f t="shared" si="41"/>
        <v>0</v>
      </c>
      <c r="F63">
        <f t="shared" ref="F63:K63" si="46">N63</f>
        <v>0</v>
      </c>
      <c r="G63">
        <f t="shared" si="46"/>
        <v>0.00197368421052631</v>
      </c>
      <c r="H63">
        <f t="shared" si="46"/>
        <v>0</v>
      </c>
      <c r="I63">
        <f t="shared" si="46"/>
        <v>0</v>
      </c>
      <c r="J63">
        <f t="shared" si="46"/>
        <v>0</v>
      </c>
      <c r="K63">
        <f t="shared" si="46"/>
        <v>0</v>
      </c>
      <c r="M63">
        <v>0</v>
      </c>
      <c r="N63">
        <v>0</v>
      </c>
      <c r="O63">
        <v>0.00197368421052631</v>
      </c>
      <c r="P63">
        <v>0</v>
      </c>
      <c r="Q63">
        <v>0</v>
      </c>
      <c r="R63">
        <v>0</v>
      </c>
      <c r="S63">
        <v>0</v>
      </c>
    </row>
    <row r="64" ht="14.5" spans="1:19">
      <c r="A64" s="115" t="s">
        <v>69</v>
      </c>
      <c r="B64" s="117" t="s">
        <v>86</v>
      </c>
      <c r="C64" t="s">
        <v>20</v>
      </c>
      <c r="E64">
        <f t="shared" si="41"/>
        <v>0</v>
      </c>
      <c r="F64">
        <f t="shared" ref="F64:K64" si="47">N64</f>
        <v>0</v>
      </c>
      <c r="G64">
        <f t="shared" si="47"/>
        <v>0</v>
      </c>
      <c r="H64">
        <f t="shared" si="47"/>
        <v>0</v>
      </c>
      <c r="I64">
        <f t="shared" si="47"/>
        <v>0</v>
      </c>
      <c r="J64">
        <f t="shared" si="47"/>
        <v>0</v>
      </c>
      <c r="K64">
        <f t="shared" si="47"/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ht="14.5" spans="1:19">
      <c r="A65" s="115" t="s">
        <v>69</v>
      </c>
      <c r="B65" s="117" t="s">
        <v>86</v>
      </c>
      <c r="C65" t="s">
        <v>22</v>
      </c>
      <c r="E65">
        <f t="shared" si="41"/>
        <v>0</v>
      </c>
      <c r="F65">
        <f t="shared" ref="F65:K65" si="48">N65</f>
        <v>0</v>
      </c>
      <c r="G65">
        <f t="shared" si="48"/>
        <v>0</v>
      </c>
      <c r="H65">
        <f t="shared" si="48"/>
        <v>0</v>
      </c>
      <c r="I65">
        <f t="shared" si="48"/>
        <v>0</v>
      </c>
      <c r="J65">
        <f t="shared" si="48"/>
        <v>0</v>
      </c>
      <c r="K65">
        <f t="shared" si="48"/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ht="14.5" spans="1:19">
      <c r="A66" s="115" t="s">
        <v>69</v>
      </c>
      <c r="B66" s="117" t="s">
        <v>86</v>
      </c>
      <c r="C66" t="s">
        <v>24</v>
      </c>
      <c r="E66">
        <f t="shared" si="41"/>
        <v>0</v>
      </c>
      <c r="F66">
        <f t="shared" ref="F66:K66" si="49">N66</f>
        <v>0</v>
      </c>
      <c r="G66">
        <f t="shared" si="49"/>
        <v>0</v>
      </c>
      <c r="H66">
        <f t="shared" si="49"/>
        <v>0</v>
      </c>
      <c r="I66">
        <f t="shared" si="49"/>
        <v>0</v>
      </c>
      <c r="J66">
        <f t="shared" si="49"/>
        <v>0</v>
      </c>
      <c r="K66">
        <f t="shared" si="49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ht="14.5" spans="1:19">
      <c r="A67" s="115" t="s">
        <v>69</v>
      </c>
      <c r="B67" s="117" t="s">
        <v>86</v>
      </c>
      <c r="C67" t="s">
        <v>25</v>
      </c>
      <c r="E67">
        <f t="shared" si="41"/>
        <v>0</v>
      </c>
      <c r="F67">
        <f t="shared" ref="F67:K67" si="50">N67</f>
        <v>0.0528813559322034</v>
      </c>
      <c r="G67">
        <f t="shared" si="50"/>
        <v>0.0355263157894736</v>
      </c>
      <c r="H67">
        <f t="shared" si="50"/>
        <v>0</v>
      </c>
      <c r="I67">
        <f t="shared" si="50"/>
        <v>0</v>
      </c>
      <c r="J67">
        <f t="shared" si="50"/>
        <v>0.0713678844519966</v>
      </c>
      <c r="K67">
        <f t="shared" si="50"/>
        <v>0</v>
      </c>
      <c r="M67">
        <v>0</v>
      </c>
      <c r="N67">
        <v>0.0528813559322034</v>
      </c>
      <c r="O67">
        <v>0.0355263157894736</v>
      </c>
      <c r="P67">
        <v>0</v>
      </c>
      <c r="Q67">
        <v>0</v>
      </c>
      <c r="R67">
        <v>0.0713678844519966</v>
      </c>
      <c r="S67">
        <v>0</v>
      </c>
    </row>
    <row r="68" ht="14.5" spans="1:1">
      <c r="A68" s="115" t="s">
        <v>87</v>
      </c>
    </row>
    <row r="69" spans="1:11">
      <c r="A69" s="118" t="s">
        <v>93</v>
      </c>
      <c r="B69" s="118"/>
      <c r="C69" s="118"/>
      <c r="D69" s="118"/>
      <c r="E69" s="118"/>
      <c r="F69" s="118"/>
      <c r="G69" s="118"/>
      <c r="H69" s="118"/>
      <c r="I69" s="118"/>
      <c r="J69" s="118"/>
      <c r="K69" s="118"/>
    </row>
    <row r="70" ht="14.5" spans="1:19">
      <c r="A70" s="115" t="s">
        <v>70</v>
      </c>
      <c r="B70" s="117" t="s">
        <v>86</v>
      </c>
      <c r="C70" t="s">
        <v>12</v>
      </c>
      <c r="E70" s="99">
        <f>M70</f>
        <v>0.297541258150009</v>
      </c>
      <c r="F70" s="99">
        <f t="shared" ref="F70:K70" si="51">N70</f>
        <v>0</v>
      </c>
      <c r="G70" s="99">
        <f t="shared" si="51"/>
        <v>0.0928344958782498</v>
      </c>
      <c r="H70" s="99">
        <f t="shared" si="51"/>
        <v>0.666666666666667</v>
      </c>
      <c r="I70" s="99">
        <f t="shared" si="51"/>
        <v>0.297541258150009</v>
      </c>
      <c r="J70" s="99">
        <f t="shared" si="51"/>
        <v>0.461538461538462</v>
      </c>
      <c r="K70" s="99">
        <f t="shared" si="51"/>
        <v>0.266666666666666</v>
      </c>
      <c r="M70">
        <v>0.297541258150009</v>
      </c>
      <c r="N70">
        <v>0</v>
      </c>
      <c r="O70">
        <v>0.0928344958782498</v>
      </c>
      <c r="P70">
        <v>0.666666666666667</v>
      </c>
      <c r="Q70">
        <v>0.297541258150009</v>
      </c>
      <c r="R70">
        <v>0.461538461538462</v>
      </c>
      <c r="S70">
        <v>0.266666666666666</v>
      </c>
    </row>
    <row r="71" ht="14.5" spans="1:19">
      <c r="A71" s="115" t="s">
        <v>70</v>
      </c>
      <c r="B71" s="117" t="s">
        <v>86</v>
      </c>
      <c r="C71" t="s">
        <v>15</v>
      </c>
      <c r="E71" s="99">
        <f t="shared" ref="E71:E79" si="52">M71</f>
        <v>0.492166560980765</v>
      </c>
      <c r="F71" s="99">
        <f t="shared" ref="F71:K71" si="53">N71</f>
        <v>0</v>
      </c>
      <c r="G71" s="99">
        <f t="shared" si="53"/>
        <v>0.394166138237159</v>
      </c>
      <c r="H71" s="99">
        <f t="shared" si="53"/>
        <v>0.533333333333333</v>
      </c>
      <c r="I71" s="99">
        <f t="shared" si="53"/>
        <v>0.492166560980765</v>
      </c>
      <c r="J71" s="99">
        <f t="shared" si="53"/>
        <v>0.6</v>
      </c>
      <c r="K71" s="99">
        <f t="shared" si="53"/>
        <v>0.933333333333334</v>
      </c>
      <c r="M71">
        <v>0.492166560980765</v>
      </c>
      <c r="N71">
        <v>0</v>
      </c>
      <c r="O71">
        <v>0.394166138237159</v>
      </c>
      <c r="P71">
        <v>0.533333333333333</v>
      </c>
      <c r="Q71">
        <v>0.492166560980765</v>
      </c>
      <c r="R71">
        <v>0.6</v>
      </c>
      <c r="S71">
        <v>0.933333333333334</v>
      </c>
    </row>
    <row r="72" ht="14.5" spans="1:19">
      <c r="A72" s="115" t="s">
        <v>70</v>
      </c>
      <c r="B72" s="117" t="s">
        <v>86</v>
      </c>
      <c r="C72" t="s">
        <v>17</v>
      </c>
      <c r="E72" s="99">
        <f t="shared" si="52"/>
        <v>0.0102960831178967</v>
      </c>
      <c r="F72" s="99">
        <f t="shared" ref="F72:K72" si="54">N72</f>
        <v>0</v>
      </c>
      <c r="G72" s="99">
        <f t="shared" si="54"/>
        <v>0.00532656943563728</v>
      </c>
      <c r="H72" s="99">
        <f t="shared" si="54"/>
        <v>0</v>
      </c>
      <c r="I72" s="99">
        <f t="shared" si="54"/>
        <v>0.0102960831178967</v>
      </c>
      <c r="J72" s="99">
        <f t="shared" si="54"/>
        <v>0.0461538461538462</v>
      </c>
      <c r="K72" s="99">
        <f t="shared" si="54"/>
        <v>0</v>
      </c>
      <c r="M72">
        <v>0.0102960831178967</v>
      </c>
      <c r="N72">
        <v>0</v>
      </c>
      <c r="O72">
        <v>0.00532656943563728</v>
      </c>
      <c r="P72">
        <v>0</v>
      </c>
      <c r="Q72">
        <v>0.0102960831178967</v>
      </c>
      <c r="R72">
        <v>0.0461538461538462</v>
      </c>
      <c r="S72">
        <v>0</v>
      </c>
    </row>
    <row r="73" ht="14.5" spans="1:19">
      <c r="A73" s="115" t="s">
        <v>70</v>
      </c>
      <c r="B73" s="117" t="s">
        <v>86</v>
      </c>
      <c r="C73" t="s">
        <v>18</v>
      </c>
      <c r="E73" s="99">
        <f t="shared" si="52"/>
        <v>0</v>
      </c>
      <c r="F73" s="99">
        <f t="shared" ref="F73:K73" si="55">N73</f>
        <v>0</v>
      </c>
      <c r="G73" s="99">
        <f t="shared" si="55"/>
        <v>0</v>
      </c>
      <c r="H73" s="99">
        <f t="shared" si="55"/>
        <v>0</v>
      </c>
      <c r="I73" s="99">
        <f t="shared" si="55"/>
        <v>0</v>
      </c>
      <c r="J73" s="99">
        <f t="shared" si="55"/>
        <v>0</v>
      </c>
      <c r="K73" s="99">
        <f t="shared" si="55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ht="14.5" spans="1:19">
      <c r="A74" s="115" t="s">
        <v>70</v>
      </c>
      <c r="B74" s="117" t="s">
        <v>86</v>
      </c>
      <c r="C74" t="s">
        <v>19</v>
      </c>
      <c r="E74" s="99">
        <f t="shared" si="52"/>
        <v>0.000152187698161066</v>
      </c>
      <c r="F74" s="99">
        <f t="shared" ref="F74:K74" si="56">N74</f>
        <v>0</v>
      </c>
      <c r="G74" s="99">
        <f t="shared" si="56"/>
        <v>0.000760938490805327</v>
      </c>
      <c r="H74" s="99">
        <f t="shared" si="56"/>
        <v>0</v>
      </c>
      <c r="I74" s="99">
        <f t="shared" si="56"/>
        <v>0.000152187698161066</v>
      </c>
      <c r="J74" s="99">
        <f t="shared" si="56"/>
        <v>0</v>
      </c>
      <c r="K74" s="99">
        <f t="shared" si="56"/>
        <v>0</v>
      </c>
      <c r="M74">
        <v>0.000152187698161066</v>
      </c>
      <c r="N74">
        <v>0</v>
      </c>
      <c r="O74">
        <v>0.000760938490805327</v>
      </c>
      <c r="P74">
        <v>0</v>
      </c>
      <c r="Q74">
        <v>0.000152187698161066</v>
      </c>
      <c r="R74">
        <v>0</v>
      </c>
      <c r="S74">
        <v>0</v>
      </c>
    </row>
    <row r="75" ht="14.5" spans="1:19">
      <c r="A75" s="115" t="s">
        <v>70</v>
      </c>
      <c r="B75" s="117" t="s">
        <v>86</v>
      </c>
      <c r="C75" t="s">
        <v>10</v>
      </c>
      <c r="E75" s="99">
        <f t="shared" si="52"/>
        <v>0.160152187698161</v>
      </c>
      <c r="F75" s="99">
        <f t="shared" ref="F75:K75" si="57">N75</f>
        <v>0.8</v>
      </c>
      <c r="G75" s="99">
        <f t="shared" si="57"/>
        <v>0.000760938490805327</v>
      </c>
      <c r="H75" s="99">
        <f t="shared" si="57"/>
        <v>0</v>
      </c>
      <c r="I75" s="99">
        <f t="shared" si="57"/>
        <v>0.160152187698161</v>
      </c>
      <c r="J75" s="99">
        <f t="shared" si="57"/>
        <v>0</v>
      </c>
      <c r="K75" s="99">
        <f t="shared" si="57"/>
        <v>0</v>
      </c>
      <c r="M75">
        <v>0.160152187698161</v>
      </c>
      <c r="N75">
        <v>0.8</v>
      </c>
      <c r="O75">
        <v>0.000760938490805327</v>
      </c>
      <c r="P75">
        <v>0</v>
      </c>
      <c r="Q75">
        <v>0.160152187698161</v>
      </c>
      <c r="R75">
        <v>0</v>
      </c>
      <c r="S75">
        <v>0</v>
      </c>
    </row>
    <row r="76" ht="14.5" spans="1:19">
      <c r="A76" s="115" t="s">
        <v>70</v>
      </c>
      <c r="B76" s="117" t="s">
        <v>86</v>
      </c>
      <c r="C76" t="s">
        <v>20</v>
      </c>
      <c r="E76" s="99">
        <f t="shared" si="52"/>
        <v>0.0298756158236184</v>
      </c>
      <c r="F76" s="99">
        <f t="shared" ref="F76:K76" si="58">N76</f>
        <v>0</v>
      </c>
      <c r="G76" s="99">
        <f t="shared" si="58"/>
        <v>0.0570703868103995</v>
      </c>
      <c r="H76" s="99">
        <f t="shared" si="58"/>
        <v>0</v>
      </c>
      <c r="I76" s="99">
        <f t="shared" si="58"/>
        <v>0.0298756158236184</v>
      </c>
      <c r="J76" s="99">
        <f t="shared" si="58"/>
        <v>0.0923076923076923</v>
      </c>
      <c r="K76" s="99">
        <f t="shared" si="58"/>
        <v>0</v>
      </c>
      <c r="M76">
        <v>0.0298756158236184</v>
      </c>
      <c r="N76">
        <v>0</v>
      </c>
      <c r="O76">
        <v>0.0570703868103995</v>
      </c>
      <c r="P76">
        <v>0</v>
      </c>
      <c r="Q76">
        <v>0.0298756158236184</v>
      </c>
      <c r="R76">
        <v>0.0923076923076923</v>
      </c>
      <c r="S76">
        <v>0</v>
      </c>
    </row>
    <row r="77" ht="14.5" spans="1:19">
      <c r="A77" s="115" t="s">
        <v>70</v>
      </c>
      <c r="B77" s="117" t="s">
        <v>86</v>
      </c>
      <c r="C77" t="s">
        <v>22</v>
      </c>
      <c r="E77" s="99">
        <f t="shared" si="52"/>
        <v>0.209816106531389</v>
      </c>
      <c r="F77" s="99">
        <f t="shared" ref="F77:K77" si="59">N77</f>
        <v>0.4</v>
      </c>
      <c r="G77" s="99">
        <f t="shared" si="59"/>
        <v>0.649080532656943</v>
      </c>
      <c r="H77" s="99">
        <f t="shared" si="59"/>
        <v>0</v>
      </c>
      <c r="I77" s="99">
        <f t="shared" si="59"/>
        <v>0.209816106531389</v>
      </c>
      <c r="J77" s="99">
        <f t="shared" si="59"/>
        <v>0</v>
      </c>
      <c r="K77" s="99">
        <f t="shared" si="59"/>
        <v>0</v>
      </c>
      <c r="M77">
        <v>0.209816106531389</v>
      </c>
      <c r="N77">
        <v>0.4</v>
      </c>
      <c r="O77">
        <v>0.649080532656943</v>
      </c>
      <c r="P77">
        <v>0</v>
      </c>
      <c r="Q77">
        <v>0.209816106531389</v>
      </c>
      <c r="R77">
        <v>0</v>
      </c>
      <c r="S77">
        <v>0</v>
      </c>
    </row>
    <row r="78" ht="14.5" spans="1:19">
      <c r="A78" s="115" t="s">
        <v>70</v>
      </c>
      <c r="B78" s="117" t="s">
        <v>86</v>
      </c>
      <c r="C78" t="s">
        <v>24</v>
      </c>
      <c r="E78" s="99">
        <f t="shared" si="52"/>
        <v>0</v>
      </c>
      <c r="F78" s="99">
        <f t="shared" ref="F78:K78" si="60">N78</f>
        <v>0</v>
      </c>
      <c r="G78" s="99">
        <f t="shared" si="60"/>
        <v>0</v>
      </c>
      <c r="H78" s="99">
        <f t="shared" si="60"/>
        <v>0</v>
      </c>
      <c r="I78" s="99">
        <f t="shared" si="60"/>
        <v>0</v>
      </c>
      <c r="J78" s="99">
        <f t="shared" si="60"/>
        <v>0</v>
      </c>
      <c r="K78" s="99">
        <f t="shared" si="60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ht="14.5" spans="1:19">
      <c r="A79" s="115" t="s">
        <v>70</v>
      </c>
      <c r="B79" s="117" t="s">
        <v>86</v>
      </c>
      <c r="C79" t="s">
        <v>25</v>
      </c>
      <c r="E79" s="99">
        <f t="shared" si="52"/>
        <v>0</v>
      </c>
      <c r="F79" s="99">
        <f t="shared" ref="F79:K79" si="61">N79</f>
        <v>0</v>
      </c>
      <c r="G79" s="99">
        <f t="shared" si="61"/>
        <v>0</v>
      </c>
      <c r="H79" s="99">
        <f t="shared" si="61"/>
        <v>0</v>
      </c>
      <c r="I79" s="99">
        <f t="shared" si="61"/>
        <v>0</v>
      </c>
      <c r="J79" s="99">
        <f t="shared" si="61"/>
        <v>0</v>
      </c>
      <c r="K79" s="99">
        <f t="shared" si="6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ht="14.5" spans="1:1">
      <c r="A80" s="115" t="s">
        <v>87</v>
      </c>
    </row>
    <row r="81" spans="1:11">
      <c r="A81" s="118" t="s">
        <v>94</v>
      </c>
      <c r="B81" s="118"/>
      <c r="C81" s="118"/>
      <c r="D81" s="118"/>
      <c r="E81" s="118"/>
      <c r="F81" s="118"/>
      <c r="G81" s="118"/>
      <c r="H81" s="118"/>
      <c r="I81" s="118"/>
      <c r="J81" s="118"/>
      <c r="K81" s="118"/>
    </row>
    <row r="82" ht="14.5" spans="1:19">
      <c r="A82" s="115" t="s">
        <v>71</v>
      </c>
      <c r="B82" s="117" t="s">
        <v>86</v>
      </c>
      <c r="C82" t="s">
        <v>12</v>
      </c>
      <c r="E82">
        <f>M82</f>
        <v>0</v>
      </c>
      <c r="F82">
        <f t="shared" ref="F82:K82" si="62">N82</f>
        <v>0.481977342945418</v>
      </c>
      <c r="G82">
        <f t="shared" si="62"/>
        <v>0.423310601363918</v>
      </c>
      <c r="H82">
        <f t="shared" si="62"/>
        <v>0.315463917525773</v>
      </c>
      <c r="I82">
        <f t="shared" si="62"/>
        <v>0.214569536423842</v>
      </c>
      <c r="J82">
        <f t="shared" si="62"/>
        <v>0.281481481481482</v>
      </c>
      <c r="K82">
        <f t="shared" si="62"/>
        <v>0</v>
      </c>
      <c r="M82">
        <v>0</v>
      </c>
      <c r="N82">
        <v>0.481977342945418</v>
      </c>
      <c r="O82">
        <v>0.423310601363918</v>
      </c>
      <c r="P82">
        <v>0.315463917525773</v>
      </c>
      <c r="Q82">
        <v>0.214569536423842</v>
      </c>
      <c r="R82">
        <v>0.281481481481482</v>
      </c>
      <c r="S82">
        <v>0</v>
      </c>
    </row>
    <row r="83" ht="14.5" spans="1:19">
      <c r="A83" s="115" t="s">
        <v>71</v>
      </c>
      <c r="B83" s="117" t="s">
        <v>86</v>
      </c>
      <c r="C83" t="s">
        <v>15</v>
      </c>
      <c r="E83">
        <f t="shared" ref="E83:E91" si="63">M83</f>
        <v>0.62608695652174</v>
      </c>
      <c r="F83">
        <f t="shared" ref="F83:K83" si="64">N83</f>
        <v>0.484449021627188</v>
      </c>
      <c r="G83">
        <f t="shared" si="64"/>
        <v>0.669559826410416</v>
      </c>
      <c r="H83">
        <f t="shared" si="64"/>
        <v>0.754639175257731</v>
      </c>
      <c r="I83">
        <f t="shared" si="64"/>
        <v>0.524503311258278</v>
      </c>
      <c r="J83">
        <f t="shared" si="64"/>
        <v>0.677248677248677</v>
      </c>
      <c r="K83">
        <f t="shared" si="64"/>
        <v>0.76697247706422</v>
      </c>
      <c r="M83">
        <v>0.62608695652174</v>
      </c>
      <c r="N83">
        <v>0.484449021627188</v>
      </c>
      <c r="O83">
        <v>0.669559826410416</v>
      </c>
      <c r="P83">
        <v>0.754639175257731</v>
      </c>
      <c r="Q83">
        <v>0.524503311258278</v>
      </c>
      <c r="R83">
        <v>0.677248677248677</v>
      </c>
      <c r="S83">
        <v>0.76697247706422</v>
      </c>
    </row>
    <row r="84" ht="14.5" spans="1:19">
      <c r="A84" s="115" t="s">
        <v>71</v>
      </c>
      <c r="B84" s="117" t="s">
        <v>86</v>
      </c>
      <c r="C84" t="s">
        <v>17</v>
      </c>
      <c r="E84">
        <f t="shared" si="63"/>
        <v>0.121739130434783</v>
      </c>
      <c r="F84">
        <f t="shared" ref="F84:K84" si="65">N84</f>
        <v>0</v>
      </c>
      <c r="G84">
        <f t="shared" si="65"/>
        <v>0.0141351518908866</v>
      </c>
      <c r="H84">
        <f t="shared" si="65"/>
        <v>0</v>
      </c>
      <c r="I84">
        <f t="shared" si="65"/>
        <v>0.00794701986754967</v>
      </c>
      <c r="J84">
        <f t="shared" si="65"/>
        <v>0</v>
      </c>
      <c r="K84">
        <f t="shared" si="65"/>
        <v>0</v>
      </c>
      <c r="M84">
        <v>0.121739130434783</v>
      </c>
      <c r="N84">
        <v>0</v>
      </c>
      <c r="O84">
        <v>0.0141351518908866</v>
      </c>
      <c r="P84">
        <v>0</v>
      </c>
      <c r="Q84">
        <v>0.00794701986754967</v>
      </c>
      <c r="R84">
        <v>0</v>
      </c>
      <c r="S84">
        <v>0</v>
      </c>
    </row>
    <row r="85" ht="14.5" spans="1:19">
      <c r="A85" s="115" t="s">
        <v>71</v>
      </c>
      <c r="B85" s="117" t="s">
        <v>86</v>
      </c>
      <c r="C85" t="s">
        <v>18</v>
      </c>
      <c r="E85">
        <f t="shared" si="63"/>
        <v>0</v>
      </c>
      <c r="F85">
        <f t="shared" ref="F85:K85" si="66">N85</f>
        <v>0.00123583934088569</v>
      </c>
      <c r="G85">
        <f t="shared" si="66"/>
        <v>0.00223186608803472</v>
      </c>
      <c r="H85">
        <f t="shared" si="66"/>
        <v>0</v>
      </c>
      <c r="I85">
        <f t="shared" si="66"/>
        <v>0</v>
      </c>
      <c r="J85">
        <f t="shared" si="66"/>
        <v>0</v>
      </c>
      <c r="K85">
        <f t="shared" si="66"/>
        <v>0</v>
      </c>
      <c r="M85">
        <v>0</v>
      </c>
      <c r="N85">
        <v>0.00123583934088569</v>
      </c>
      <c r="O85">
        <v>0.00223186608803472</v>
      </c>
      <c r="P85">
        <v>0</v>
      </c>
      <c r="Q85">
        <v>0</v>
      </c>
      <c r="R85">
        <v>0</v>
      </c>
      <c r="S85">
        <v>0</v>
      </c>
    </row>
    <row r="86" ht="14.5" spans="1:19">
      <c r="A86" s="115" t="s">
        <v>71</v>
      </c>
      <c r="B86" s="117" t="s">
        <v>86</v>
      </c>
      <c r="C86" t="s">
        <v>19</v>
      </c>
      <c r="E86">
        <f t="shared" si="63"/>
        <v>0</v>
      </c>
      <c r="F86">
        <f t="shared" ref="F86:K86" si="67">N86</f>
        <v>0.00370751802265705</v>
      </c>
      <c r="G86">
        <f t="shared" si="67"/>
        <v>0.0163670179789213</v>
      </c>
      <c r="H86">
        <f t="shared" si="67"/>
        <v>0.0185567010309278</v>
      </c>
      <c r="I86">
        <f t="shared" si="67"/>
        <v>0</v>
      </c>
      <c r="J86">
        <f t="shared" si="67"/>
        <v>0</v>
      </c>
      <c r="K86">
        <f t="shared" si="67"/>
        <v>0</v>
      </c>
      <c r="M86">
        <v>0</v>
      </c>
      <c r="N86">
        <v>0.00370751802265705</v>
      </c>
      <c r="O86">
        <v>0.0163670179789213</v>
      </c>
      <c r="P86">
        <v>0.0185567010309278</v>
      </c>
      <c r="Q86">
        <v>0</v>
      </c>
      <c r="R86">
        <v>0</v>
      </c>
      <c r="S86">
        <v>0</v>
      </c>
    </row>
    <row r="87" ht="14.5" spans="1:19">
      <c r="A87" s="115" t="s">
        <v>71</v>
      </c>
      <c r="B87" s="117" t="s">
        <v>86</v>
      </c>
      <c r="C87" t="s">
        <v>10</v>
      </c>
      <c r="E87">
        <f t="shared" si="63"/>
        <v>0</v>
      </c>
      <c r="F87">
        <f t="shared" ref="F87:K87" si="68">N87</f>
        <v>0.0247167868177136</v>
      </c>
      <c r="G87">
        <f t="shared" si="68"/>
        <v>0.00892746435213887</v>
      </c>
      <c r="H87">
        <f t="shared" si="68"/>
        <v>0</v>
      </c>
      <c r="I87">
        <f t="shared" si="68"/>
        <v>0</v>
      </c>
      <c r="J87">
        <f t="shared" si="68"/>
        <v>0</v>
      </c>
      <c r="K87">
        <f t="shared" si="68"/>
        <v>0</v>
      </c>
      <c r="M87">
        <v>0</v>
      </c>
      <c r="N87">
        <v>0.0247167868177136</v>
      </c>
      <c r="O87">
        <v>0.00892746435213887</v>
      </c>
      <c r="P87">
        <v>0</v>
      </c>
      <c r="Q87">
        <v>0</v>
      </c>
      <c r="R87">
        <v>0</v>
      </c>
      <c r="S87">
        <v>0</v>
      </c>
    </row>
    <row r="88" ht="14.5" spans="1:19">
      <c r="A88" s="115" t="s">
        <v>71</v>
      </c>
      <c r="B88" s="117" t="s">
        <v>86</v>
      </c>
      <c r="C88" t="s">
        <v>20</v>
      </c>
      <c r="E88">
        <f t="shared" si="63"/>
        <v>0</v>
      </c>
      <c r="F88">
        <f t="shared" ref="F88:K88" si="69">N88</f>
        <v>0</v>
      </c>
      <c r="G88">
        <f t="shared" si="69"/>
        <v>0.00446373217606944</v>
      </c>
      <c r="H88">
        <f t="shared" si="69"/>
        <v>0.0185567010309278</v>
      </c>
      <c r="I88">
        <f t="shared" si="69"/>
        <v>0</v>
      </c>
      <c r="J88">
        <f t="shared" si="69"/>
        <v>0</v>
      </c>
      <c r="K88">
        <f t="shared" si="69"/>
        <v>0</v>
      </c>
      <c r="M88">
        <v>0</v>
      </c>
      <c r="N88">
        <v>0</v>
      </c>
      <c r="O88">
        <v>0.00446373217606944</v>
      </c>
      <c r="P88">
        <v>0.0185567010309278</v>
      </c>
      <c r="Q88">
        <v>0</v>
      </c>
      <c r="R88">
        <v>0</v>
      </c>
      <c r="S88">
        <v>0</v>
      </c>
    </row>
    <row r="89" ht="14.5" spans="1:19">
      <c r="A89" s="115" t="s">
        <v>71</v>
      </c>
      <c r="B89" s="117" t="s">
        <v>86</v>
      </c>
      <c r="C89" t="s">
        <v>22</v>
      </c>
      <c r="E89">
        <f t="shared" si="63"/>
        <v>0</v>
      </c>
      <c r="F89">
        <f t="shared" ref="F89:K89" si="70">N89</f>
        <v>0</v>
      </c>
      <c r="G89">
        <f t="shared" si="70"/>
        <v>0</v>
      </c>
      <c r="H89">
        <f t="shared" si="70"/>
        <v>0</v>
      </c>
      <c r="I89">
        <f t="shared" si="70"/>
        <v>0</v>
      </c>
      <c r="J89">
        <f t="shared" si="70"/>
        <v>0</v>
      </c>
      <c r="K89">
        <f t="shared" si="70"/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ht="14.5" spans="1:19">
      <c r="A90" s="115" t="s">
        <v>71</v>
      </c>
      <c r="B90" s="117" t="s">
        <v>86</v>
      </c>
      <c r="C90" t="s">
        <v>24</v>
      </c>
      <c r="E90">
        <f t="shared" si="63"/>
        <v>0.452173913043479</v>
      </c>
      <c r="F90">
        <f t="shared" ref="F90:K90" si="71">N90</f>
        <v>0.15200823892894</v>
      </c>
      <c r="G90">
        <f t="shared" si="71"/>
        <v>0.0610043397396156</v>
      </c>
      <c r="H90">
        <f t="shared" si="71"/>
        <v>0.0927835051546392</v>
      </c>
      <c r="I90">
        <f t="shared" si="71"/>
        <v>0.095364238410596</v>
      </c>
      <c r="J90">
        <f t="shared" si="71"/>
        <v>0.131216931216931</v>
      </c>
      <c r="K90">
        <f t="shared" si="71"/>
        <v>0.429357798165138</v>
      </c>
      <c r="M90">
        <v>0.452173913043479</v>
      </c>
      <c r="N90">
        <v>0.15200823892894</v>
      </c>
      <c r="O90">
        <v>0.0610043397396156</v>
      </c>
      <c r="P90">
        <v>0.0927835051546392</v>
      </c>
      <c r="Q90">
        <v>0.095364238410596</v>
      </c>
      <c r="R90">
        <v>0.131216931216931</v>
      </c>
      <c r="S90">
        <v>0.429357798165138</v>
      </c>
    </row>
    <row r="91" ht="14.5" spans="1:19">
      <c r="A91" s="115" t="s">
        <v>71</v>
      </c>
      <c r="B91" s="117" t="s">
        <v>86</v>
      </c>
      <c r="C91" t="s">
        <v>25</v>
      </c>
      <c r="E91">
        <f t="shared" si="63"/>
        <v>0</v>
      </c>
      <c r="F91">
        <f t="shared" ref="F91:K91" si="72">N91</f>
        <v>0.0519052523171988</v>
      </c>
      <c r="G91">
        <f t="shared" si="72"/>
        <v>0</v>
      </c>
      <c r="H91">
        <f t="shared" si="72"/>
        <v>0</v>
      </c>
      <c r="I91">
        <f t="shared" si="72"/>
        <v>0.357615894039736</v>
      </c>
      <c r="J91">
        <f t="shared" si="72"/>
        <v>0.11005291005291</v>
      </c>
      <c r="K91">
        <f t="shared" si="72"/>
        <v>0.0036697247706422</v>
      </c>
      <c r="M91">
        <v>0</v>
      </c>
      <c r="N91">
        <v>0.0519052523171988</v>
      </c>
      <c r="O91">
        <v>0</v>
      </c>
      <c r="P91">
        <v>0</v>
      </c>
      <c r="Q91">
        <v>0.357615894039736</v>
      </c>
      <c r="R91">
        <v>0.11005291005291</v>
      </c>
      <c r="S91">
        <v>0.0036697247706422</v>
      </c>
    </row>
    <row r="92" ht="14.5" spans="1:1">
      <c r="A92" s="115" t="s">
        <v>87</v>
      </c>
    </row>
    <row r="93" spans="1:11">
      <c r="A93" s="118" t="s">
        <v>95</v>
      </c>
      <c r="B93" s="118"/>
      <c r="C93" s="118"/>
      <c r="D93" s="118"/>
      <c r="E93" s="118"/>
      <c r="F93" s="118"/>
      <c r="G93" s="118"/>
      <c r="H93" s="118"/>
      <c r="I93" s="118"/>
      <c r="J93" s="118"/>
      <c r="K93" s="118"/>
    </row>
    <row r="94" ht="14.5" spans="1:19">
      <c r="A94" s="115" t="s">
        <v>72</v>
      </c>
      <c r="B94" s="117" t="s">
        <v>86</v>
      </c>
      <c r="C94" t="s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ht="14.5" spans="1:19">
      <c r="A95" s="115" t="s">
        <v>72</v>
      </c>
      <c r="B95" s="117" t="s">
        <v>86</v>
      </c>
      <c r="C95" t="s">
        <v>15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ht="14.5" spans="1:19">
      <c r="A96" s="115" t="s">
        <v>72</v>
      </c>
      <c r="B96" s="117" t="s">
        <v>86</v>
      </c>
      <c r="C96" t="s">
        <v>17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</row>
    <row r="97" ht="14.5" spans="1:19">
      <c r="A97" s="115" t="s">
        <v>72</v>
      </c>
      <c r="B97" s="117" t="s">
        <v>86</v>
      </c>
      <c r="C97" t="s">
        <v>18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ht="14.5" spans="1:19">
      <c r="A98" s="115" t="s">
        <v>72</v>
      </c>
      <c r="B98" s="117" t="s">
        <v>86</v>
      </c>
      <c r="C98" t="s">
        <v>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ht="14.5" spans="1:19">
      <c r="A99" s="115" t="s">
        <v>72</v>
      </c>
      <c r="B99" s="117" t="s">
        <v>86</v>
      </c>
      <c r="C99" t="s">
        <v>10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ht="14.5" spans="1:19">
      <c r="A100" s="115" t="s">
        <v>72</v>
      </c>
      <c r="B100" s="117" t="s">
        <v>86</v>
      </c>
      <c r="C100" t="s">
        <v>20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ht="14.5" spans="1:19">
      <c r="A101" s="115" t="s">
        <v>72</v>
      </c>
      <c r="B101" s="117" t="s">
        <v>86</v>
      </c>
      <c r="C101" t="s">
        <v>22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ht="14.5" spans="1:19">
      <c r="A102" s="115" t="s">
        <v>72</v>
      </c>
      <c r="B102" s="117" t="s">
        <v>86</v>
      </c>
      <c r="C102" t="s">
        <v>24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ht="14.5" spans="1:19">
      <c r="A103" s="115" t="s">
        <v>72</v>
      </c>
      <c r="B103" s="117" t="s">
        <v>86</v>
      </c>
      <c r="C103" t="s">
        <v>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1">
      <c r="A104" s="118" t="s">
        <v>96</v>
      </c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</row>
    <row r="105" ht="14.5" spans="1:11">
      <c r="A105" s="123" t="s">
        <v>73</v>
      </c>
      <c r="B105" s="128" t="s">
        <v>86</v>
      </c>
      <c r="C105" s="21" t="s">
        <v>12</v>
      </c>
      <c r="E105">
        <f>Tech_Dem_Sum!E250</f>
        <v>0.395833333333333</v>
      </c>
      <c r="F105">
        <f>Tech_Dem_Sum!F250</f>
        <v>0.332541567695962</v>
      </c>
      <c r="G105">
        <f>Tech_Dem_Sum!G250</f>
        <v>0.484375</v>
      </c>
      <c r="H105">
        <f>Tech_Dem_Sum!H250</f>
        <v>0.316666666666667</v>
      </c>
      <c r="I105">
        <f>Tech_Dem_Sum!I250</f>
        <v>0.277777777777778</v>
      </c>
      <c r="J105">
        <f>Tech_Dem_Sum!J250</f>
        <v>0.0357787907456782</v>
      </c>
      <c r="K105">
        <f>Tech_Dem_Sum!K250</f>
        <v>0.0765432098765432</v>
      </c>
    </row>
    <row r="106" ht="14.5" spans="1:11">
      <c r="A106" s="123" t="s">
        <v>73</v>
      </c>
      <c r="B106" s="128" t="s">
        <v>86</v>
      </c>
      <c r="C106" s="21" t="s">
        <v>15</v>
      </c>
      <c r="E106">
        <f>Tech_Dem_Sum!E251</f>
        <v>0</v>
      </c>
      <c r="F106">
        <f>Tech_Dem_Sum!F251</f>
        <v>0.00950118764845606</v>
      </c>
      <c r="G106">
        <f>Tech_Dem_Sum!G251</f>
        <v>0.127604166666667</v>
      </c>
      <c r="H106">
        <f>Tech_Dem_Sum!H251</f>
        <v>0</v>
      </c>
      <c r="I106">
        <f>Tech_Dem_Sum!I251</f>
        <v>0.463333333333333</v>
      </c>
      <c r="J106">
        <f>Tech_Dem_Sum!J251</f>
        <v>0.664745850176314</v>
      </c>
      <c r="K106">
        <f>Tech_Dem_Sum!K251</f>
        <v>0.532098765432099</v>
      </c>
    </row>
    <row r="107" ht="14.5" spans="1:11">
      <c r="A107" s="123" t="s">
        <v>73</v>
      </c>
      <c r="B107" s="128" t="s">
        <v>86</v>
      </c>
      <c r="C107" s="21" t="s">
        <v>17</v>
      </c>
      <c r="E107">
        <f>Tech_Dem_Sum!E252</f>
        <v>0.223958333333333</v>
      </c>
      <c r="F107">
        <f>Tech_Dem_Sum!F252</f>
        <v>0.320665083135392</v>
      </c>
      <c r="G107">
        <f>Tech_Dem_Sum!G252</f>
        <v>0.265625</v>
      </c>
      <c r="H107">
        <f>Tech_Dem_Sum!H252</f>
        <v>0.333333333333333</v>
      </c>
      <c r="I107">
        <f>Tech_Dem_Sum!I252</f>
        <v>0.161111111111111</v>
      </c>
      <c r="J107">
        <f>Tech_Dem_Sum!J252</f>
        <v>0.0646770448094951</v>
      </c>
      <c r="K107">
        <f>Tech_Dem_Sum!K252</f>
        <v>0.371604938271605</v>
      </c>
    </row>
    <row r="108" ht="14.5" spans="1:11">
      <c r="A108" s="123" t="s">
        <v>73</v>
      </c>
      <c r="B108" s="128" t="s">
        <v>86</v>
      </c>
      <c r="C108" s="21" t="s">
        <v>18</v>
      </c>
      <c r="E108">
        <f>Tech_Dem_Sum!E253</f>
        <v>0.208333333333333</v>
      </c>
      <c r="F108">
        <f>Tech_Dem_Sum!F253</f>
        <v>0.223277909738717</v>
      </c>
      <c r="G108">
        <f>Tech_Dem_Sum!G253</f>
        <v>0</v>
      </c>
      <c r="H108">
        <f>Tech_Dem_Sum!H253</f>
        <v>0</v>
      </c>
      <c r="I108">
        <f>Tech_Dem_Sum!I253</f>
        <v>0</v>
      </c>
      <c r="J108">
        <f>Tech_Dem_Sum!J253</f>
        <v>0</v>
      </c>
      <c r="K108">
        <f>Tech_Dem_Sum!K253</f>
        <v>0</v>
      </c>
    </row>
    <row r="109" ht="14.5" spans="1:11">
      <c r="A109" s="123" t="s">
        <v>73</v>
      </c>
      <c r="B109" s="128" t="s">
        <v>86</v>
      </c>
      <c r="C109" s="21" t="s">
        <v>19</v>
      </c>
      <c r="E109">
        <f>Tech_Dem_Sum!E254</f>
        <v>0</v>
      </c>
      <c r="F109">
        <f>Tech_Dem_Sum!F254</f>
        <v>0</v>
      </c>
      <c r="G109">
        <f>Tech_Dem_Sum!G254</f>
        <v>0</v>
      </c>
      <c r="H109">
        <f>Tech_Dem_Sum!H254</f>
        <v>0</v>
      </c>
      <c r="I109">
        <f>Tech_Dem_Sum!I254</f>
        <v>0.0588888888888889</v>
      </c>
      <c r="J109">
        <f>Tech_Dem_Sum!J254</f>
        <v>0.198331469854649</v>
      </c>
      <c r="K109">
        <f>Tech_Dem_Sum!K254</f>
        <v>0</v>
      </c>
    </row>
    <row r="110" ht="14.5" spans="1:11">
      <c r="A110" s="123" t="s">
        <v>73</v>
      </c>
      <c r="B110" s="128" t="s">
        <v>86</v>
      </c>
      <c r="C110" s="21" t="s">
        <v>10</v>
      </c>
      <c r="E110">
        <f>Tech_Dem_Sum!E255</f>
        <v>0.0104166666666667</v>
      </c>
      <c r="F110">
        <f>Tech_Dem_Sum!F255</f>
        <v>0</v>
      </c>
      <c r="G110">
        <f>Tech_Dem_Sum!G255</f>
        <v>0.122395833333333</v>
      </c>
      <c r="H110">
        <f>Tech_Dem_Sum!H255</f>
        <v>0.35</v>
      </c>
      <c r="I110">
        <f>Tech_Dem_Sum!I255</f>
        <v>0.0388888888888889</v>
      </c>
      <c r="J110">
        <f>Tech_Dem_Sum!J255</f>
        <v>0.0364668444138643</v>
      </c>
      <c r="K110">
        <f>Tech_Dem_Sum!K255</f>
        <v>0.0197530864197531</v>
      </c>
    </row>
    <row r="111" ht="14.5" spans="1:11">
      <c r="A111" s="123" t="s">
        <v>73</v>
      </c>
      <c r="B111" s="128" t="s">
        <v>86</v>
      </c>
      <c r="C111" s="21" t="s">
        <v>20</v>
      </c>
      <c r="E111">
        <f>Tech_Dem_Sum!E256</f>
        <v>0.161458333333333</v>
      </c>
      <c r="F111">
        <f>Tech_Dem_Sum!F256</f>
        <v>0.0285035629453682</v>
      </c>
      <c r="G111">
        <f>Tech_Dem_Sum!G256</f>
        <v>0</v>
      </c>
      <c r="H111">
        <f>Tech_Dem_Sum!H256</f>
        <v>0</v>
      </c>
      <c r="I111">
        <f>Tech_Dem_Sum!I256</f>
        <v>0</v>
      </c>
      <c r="J111">
        <f>Tech_Dem_Sum!J256</f>
        <v>0</v>
      </c>
      <c r="K111">
        <f>Tech_Dem_Sum!K256</f>
        <v>0</v>
      </c>
    </row>
    <row r="112" ht="14.5" spans="1:11">
      <c r="A112" s="123" t="s">
        <v>73</v>
      </c>
      <c r="B112" s="128" t="s">
        <v>86</v>
      </c>
      <c r="C112" s="21" t="s">
        <v>22</v>
      </c>
      <c r="E112">
        <f>Tech_Dem_Sum!E257</f>
        <v>0</v>
      </c>
      <c r="F112">
        <f>Tech_Dem_Sum!F257</f>
        <v>0.0855106888361045</v>
      </c>
      <c r="G112">
        <f>Tech_Dem_Sum!G257</f>
        <v>0</v>
      </c>
      <c r="H112">
        <f>Tech_Dem_Sum!H257</f>
        <v>0</v>
      </c>
      <c r="I112">
        <f>Tech_Dem_Sum!I257</f>
        <v>0</v>
      </c>
      <c r="J112">
        <f>Tech_Dem_Sum!J257</f>
        <v>0</v>
      </c>
      <c r="K112">
        <f>Tech_Dem_Sum!K257</f>
        <v>0</v>
      </c>
    </row>
    <row r="113" ht="14.5" spans="1:11">
      <c r="A113" s="123" t="s">
        <v>73</v>
      </c>
      <c r="B113" s="128" t="s">
        <v>86</v>
      </c>
      <c r="C113" s="21" t="s">
        <v>24</v>
      </c>
      <c r="E113">
        <f>Tech_Dem_Sum!E258</f>
        <v>0</v>
      </c>
      <c r="F113">
        <f>Tech_Dem_Sum!F258</f>
        <v>0</v>
      </c>
      <c r="G113">
        <f>Tech_Dem_Sum!G258</f>
        <v>0</v>
      </c>
      <c r="H113">
        <f>Tech_Dem_Sum!H258</f>
        <v>0</v>
      </c>
      <c r="I113">
        <f>Tech_Dem_Sum!I258</f>
        <v>0</v>
      </c>
      <c r="J113">
        <f>Tech_Dem_Sum!J258</f>
        <v>0</v>
      </c>
      <c r="K113">
        <f>Tech_Dem_Sum!K258</f>
        <v>0</v>
      </c>
    </row>
    <row r="114" ht="14.5" spans="1:11">
      <c r="A114" s="123" t="s">
        <v>73</v>
      </c>
      <c r="B114" s="128" t="s">
        <v>86</v>
      </c>
      <c r="C114" s="21" t="s">
        <v>25</v>
      </c>
      <c r="E114">
        <f>Tech_Dem_Sum!E259</f>
        <v>0</v>
      </c>
      <c r="F114">
        <f>Tech_Dem_Sum!F259</f>
        <v>0</v>
      </c>
      <c r="G114">
        <f>Tech_Dem_Sum!G259</f>
        <v>0</v>
      </c>
      <c r="H114">
        <f>Tech_Dem_Sum!H259</f>
        <v>0</v>
      </c>
      <c r="I114">
        <f>Tech_Dem_Sum!I259</f>
        <v>0</v>
      </c>
      <c r="J114">
        <f>Tech_Dem_Sum!J259</f>
        <v>0</v>
      </c>
      <c r="K114">
        <f>Tech_Dem_Sum!K259</f>
        <v>0</v>
      </c>
    </row>
    <row r="115" ht="14.5" spans="1:11">
      <c r="A115" s="126"/>
      <c r="B115" s="126"/>
      <c r="C115" s="127"/>
      <c r="D115" s="127"/>
      <c r="E115" s="127"/>
      <c r="F115" s="127"/>
      <c r="G115" s="127"/>
      <c r="H115" s="127"/>
      <c r="I115" s="127"/>
      <c r="J115" s="127"/>
      <c r="K115" s="127"/>
    </row>
    <row r="116" ht="14.5" spans="1:11">
      <c r="A116" s="126"/>
      <c r="B116" s="126"/>
      <c r="C116" s="127"/>
      <c r="D116" s="127"/>
      <c r="E116" s="127"/>
      <c r="F116" s="127"/>
      <c r="G116" s="127"/>
      <c r="H116" s="127"/>
      <c r="I116" s="127"/>
      <c r="J116" s="127"/>
      <c r="K116" s="127"/>
    </row>
    <row r="117" ht="14.5" spans="1:11">
      <c r="A117" s="126"/>
      <c r="B117" s="126"/>
      <c r="C117" s="127"/>
      <c r="D117" s="127"/>
      <c r="E117" s="127"/>
      <c r="F117" s="127"/>
      <c r="G117" s="127"/>
      <c r="H117" s="127"/>
      <c r="I117" s="127"/>
      <c r="J117" s="127"/>
      <c r="K117" s="127"/>
    </row>
    <row r="118" ht="14.5" spans="1:11">
      <c r="A118" s="126"/>
      <c r="B118" s="126"/>
      <c r="C118" s="127"/>
      <c r="D118" s="127"/>
      <c r="E118" s="127"/>
      <c r="F118" s="127"/>
      <c r="G118" s="127"/>
      <c r="H118" s="127"/>
      <c r="I118" s="127"/>
      <c r="J118" s="127"/>
      <c r="K118" s="127"/>
    </row>
    <row r="119" ht="14.5" spans="1:11">
      <c r="A119" s="126"/>
      <c r="B119" s="126"/>
      <c r="C119" s="127"/>
      <c r="D119" s="127"/>
      <c r="E119" s="127"/>
      <c r="F119" s="127"/>
      <c r="G119" s="127"/>
      <c r="H119" s="127"/>
      <c r="I119" s="127"/>
      <c r="J119" s="127"/>
      <c r="K119" s="127"/>
    </row>
    <row r="120" ht="14.5" spans="1:11">
      <c r="A120" s="126"/>
      <c r="B120" s="126"/>
      <c r="C120" s="127"/>
      <c r="D120" s="127"/>
      <c r="E120" s="127"/>
      <c r="F120" s="127"/>
      <c r="G120" s="127"/>
      <c r="H120" s="127"/>
      <c r="I120" s="127"/>
      <c r="J120" s="127"/>
      <c r="K120" s="127"/>
    </row>
    <row r="121" ht="14.5" spans="1:11">
      <c r="A121" s="126"/>
      <c r="B121" s="126"/>
      <c r="C121" s="127"/>
      <c r="D121" s="127"/>
      <c r="E121" s="127"/>
      <c r="F121" s="127"/>
      <c r="G121" s="127"/>
      <c r="H121" s="127"/>
      <c r="I121" s="127"/>
      <c r="J121" s="127"/>
      <c r="K121" s="127"/>
    </row>
    <row r="122" ht="14.5" spans="1:11">
      <c r="A122" s="126"/>
      <c r="B122" s="126"/>
      <c r="C122" s="127"/>
      <c r="D122" s="127"/>
      <c r="E122" s="127"/>
      <c r="F122" s="127"/>
      <c r="G122" s="127"/>
      <c r="H122" s="127"/>
      <c r="I122" s="127"/>
      <c r="J122" s="127"/>
      <c r="K122" s="127"/>
    </row>
    <row r="123" ht="14.5" spans="1:11">
      <c r="A123" s="126"/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</row>
  </sheetData>
  <mergeCells count="9">
    <mergeCell ref="A9:K9"/>
    <mergeCell ref="A21:K21"/>
    <mergeCell ref="A33:K33"/>
    <mergeCell ref="A45:K45"/>
    <mergeCell ref="A57:K57"/>
    <mergeCell ref="A69:K69"/>
    <mergeCell ref="A81:K81"/>
    <mergeCell ref="A93:K93"/>
    <mergeCell ref="A104:K104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59"/>
  <sheetViews>
    <sheetView zoomScale="70" zoomScaleNormal="70" topLeftCell="O1" workbookViewId="0">
      <selection activeCell="AN138" sqref="AN138"/>
    </sheetView>
  </sheetViews>
  <sheetFormatPr defaultColWidth="9" defaultRowHeight="12.5"/>
  <cols>
    <col min="1" max="1" width="11" customWidth="1"/>
    <col min="2" max="2" width="11.1818181818182" customWidth="1"/>
    <col min="3" max="3" width="13.4545454545455" customWidth="1"/>
    <col min="5" max="5" width="12" customWidth="1"/>
    <col min="6" max="7" width="12.8181818181818"/>
    <col min="8" max="9" width="12.7272727272727" customWidth="1"/>
    <col min="10" max="10" width="12.8181818181818"/>
    <col min="11" max="11" width="12" customWidth="1"/>
    <col min="15" max="15" width="10.4545454545455" customWidth="1"/>
    <col min="16" max="16" width="12" customWidth="1"/>
    <col min="25" max="25" width="35.1818181818182" customWidth="1"/>
    <col min="27" max="27" width="11" customWidth="1"/>
    <col min="29" max="29" width="13.4545454545455" customWidth="1"/>
  </cols>
  <sheetData>
    <row r="1" ht="14.5" spans="1:78">
      <c r="A1" s="112"/>
      <c r="B1" s="112"/>
      <c r="C1" s="113" t="s">
        <v>77</v>
      </c>
      <c r="D1" s="112"/>
      <c r="E1" s="112"/>
      <c r="F1" s="112"/>
      <c r="G1" s="112"/>
      <c r="N1" s="113" t="s">
        <v>77</v>
      </c>
      <c r="AA1" s="112"/>
      <c r="AB1" s="112"/>
      <c r="AC1" s="113"/>
      <c r="AD1" s="112"/>
      <c r="AE1" s="112"/>
      <c r="AF1" s="112"/>
      <c r="AG1" s="112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12"/>
      <c r="AS1" s="112"/>
      <c r="AT1" s="112"/>
      <c r="AU1" s="112"/>
      <c r="AV1" s="112"/>
      <c r="AW1" s="122" t="s">
        <v>97</v>
      </c>
      <c r="AX1" s="122" t="s">
        <v>97</v>
      </c>
      <c r="AY1" s="122" t="s">
        <v>97</v>
      </c>
      <c r="AZ1" s="122" t="s">
        <v>97</v>
      </c>
      <c r="BA1" s="122" t="s">
        <v>97</v>
      </c>
      <c r="BB1" s="122" t="s">
        <v>97</v>
      </c>
      <c r="BC1" s="122" t="s">
        <v>97</v>
      </c>
      <c r="BD1" s="122" t="s">
        <v>97</v>
      </c>
      <c r="BE1" s="122" t="s">
        <v>97</v>
      </c>
      <c r="BF1" s="122" t="s">
        <v>97</v>
      </c>
      <c r="BG1" s="122" t="s">
        <v>97</v>
      </c>
      <c r="BH1" s="122" t="s">
        <v>97</v>
      </c>
      <c r="BI1" s="122" t="s">
        <v>97</v>
      </c>
      <c r="BJ1" s="122" t="s">
        <v>97</v>
      </c>
      <c r="BK1" s="122" t="s">
        <v>97</v>
      </c>
      <c r="BL1" s="122" t="s">
        <v>97</v>
      </c>
      <c r="BM1" s="122" t="s">
        <v>97</v>
      </c>
      <c r="BN1" s="122" t="s">
        <v>97</v>
      </c>
      <c r="BO1" s="122" t="s">
        <v>97</v>
      </c>
      <c r="BP1" s="122" t="s">
        <v>97</v>
      </c>
      <c r="BQ1" s="122" t="s">
        <v>97</v>
      </c>
      <c r="BR1" s="122" t="s">
        <v>97</v>
      </c>
      <c r="BS1" s="122" t="s">
        <v>97</v>
      </c>
      <c r="BT1" s="122" t="s">
        <v>97</v>
      </c>
      <c r="BU1" s="122" t="s">
        <v>97</v>
      </c>
      <c r="BV1" s="122" t="s">
        <v>97</v>
      </c>
      <c r="BW1" s="122" t="s">
        <v>97</v>
      </c>
      <c r="BX1" s="122" t="s">
        <v>97</v>
      </c>
      <c r="BY1" s="122" t="s">
        <v>97</v>
      </c>
      <c r="BZ1" s="122" t="s">
        <v>97</v>
      </c>
    </row>
    <row r="2" ht="15.25" spans="1:78">
      <c r="A2" s="114" t="s">
        <v>45</v>
      </c>
      <c r="B2" s="114" t="s">
        <v>78</v>
      </c>
      <c r="C2" s="114" t="s">
        <v>2</v>
      </c>
      <c r="D2" s="71">
        <v>2020</v>
      </c>
      <c r="E2" s="72" t="s">
        <v>79</v>
      </c>
      <c r="F2" s="72" t="s">
        <v>80</v>
      </c>
      <c r="G2" s="72" t="s">
        <v>81</v>
      </c>
      <c r="H2" s="72" t="s">
        <v>82</v>
      </c>
      <c r="I2" s="72" t="s">
        <v>83</v>
      </c>
      <c r="J2" s="72" t="s">
        <v>84</v>
      </c>
      <c r="K2" s="72" t="s">
        <v>85</v>
      </c>
      <c r="N2" t="s">
        <v>45</v>
      </c>
      <c r="O2" t="s">
        <v>98</v>
      </c>
      <c r="P2" t="s">
        <v>99</v>
      </c>
      <c r="Q2" t="s">
        <v>100</v>
      </c>
      <c r="R2" t="s">
        <v>101</v>
      </c>
      <c r="Y2" s="119" t="s">
        <v>102</v>
      </c>
      <c r="AA2" s="114" t="s">
        <v>45</v>
      </c>
      <c r="AB2" s="114" t="s">
        <v>78</v>
      </c>
      <c r="AC2" s="114" t="s">
        <v>2</v>
      </c>
      <c r="AD2" s="71">
        <v>2020</v>
      </c>
      <c r="AE2" s="72" t="s">
        <v>79</v>
      </c>
      <c r="AF2" s="72" t="s">
        <v>80</v>
      </c>
      <c r="AG2" s="72" t="s">
        <v>81</v>
      </c>
      <c r="AH2" s="72" t="s">
        <v>82</v>
      </c>
      <c r="AI2" s="72" t="s">
        <v>83</v>
      </c>
      <c r="AJ2" s="72" t="s">
        <v>84</v>
      </c>
      <c r="AK2" s="72" t="s">
        <v>85</v>
      </c>
      <c r="AL2" s="121"/>
      <c r="AM2" s="121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  <c r="BF2" s="112"/>
      <c r="BG2" s="112"/>
      <c r="BH2" s="112"/>
      <c r="BI2" s="112"/>
      <c r="BJ2" s="112"/>
      <c r="BK2" s="112"/>
      <c r="BL2" s="112"/>
      <c r="BM2" s="112"/>
      <c r="BN2" s="112"/>
      <c r="BO2" s="112"/>
      <c r="BP2" s="112"/>
      <c r="BQ2" s="112"/>
      <c r="BR2" s="112"/>
      <c r="BS2" s="112"/>
      <c r="BT2" s="112"/>
      <c r="BU2" s="112"/>
      <c r="BV2" s="112"/>
      <c r="BW2" s="112"/>
      <c r="BX2" s="112"/>
      <c r="BY2" s="112"/>
      <c r="BZ2" s="112"/>
    </row>
    <row r="3" ht="14.5" spans="1:31">
      <c r="A3" s="115" t="s">
        <v>64</v>
      </c>
      <c r="B3" s="115" t="s">
        <v>103</v>
      </c>
      <c r="C3" s="116" t="s">
        <v>12</v>
      </c>
      <c r="E3" t="str">
        <f>C3</f>
        <v>INDELC</v>
      </c>
      <c r="F3" t="str">
        <f>E3</f>
        <v>INDELC</v>
      </c>
      <c r="G3" t="str">
        <f t="shared" ref="G3:K3" si="0">F3</f>
        <v>INDELC</v>
      </c>
      <c r="H3" t="str">
        <f t="shared" si="0"/>
        <v>INDELC</v>
      </c>
      <c r="I3" t="str">
        <f t="shared" si="0"/>
        <v>INDELC</v>
      </c>
      <c r="J3" t="str">
        <f t="shared" si="0"/>
        <v>INDELC</v>
      </c>
      <c r="K3" t="str">
        <f t="shared" si="0"/>
        <v>INDELC</v>
      </c>
      <c r="N3" t="s">
        <v>64</v>
      </c>
      <c r="O3" t="s">
        <v>100</v>
      </c>
      <c r="P3" t="s">
        <v>12</v>
      </c>
      <c r="Q3" t="str">
        <f>IF($O3=$O$3,P3,"")</f>
        <v>INDELC</v>
      </c>
      <c r="R3" t="str">
        <f>IF($O3=$O$8,P3,"")</f>
        <v/>
      </c>
      <c r="AA3" s="115" t="s">
        <v>64</v>
      </c>
      <c r="AB3" s="115" t="s">
        <v>104</v>
      </c>
      <c r="AC3" s="116" t="s">
        <v>12</v>
      </c>
      <c r="AE3">
        <v>0</v>
      </c>
    </row>
    <row r="4" ht="14.5" spans="1:37">
      <c r="A4" s="115" t="s">
        <v>64</v>
      </c>
      <c r="B4" s="115" t="s">
        <v>103</v>
      </c>
      <c r="C4" s="116" t="s">
        <v>15</v>
      </c>
      <c r="E4" t="str">
        <f t="shared" ref="E4:E7" si="1">C4</f>
        <v>INDGAS</v>
      </c>
      <c r="F4" t="str">
        <f t="shared" ref="F4:K7" si="2">E4</f>
        <v>INDGAS</v>
      </c>
      <c r="G4" t="str">
        <f t="shared" si="2"/>
        <v>INDGAS</v>
      </c>
      <c r="H4" t="str">
        <f t="shared" si="2"/>
        <v>INDGAS</v>
      </c>
      <c r="I4" t="str">
        <f t="shared" si="2"/>
        <v>INDGAS</v>
      </c>
      <c r="J4" t="str">
        <f t="shared" si="2"/>
        <v>INDGAS</v>
      </c>
      <c r="K4" t="str">
        <f t="shared" si="2"/>
        <v>INDGAS</v>
      </c>
      <c r="N4" t="s">
        <v>64</v>
      </c>
      <c r="O4" t="s">
        <v>100</v>
      </c>
      <c r="P4" t="s">
        <v>15</v>
      </c>
      <c r="Q4" t="str">
        <f t="shared" ref="Q4:Q67" si="3">IF(O4=$O$3,P4,"")</f>
        <v>INDGAS</v>
      </c>
      <c r="R4" t="str">
        <f t="shared" ref="R4:R67" si="4">IF($O4=$O$8,P4,"")</f>
        <v/>
      </c>
      <c r="AA4" s="115" t="s">
        <v>64</v>
      </c>
      <c r="AB4" s="115" t="s">
        <v>104</v>
      </c>
      <c r="AC4" s="116" t="s">
        <v>15</v>
      </c>
      <c r="AE4">
        <f>6*0.002</f>
        <v>0.012</v>
      </c>
      <c r="AF4">
        <v>6.5</v>
      </c>
      <c r="AG4">
        <v>3.7</v>
      </c>
      <c r="AH4">
        <v>2.2</v>
      </c>
      <c r="AI4">
        <v>0.6</v>
      </c>
      <c r="AJ4" s="3">
        <v>5</v>
      </c>
      <c r="AK4" s="3">
        <v>1.9</v>
      </c>
    </row>
    <row r="5" ht="14.5" spans="1:37">
      <c r="A5" s="115" t="s">
        <v>64</v>
      </c>
      <c r="B5" s="115" t="s">
        <v>103</v>
      </c>
      <c r="C5" s="116" t="s">
        <v>17</v>
      </c>
      <c r="E5" t="str">
        <f t="shared" si="1"/>
        <v>INDDSTLFO</v>
      </c>
      <c r="F5" t="str">
        <f t="shared" si="2"/>
        <v>INDDSTLFO</v>
      </c>
      <c r="G5" t="str">
        <f t="shared" si="2"/>
        <v>INDDSTLFO</v>
      </c>
      <c r="H5" t="str">
        <f t="shared" si="2"/>
        <v>INDDSTLFO</v>
      </c>
      <c r="I5" t="str">
        <f t="shared" si="2"/>
        <v>INDDSTLFO</v>
      </c>
      <c r="J5" t="str">
        <f t="shared" si="2"/>
        <v>INDDSTLFO</v>
      </c>
      <c r="K5" t="str">
        <f t="shared" si="2"/>
        <v>INDDSTLFO</v>
      </c>
      <c r="N5" t="s">
        <v>64</v>
      </c>
      <c r="O5" t="s">
        <v>100</v>
      </c>
      <c r="P5" t="s">
        <v>17</v>
      </c>
      <c r="Q5" t="str">
        <f t="shared" si="3"/>
        <v>INDDSTLFO</v>
      </c>
      <c r="R5" t="str">
        <f t="shared" si="4"/>
        <v/>
      </c>
      <c r="AA5" s="115" t="s">
        <v>64</v>
      </c>
      <c r="AB5" s="115" t="s">
        <v>104</v>
      </c>
      <c r="AC5" s="116" t="s">
        <v>17</v>
      </c>
      <c r="AE5">
        <f>6*0.998</f>
        <v>5.988</v>
      </c>
      <c r="AF5">
        <v>12.7</v>
      </c>
      <c r="AG5">
        <v>25</v>
      </c>
      <c r="AH5">
        <v>4.8</v>
      </c>
      <c r="AI5">
        <v>7.9</v>
      </c>
      <c r="AJ5" s="3">
        <v>9.1</v>
      </c>
      <c r="AK5" s="3">
        <v>11.1</v>
      </c>
    </row>
    <row r="6" ht="14.5" spans="1:37">
      <c r="A6" s="115" t="s">
        <v>64</v>
      </c>
      <c r="B6" s="115" t="s">
        <v>103</v>
      </c>
      <c r="C6" s="116" t="s">
        <v>18</v>
      </c>
      <c r="E6" t="str">
        <f t="shared" si="1"/>
        <v>INDHFO</v>
      </c>
      <c r="F6" t="str">
        <f t="shared" si="2"/>
        <v>INDHFO</v>
      </c>
      <c r="G6" t="str">
        <f t="shared" si="2"/>
        <v>INDHFO</v>
      </c>
      <c r="H6" t="str">
        <f t="shared" si="2"/>
        <v>INDHFO</v>
      </c>
      <c r="I6" t="str">
        <f t="shared" si="2"/>
        <v>INDHFO</v>
      </c>
      <c r="J6" t="str">
        <f t="shared" si="2"/>
        <v>INDHFO</v>
      </c>
      <c r="K6" t="str">
        <f t="shared" si="2"/>
        <v>INDHFO</v>
      </c>
      <c r="N6" t="s">
        <v>64</v>
      </c>
      <c r="O6" t="s">
        <v>100</v>
      </c>
      <c r="P6" t="s">
        <v>18</v>
      </c>
      <c r="Q6" t="str">
        <f t="shared" si="3"/>
        <v>INDHFO</v>
      </c>
      <c r="R6" t="str">
        <f t="shared" si="4"/>
        <v/>
      </c>
      <c r="AA6" s="115" t="s">
        <v>64</v>
      </c>
      <c r="AB6" s="115" t="s">
        <v>104</v>
      </c>
      <c r="AC6" s="116" t="s">
        <v>18</v>
      </c>
      <c r="AF6">
        <v>0.7</v>
      </c>
      <c r="AJ6" s="3">
        <v>0.5</v>
      </c>
      <c r="AK6" s="3">
        <v>0</v>
      </c>
    </row>
    <row r="7" ht="14.5" spans="1:37">
      <c r="A7" s="115" t="s">
        <v>64</v>
      </c>
      <c r="B7" s="115" t="s">
        <v>103</v>
      </c>
      <c r="C7" s="116" t="s">
        <v>10</v>
      </c>
      <c r="E7" t="str">
        <f t="shared" si="1"/>
        <v>INDLPG</v>
      </c>
      <c r="F7" t="str">
        <f t="shared" si="2"/>
        <v>INDLPG</v>
      </c>
      <c r="G7" t="str">
        <f t="shared" si="2"/>
        <v>INDLPG</v>
      </c>
      <c r="H7" t="str">
        <f t="shared" si="2"/>
        <v>INDLPG</v>
      </c>
      <c r="I7" t="str">
        <f t="shared" si="2"/>
        <v>INDLPG</v>
      </c>
      <c r="J7" t="str">
        <f t="shared" si="2"/>
        <v>INDLPG</v>
      </c>
      <c r="K7" t="str">
        <f t="shared" si="2"/>
        <v>INDLPG</v>
      </c>
      <c r="N7" t="s">
        <v>64</v>
      </c>
      <c r="O7" t="s">
        <v>100</v>
      </c>
      <c r="P7" t="s">
        <v>10</v>
      </c>
      <c r="Q7" t="str">
        <f t="shared" si="3"/>
        <v>INDLPG</v>
      </c>
      <c r="R7" t="str">
        <f t="shared" si="4"/>
        <v/>
      </c>
      <c r="AA7" s="115" t="s">
        <v>64</v>
      </c>
      <c r="AB7" s="115" t="s">
        <v>104</v>
      </c>
      <c r="AC7" s="116" t="s">
        <v>10</v>
      </c>
      <c r="AF7">
        <v>0.2</v>
      </c>
      <c r="AG7">
        <v>1.5</v>
      </c>
      <c r="AH7">
        <v>0.1</v>
      </c>
      <c r="AI7">
        <v>0.1</v>
      </c>
      <c r="AJ7" s="3">
        <v>2.6</v>
      </c>
      <c r="AK7" s="3">
        <v>0.1</v>
      </c>
    </row>
    <row r="8" ht="14.5" spans="1:37">
      <c r="A8" s="115" t="s">
        <v>64</v>
      </c>
      <c r="B8" s="115" t="s">
        <v>105</v>
      </c>
      <c r="C8" s="115" t="s">
        <v>106</v>
      </c>
      <c r="N8" t="s">
        <v>64</v>
      </c>
      <c r="O8" t="s">
        <v>101</v>
      </c>
      <c r="P8" t="s">
        <v>31</v>
      </c>
      <c r="Q8" t="str">
        <f t="shared" si="3"/>
        <v/>
      </c>
      <c r="R8" t="str">
        <f t="shared" si="4"/>
        <v>INDCONS</v>
      </c>
      <c r="AA8" s="115" t="s">
        <v>64</v>
      </c>
      <c r="AB8" s="115" t="s">
        <v>105</v>
      </c>
      <c r="AC8" s="115" t="s">
        <v>106</v>
      </c>
      <c r="AE8">
        <v>30</v>
      </c>
      <c r="AF8">
        <v>30</v>
      </c>
      <c r="AG8">
        <v>30</v>
      </c>
      <c r="AH8">
        <v>30</v>
      </c>
      <c r="AI8">
        <v>30</v>
      </c>
      <c r="AJ8">
        <v>30</v>
      </c>
      <c r="AK8">
        <v>30</v>
      </c>
    </row>
    <row r="9" ht="14.5" spans="1:29">
      <c r="A9" s="115" t="s">
        <v>64</v>
      </c>
      <c r="B9" s="115" t="s">
        <v>107</v>
      </c>
      <c r="C9" s="117" t="s">
        <v>31</v>
      </c>
      <c r="E9" t="str">
        <f>C9</f>
        <v>INDCONS</v>
      </c>
      <c r="F9" t="str">
        <f>E9</f>
        <v>INDCONS</v>
      </c>
      <c r="G9" t="str">
        <f t="shared" ref="G9:K9" si="5">E9</f>
        <v>INDCONS</v>
      </c>
      <c r="H9" t="str">
        <f t="shared" si="5"/>
        <v>INDCONS</v>
      </c>
      <c r="I9" t="str">
        <f t="shared" si="5"/>
        <v>INDCONS</v>
      </c>
      <c r="J9" t="str">
        <f t="shared" si="5"/>
        <v>INDCONS</v>
      </c>
      <c r="K9" t="str">
        <f t="shared" si="5"/>
        <v>INDCONS</v>
      </c>
      <c r="N9" t="s">
        <v>65</v>
      </c>
      <c r="O9" t="s">
        <v>100</v>
      </c>
      <c r="P9" t="s">
        <v>12</v>
      </c>
      <c r="Q9" t="str">
        <f t="shared" si="3"/>
        <v>INDELC</v>
      </c>
      <c r="R9" t="str">
        <f t="shared" si="4"/>
        <v/>
      </c>
      <c r="AA9" s="115" t="s">
        <v>64</v>
      </c>
      <c r="AB9" s="115" t="s">
        <v>108</v>
      </c>
      <c r="AC9" s="117" t="s">
        <v>109</v>
      </c>
    </row>
    <row r="10" ht="14.5" spans="1:29">
      <c r="A10" s="115" t="s">
        <v>64</v>
      </c>
      <c r="B10" s="115" t="s">
        <v>110</v>
      </c>
      <c r="C10" s="115" t="s">
        <v>106</v>
      </c>
      <c r="N10" t="s">
        <v>65</v>
      </c>
      <c r="O10" t="s">
        <v>100</v>
      </c>
      <c r="P10" t="s">
        <v>15</v>
      </c>
      <c r="Q10" t="str">
        <f t="shared" si="3"/>
        <v>INDGAS</v>
      </c>
      <c r="R10" t="str">
        <f t="shared" si="4"/>
        <v/>
      </c>
      <c r="AA10" s="115" t="s">
        <v>64</v>
      </c>
      <c r="AB10" s="115" t="s">
        <v>110</v>
      </c>
      <c r="AC10" s="115" t="s">
        <v>106</v>
      </c>
    </row>
    <row r="11" ht="14.5" spans="1:29">
      <c r="A11" s="117" t="s">
        <v>64</v>
      </c>
      <c r="B11" s="117" t="s">
        <v>111</v>
      </c>
      <c r="C11" s="115"/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N11" t="s">
        <v>65</v>
      </c>
      <c r="O11" t="s">
        <v>100</v>
      </c>
      <c r="P11" t="s">
        <v>17</v>
      </c>
      <c r="Q11" t="str">
        <f t="shared" si="3"/>
        <v>INDDSTLFO</v>
      </c>
      <c r="R11" t="str">
        <f t="shared" si="4"/>
        <v/>
      </c>
      <c r="AA11" s="115"/>
      <c r="AB11" s="115"/>
      <c r="AC11" s="115"/>
    </row>
    <row r="12" ht="14.5" spans="1:29">
      <c r="A12" s="115" t="s">
        <v>64</v>
      </c>
      <c r="B12" s="117" t="s">
        <v>112</v>
      </c>
      <c r="C12" s="115"/>
      <c r="E12" s="99">
        <v>0.95</v>
      </c>
      <c r="F12" s="99">
        <v>0.95</v>
      </c>
      <c r="G12" s="99">
        <v>0.95</v>
      </c>
      <c r="H12" s="99">
        <v>0.95</v>
      </c>
      <c r="I12" s="99">
        <v>0.95</v>
      </c>
      <c r="J12" s="99">
        <v>0.95</v>
      </c>
      <c r="K12" s="99">
        <v>0.95</v>
      </c>
      <c r="N12" t="s">
        <v>65</v>
      </c>
      <c r="O12" t="s">
        <v>100</v>
      </c>
      <c r="P12" t="s">
        <v>18</v>
      </c>
      <c r="Q12" t="str">
        <f t="shared" si="3"/>
        <v>INDHFO</v>
      </c>
      <c r="R12" t="str">
        <f t="shared" si="4"/>
        <v/>
      </c>
      <c r="AA12" s="115"/>
      <c r="AB12" s="115"/>
      <c r="AC12" s="115"/>
    </row>
    <row r="13" ht="14.5" spans="1:31">
      <c r="A13" s="115" t="s">
        <v>64</v>
      </c>
      <c r="B13" s="117" t="s">
        <v>113</v>
      </c>
      <c r="C13" s="116" t="s">
        <v>12</v>
      </c>
      <c r="E13">
        <f>1-SUM(E14:E17)</f>
        <v>0</v>
      </c>
      <c r="F13">
        <f t="shared" ref="F13:K13" si="6">1-SUM(F14:F17)</f>
        <v>0</v>
      </c>
      <c r="G13">
        <f t="shared" si="6"/>
        <v>0</v>
      </c>
      <c r="H13">
        <f t="shared" si="6"/>
        <v>0</v>
      </c>
      <c r="I13">
        <f t="shared" si="6"/>
        <v>0</v>
      </c>
      <c r="J13">
        <f t="shared" si="6"/>
        <v>0</v>
      </c>
      <c r="K13">
        <f t="shared" si="6"/>
        <v>0</v>
      </c>
      <c r="N13" t="s">
        <v>65</v>
      </c>
      <c r="O13" t="s">
        <v>100</v>
      </c>
      <c r="P13" t="s">
        <v>19</v>
      </c>
      <c r="Q13" t="str">
        <f t="shared" si="3"/>
        <v>INDSGPC</v>
      </c>
      <c r="R13" t="str">
        <f t="shared" si="4"/>
        <v/>
      </c>
      <c r="AA13" s="115" t="s">
        <v>64</v>
      </c>
      <c r="AB13" s="115" t="s">
        <v>104</v>
      </c>
      <c r="AC13" s="116" t="s">
        <v>12</v>
      </c>
      <c r="AE13">
        <v>0</v>
      </c>
    </row>
    <row r="14" ht="14.5" spans="1:37">
      <c r="A14" s="115" t="s">
        <v>64</v>
      </c>
      <c r="B14" s="117" t="s">
        <v>113</v>
      </c>
      <c r="C14" s="116" t="s">
        <v>15</v>
      </c>
      <c r="E14">
        <f>AE4/SUM(AE3:AE7)</f>
        <v>0.002</v>
      </c>
      <c r="F14">
        <f t="shared" ref="F14:K14" si="7">AF4/SUM(AF3:AF7)</f>
        <v>0.323383084577114</v>
      </c>
      <c r="G14">
        <f t="shared" si="7"/>
        <v>0.122516556291391</v>
      </c>
      <c r="H14">
        <f t="shared" si="7"/>
        <v>0.309859154929577</v>
      </c>
      <c r="I14">
        <f t="shared" si="7"/>
        <v>0.0697674418604651</v>
      </c>
      <c r="J14">
        <f t="shared" si="7"/>
        <v>0.290697674418605</v>
      </c>
      <c r="K14">
        <f t="shared" si="7"/>
        <v>0.145038167938931</v>
      </c>
      <c r="N14" t="s">
        <v>65</v>
      </c>
      <c r="O14" t="s">
        <v>100</v>
      </c>
      <c r="P14" t="s">
        <v>10</v>
      </c>
      <c r="Q14" t="str">
        <f t="shared" si="3"/>
        <v>INDLPG</v>
      </c>
      <c r="R14" t="str">
        <f t="shared" si="4"/>
        <v/>
      </c>
      <c r="AA14" s="115" t="s">
        <v>64</v>
      </c>
      <c r="AB14" s="115" t="s">
        <v>104</v>
      </c>
      <c r="AC14" s="116" t="s">
        <v>15</v>
      </c>
      <c r="AE14">
        <f>6*0.002</f>
        <v>0.012</v>
      </c>
      <c r="AF14">
        <v>6.5</v>
      </c>
      <c r="AG14">
        <v>3.7</v>
      </c>
      <c r="AH14">
        <v>2.2</v>
      </c>
      <c r="AI14">
        <v>0.6</v>
      </c>
      <c r="AJ14" s="3">
        <v>5</v>
      </c>
      <c r="AK14" s="3">
        <v>1.9</v>
      </c>
    </row>
    <row r="15" ht="14.5" spans="1:37">
      <c r="A15" s="115" t="s">
        <v>64</v>
      </c>
      <c r="B15" s="117" t="s">
        <v>113</v>
      </c>
      <c r="C15" s="116" t="s">
        <v>17</v>
      </c>
      <c r="E15">
        <f>AE5/SUM(AE3:AE7)</f>
        <v>0.998</v>
      </c>
      <c r="F15">
        <f t="shared" ref="F15:K15" si="8">AF5/SUM(AF3:AF7)</f>
        <v>0.631840796019901</v>
      </c>
      <c r="G15">
        <f t="shared" si="8"/>
        <v>0.827814569536424</v>
      </c>
      <c r="H15">
        <f t="shared" si="8"/>
        <v>0.676056338028169</v>
      </c>
      <c r="I15">
        <f t="shared" si="8"/>
        <v>0.918604651162791</v>
      </c>
      <c r="J15">
        <f t="shared" si="8"/>
        <v>0.529069767441861</v>
      </c>
      <c r="K15">
        <f t="shared" si="8"/>
        <v>0.847328244274809</v>
      </c>
      <c r="N15" t="s">
        <v>65</v>
      </c>
      <c r="O15" t="s">
        <v>100</v>
      </c>
      <c r="P15" t="s">
        <v>20</v>
      </c>
      <c r="Q15" t="str">
        <f t="shared" si="3"/>
        <v>INDCOA</v>
      </c>
      <c r="R15" t="str">
        <f t="shared" si="4"/>
        <v/>
      </c>
      <c r="AA15" s="115" t="s">
        <v>64</v>
      </c>
      <c r="AB15" s="115" t="s">
        <v>104</v>
      </c>
      <c r="AC15" s="116" t="s">
        <v>17</v>
      </c>
      <c r="AE15">
        <f>6*0.998</f>
        <v>5.988</v>
      </c>
      <c r="AF15">
        <v>12.7</v>
      </c>
      <c r="AG15">
        <v>25</v>
      </c>
      <c r="AH15">
        <v>4.8</v>
      </c>
      <c r="AI15">
        <v>7.9</v>
      </c>
      <c r="AJ15" s="3">
        <v>9.1</v>
      </c>
      <c r="AK15" s="3">
        <v>11.1</v>
      </c>
    </row>
    <row r="16" ht="14.5" spans="1:37">
      <c r="A16" s="115" t="s">
        <v>64</v>
      </c>
      <c r="B16" s="117" t="s">
        <v>113</v>
      </c>
      <c r="C16" s="116" t="s">
        <v>18</v>
      </c>
      <c r="E16">
        <f>AE6/SUM(AE3:AE7)</f>
        <v>0</v>
      </c>
      <c r="F16">
        <f t="shared" ref="F16:K16" si="9">AF6/SUM(AF3:AF7)</f>
        <v>0.0348258706467662</v>
      </c>
      <c r="G16">
        <f t="shared" si="9"/>
        <v>0</v>
      </c>
      <c r="H16">
        <f t="shared" si="9"/>
        <v>0</v>
      </c>
      <c r="I16">
        <f t="shared" si="9"/>
        <v>0</v>
      </c>
      <c r="J16">
        <f t="shared" si="9"/>
        <v>0.0290697674418605</v>
      </c>
      <c r="K16">
        <f t="shared" si="9"/>
        <v>0</v>
      </c>
      <c r="N16" t="s">
        <v>65</v>
      </c>
      <c r="O16" t="s">
        <v>100</v>
      </c>
      <c r="P16" t="s">
        <v>22</v>
      </c>
      <c r="Q16" t="str">
        <f t="shared" si="3"/>
        <v>INDCOKE</v>
      </c>
      <c r="R16" t="str">
        <f t="shared" si="4"/>
        <v/>
      </c>
      <c r="AA16" s="115" t="s">
        <v>64</v>
      </c>
      <c r="AB16" s="115" t="s">
        <v>104</v>
      </c>
      <c r="AC16" s="116" t="s">
        <v>18</v>
      </c>
      <c r="AF16">
        <v>0.7</v>
      </c>
      <c r="AJ16" s="3">
        <v>0.5</v>
      </c>
      <c r="AK16" s="3">
        <v>0</v>
      </c>
    </row>
    <row r="17" ht="14.5" spans="1:37">
      <c r="A17" s="115" t="s">
        <v>64</v>
      </c>
      <c r="B17" s="117" t="s">
        <v>113</v>
      </c>
      <c r="C17" s="116" t="s">
        <v>10</v>
      </c>
      <c r="E17">
        <f>AE7/SUM(AE3:AE7)</f>
        <v>0</v>
      </c>
      <c r="F17">
        <f t="shared" ref="F17:K17" si="10">AF7/SUM(AF3:AF7)</f>
        <v>0.00995024875621891</v>
      </c>
      <c r="G17">
        <f t="shared" si="10"/>
        <v>0.0496688741721854</v>
      </c>
      <c r="H17">
        <f t="shared" si="10"/>
        <v>0.0140845070422535</v>
      </c>
      <c r="I17">
        <f t="shared" si="10"/>
        <v>0.0116279069767442</v>
      </c>
      <c r="J17">
        <f t="shared" si="10"/>
        <v>0.151162790697674</v>
      </c>
      <c r="K17">
        <f t="shared" si="10"/>
        <v>0.00763358778625954</v>
      </c>
      <c r="N17" t="s">
        <v>65</v>
      </c>
      <c r="O17" t="s">
        <v>100</v>
      </c>
      <c r="P17" t="s">
        <v>24</v>
      </c>
      <c r="Q17" t="str">
        <f t="shared" si="3"/>
        <v>INDWOOD</v>
      </c>
      <c r="R17" t="str">
        <f t="shared" si="4"/>
        <v/>
      </c>
      <c r="AA17" s="115" t="s">
        <v>64</v>
      </c>
      <c r="AB17" s="115" t="s">
        <v>104</v>
      </c>
      <c r="AC17" s="116" t="s">
        <v>10</v>
      </c>
      <c r="AF17">
        <v>0.2</v>
      </c>
      <c r="AG17">
        <v>1.5</v>
      </c>
      <c r="AH17">
        <v>0.1</v>
      </c>
      <c r="AI17">
        <v>0.1</v>
      </c>
      <c r="AJ17" s="3">
        <v>2.6</v>
      </c>
      <c r="AK17" s="3">
        <v>0.1</v>
      </c>
    </row>
    <row r="18" ht="14.5" spans="1:27">
      <c r="A18" s="115" t="s">
        <v>87</v>
      </c>
      <c r="N18" t="s">
        <v>65</v>
      </c>
      <c r="O18" t="s">
        <v>100</v>
      </c>
      <c r="P18" t="s">
        <v>25</v>
      </c>
      <c r="Q18" t="str">
        <f t="shared" si="3"/>
        <v>INDSTM</v>
      </c>
      <c r="R18" t="str">
        <f t="shared" si="4"/>
        <v/>
      </c>
      <c r="AA18" s="115" t="s">
        <v>87</v>
      </c>
    </row>
    <row r="19" spans="1:37">
      <c r="A19" s="118" t="s">
        <v>88</v>
      </c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N19" t="s">
        <v>65</v>
      </c>
      <c r="O19" t="s">
        <v>101</v>
      </c>
      <c r="P19" t="s">
        <v>33</v>
      </c>
      <c r="Q19" t="str">
        <f t="shared" si="3"/>
        <v/>
      </c>
      <c r="R19" t="str">
        <f t="shared" si="4"/>
        <v>INDIPP</v>
      </c>
      <c r="AA19" s="118" t="s">
        <v>88</v>
      </c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</row>
    <row r="20" ht="14.5" spans="1:37">
      <c r="A20" s="115" t="s">
        <v>65</v>
      </c>
      <c r="B20" t="s">
        <v>103</v>
      </c>
      <c r="C20" t="s">
        <v>12</v>
      </c>
      <c r="E20" t="str">
        <f>C20</f>
        <v>INDELC</v>
      </c>
      <c r="F20" t="str">
        <f>E20</f>
        <v>INDELC</v>
      </c>
      <c r="G20" t="str">
        <f t="shared" ref="G20:K20" si="11">F20</f>
        <v>INDELC</v>
      </c>
      <c r="H20" t="str">
        <f t="shared" si="11"/>
        <v>INDELC</v>
      </c>
      <c r="I20" t="str">
        <f t="shared" si="11"/>
        <v>INDELC</v>
      </c>
      <c r="J20" t="str">
        <f t="shared" si="11"/>
        <v>INDELC</v>
      </c>
      <c r="K20" t="str">
        <f t="shared" si="11"/>
        <v>INDELC</v>
      </c>
      <c r="N20" t="s">
        <v>66</v>
      </c>
      <c r="O20" t="s">
        <v>100</v>
      </c>
      <c r="P20" t="s">
        <v>12</v>
      </c>
      <c r="Q20" t="str">
        <f t="shared" si="3"/>
        <v>INDELC</v>
      </c>
      <c r="R20" t="str">
        <f t="shared" si="4"/>
        <v/>
      </c>
      <c r="AA20" s="115" t="s">
        <v>65</v>
      </c>
      <c r="AB20" t="s">
        <v>104</v>
      </c>
      <c r="AC20" t="s">
        <v>12</v>
      </c>
      <c r="AE20">
        <f>attached_ipp!W15</f>
        <v>17.1</v>
      </c>
      <c r="AF20">
        <f>attached_ipp!AU15</f>
        <v>50.9</v>
      </c>
      <c r="AG20">
        <f>attached_ipp!BS15</f>
        <v>15</v>
      </c>
      <c r="AH20">
        <v>0</v>
      </c>
      <c r="AI20">
        <v>0</v>
      </c>
      <c r="AJ20">
        <f>attached_ipp!EM15</f>
        <v>10.3</v>
      </c>
      <c r="AK20">
        <f>attached_ipp!FK15</f>
        <v>32.5</v>
      </c>
    </row>
    <row r="21" ht="14.5" spans="1:37">
      <c r="A21" s="115" t="s">
        <v>65</v>
      </c>
      <c r="B21" t="s">
        <v>103</v>
      </c>
      <c r="C21" t="s">
        <v>15</v>
      </c>
      <c r="E21" t="str">
        <f t="shared" ref="E21:E29" si="12">C21</f>
        <v>INDGAS</v>
      </c>
      <c r="F21" t="str">
        <f t="shared" ref="F21:K31" si="13">E21</f>
        <v>INDGAS</v>
      </c>
      <c r="G21" t="str">
        <f t="shared" si="13"/>
        <v>INDGAS</v>
      </c>
      <c r="H21" t="str">
        <f t="shared" si="13"/>
        <v>INDGAS</v>
      </c>
      <c r="I21" t="str">
        <f t="shared" si="13"/>
        <v>INDGAS</v>
      </c>
      <c r="J21" t="str">
        <f t="shared" si="13"/>
        <v>INDGAS</v>
      </c>
      <c r="K21" t="str">
        <f t="shared" si="13"/>
        <v>INDGAS</v>
      </c>
      <c r="N21" t="s">
        <v>66</v>
      </c>
      <c r="O21" t="s">
        <v>100</v>
      </c>
      <c r="P21" t="s">
        <v>15</v>
      </c>
      <c r="Q21" t="str">
        <f t="shared" si="3"/>
        <v>INDGAS</v>
      </c>
      <c r="R21" t="str">
        <f t="shared" si="4"/>
        <v/>
      </c>
      <c r="AA21" s="115" t="s">
        <v>65</v>
      </c>
      <c r="AB21" t="s">
        <v>104</v>
      </c>
      <c r="AC21" t="s">
        <v>15</v>
      </c>
      <c r="AE21">
        <v>0</v>
      </c>
      <c r="AF21">
        <f>attached_ipp!AU16</f>
        <v>26.3</v>
      </c>
      <c r="AG21">
        <f>attached_ipp!BS16</f>
        <v>18.7</v>
      </c>
      <c r="AH21">
        <f>attached_ipp!CQ16</f>
        <v>0.2</v>
      </c>
      <c r="AI21">
        <v>0</v>
      </c>
      <c r="AJ21">
        <f>attached_ipp!EM16</f>
        <v>12.4</v>
      </c>
      <c r="AK21">
        <f>attached_ipp!FK16</f>
        <v>26.3</v>
      </c>
    </row>
    <row r="22" ht="14.5" spans="1:37">
      <c r="A22" s="115" t="s">
        <v>65</v>
      </c>
      <c r="B22" t="s">
        <v>103</v>
      </c>
      <c r="C22" t="s">
        <v>17</v>
      </c>
      <c r="E22" t="str">
        <f t="shared" si="12"/>
        <v>INDDSTLFO</v>
      </c>
      <c r="F22" t="str">
        <f t="shared" si="13"/>
        <v>INDDSTLFO</v>
      </c>
      <c r="G22" t="str">
        <f t="shared" si="13"/>
        <v>INDDSTLFO</v>
      </c>
      <c r="H22" t="str">
        <f t="shared" si="13"/>
        <v>INDDSTLFO</v>
      </c>
      <c r="I22" t="str">
        <f t="shared" si="13"/>
        <v>INDDSTLFO</v>
      </c>
      <c r="J22" t="str">
        <f t="shared" si="13"/>
        <v>INDDSTLFO</v>
      </c>
      <c r="K22" t="str">
        <f t="shared" si="13"/>
        <v>INDDSTLFO</v>
      </c>
      <c r="N22" t="s">
        <v>66</v>
      </c>
      <c r="O22" t="s">
        <v>100</v>
      </c>
      <c r="P22" t="s">
        <v>17</v>
      </c>
      <c r="Q22" t="str">
        <f t="shared" si="3"/>
        <v>INDDSTLFO</v>
      </c>
      <c r="R22" t="str">
        <f t="shared" si="4"/>
        <v/>
      </c>
      <c r="AA22" s="115" t="s">
        <v>65</v>
      </c>
      <c r="AB22" t="s">
        <v>104</v>
      </c>
      <c r="AC22" t="s">
        <v>17</v>
      </c>
      <c r="AE22">
        <v>0</v>
      </c>
      <c r="AF22">
        <f>attached_ipp!AU17</f>
        <v>0.3</v>
      </c>
      <c r="AG22">
        <f>attached_ipp!BS17</f>
        <v>0.2</v>
      </c>
      <c r="AH22">
        <f>attached_ipp!CQ17</f>
        <v>0</v>
      </c>
      <c r="AI22">
        <v>0</v>
      </c>
      <c r="AJ22">
        <f>attached_ipp!EM17</f>
        <v>0.1</v>
      </c>
      <c r="AK22">
        <f>attached_ipp!FK17</f>
        <v>0.2</v>
      </c>
    </row>
    <row r="23" ht="14.5" spans="1:37">
      <c r="A23" s="115" t="s">
        <v>65</v>
      </c>
      <c r="B23" t="s">
        <v>103</v>
      </c>
      <c r="C23" t="s">
        <v>18</v>
      </c>
      <c r="E23" t="str">
        <f t="shared" si="12"/>
        <v>INDHFO</v>
      </c>
      <c r="F23" t="str">
        <f t="shared" si="13"/>
        <v>INDHFO</v>
      </c>
      <c r="G23" t="str">
        <f t="shared" si="13"/>
        <v>INDHFO</v>
      </c>
      <c r="H23" t="str">
        <f t="shared" si="13"/>
        <v>INDHFO</v>
      </c>
      <c r="I23" t="str">
        <f t="shared" si="13"/>
        <v>INDHFO</v>
      </c>
      <c r="J23" t="str">
        <f t="shared" si="13"/>
        <v>INDHFO</v>
      </c>
      <c r="K23" t="str">
        <f t="shared" si="13"/>
        <v>INDHFO</v>
      </c>
      <c r="N23" t="s">
        <v>66</v>
      </c>
      <c r="O23" t="s">
        <v>100</v>
      </c>
      <c r="P23" t="s">
        <v>18</v>
      </c>
      <c r="Q23" t="str">
        <f t="shared" si="3"/>
        <v>INDHFO</v>
      </c>
      <c r="R23" t="str">
        <f t="shared" si="4"/>
        <v/>
      </c>
      <c r="AA23" s="115" t="s">
        <v>65</v>
      </c>
      <c r="AB23" t="s">
        <v>104</v>
      </c>
      <c r="AC23" t="s">
        <v>18</v>
      </c>
      <c r="AE23">
        <v>0</v>
      </c>
      <c r="AF23">
        <f>attached_ipp!AU18</f>
        <v>0.8</v>
      </c>
      <c r="AG23">
        <f>attached_ipp!BS18</f>
        <v>1.4</v>
      </c>
      <c r="AH23">
        <v>0</v>
      </c>
      <c r="AI23">
        <f>attached_ipp!DO18</f>
        <v>0</v>
      </c>
      <c r="AJ23">
        <f>attached_ipp!EM18</f>
        <v>0</v>
      </c>
      <c r="AK23">
        <f>attached_ipp!FK18</f>
        <v>0.1</v>
      </c>
    </row>
    <row r="24" ht="14.5" spans="1:37">
      <c r="A24" s="115" t="s">
        <v>65</v>
      </c>
      <c r="B24" t="s">
        <v>103</v>
      </c>
      <c r="C24" t="s">
        <v>19</v>
      </c>
      <c r="E24" t="str">
        <f t="shared" si="12"/>
        <v>INDSGPC</v>
      </c>
      <c r="F24" t="str">
        <f t="shared" si="13"/>
        <v>INDSGPC</v>
      </c>
      <c r="G24" t="str">
        <f t="shared" si="13"/>
        <v>INDSGPC</v>
      </c>
      <c r="H24" t="str">
        <f t="shared" si="13"/>
        <v>INDSGPC</v>
      </c>
      <c r="I24" t="str">
        <f t="shared" si="13"/>
        <v>INDSGPC</v>
      </c>
      <c r="J24" t="str">
        <f t="shared" si="13"/>
        <v>INDSGPC</v>
      </c>
      <c r="K24" t="str">
        <f t="shared" si="13"/>
        <v>INDSGPC</v>
      </c>
      <c r="N24" t="s">
        <v>66</v>
      </c>
      <c r="O24" t="s">
        <v>100</v>
      </c>
      <c r="P24" t="s">
        <v>19</v>
      </c>
      <c r="Q24" t="str">
        <f t="shared" si="3"/>
        <v>INDSGPC</v>
      </c>
      <c r="R24" t="str">
        <f t="shared" si="4"/>
        <v/>
      </c>
      <c r="AA24" s="115" t="s">
        <v>65</v>
      </c>
      <c r="AB24" t="s">
        <v>104</v>
      </c>
      <c r="AC24" t="s">
        <v>19</v>
      </c>
      <c r="AE24">
        <f>attached_ipp!W19</f>
        <v>0</v>
      </c>
      <c r="AF24">
        <f>attached_ipp!AU19</f>
        <v>0</v>
      </c>
      <c r="AG24">
        <f>attached_ipp!BS19</f>
        <v>0</v>
      </c>
      <c r="AH24">
        <f>attached_ipp!CQ19</f>
        <v>0</v>
      </c>
      <c r="AI24">
        <f>attached_ipp!DO19</f>
        <v>0</v>
      </c>
      <c r="AJ24">
        <f>attached_ipp!EM19</f>
        <v>0</v>
      </c>
      <c r="AK24">
        <f>attached_ipp!FK19</f>
        <v>0</v>
      </c>
    </row>
    <row r="25" ht="14.5" spans="1:37">
      <c r="A25" s="115" t="s">
        <v>65</v>
      </c>
      <c r="B25" t="s">
        <v>103</v>
      </c>
      <c r="C25" t="s">
        <v>10</v>
      </c>
      <c r="E25" t="str">
        <f t="shared" si="12"/>
        <v>INDLPG</v>
      </c>
      <c r="F25" t="str">
        <f t="shared" si="13"/>
        <v>INDLPG</v>
      </c>
      <c r="G25" t="str">
        <f t="shared" si="13"/>
        <v>INDLPG</v>
      </c>
      <c r="H25" t="str">
        <f t="shared" si="13"/>
        <v>INDLPG</v>
      </c>
      <c r="I25" t="str">
        <f t="shared" si="13"/>
        <v>INDLPG</v>
      </c>
      <c r="J25" t="str">
        <f t="shared" si="13"/>
        <v>INDLPG</v>
      </c>
      <c r="K25" t="str">
        <f t="shared" si="13"/>
        <v>INDLPG</v>
      </c>
      <c r="N25" t="s">
        <v>66</v>
      </c>
      <c r="O25" t="s">
        <v>100</v>
      </c>
      <c r="P25" t="s">
        <v>10</v>
      </c>
      <c r="Q25" t="str">
        <f t="shared" si="3"/>
        <v>INDLPG</v>
      </c>
      <c r="R25" t="str">
        <f t="shared" si="4"/>
        <v/>
      </c>
      <c r="AA25" s="115" t="s">
        <v>65</v>
      </c>
      <c r="AB25" t="s">
        <v>104</v>
      </c>
      <c r="AC25" t="s">
        <v>10</v>
      </c>
      <c r="AE25">
        <v>0</v>
      </c>
      <c r="AF25">
        <f>attached_ipp!AU20</f>
        <v>0.1</v>
      </c>
      <c r="AG25">
        <f>attached_ipp!BS20</f>
        <v>0.1</v>
      </c>
      <c r="AH25">
        <v>0</v>
      </c>
      <c r="AI25">
        <f>attached_ipp!DO20</f>
        <v>0</v>
      </c>
      <c r="AJ25">
        <f>attached_ipp!EM20</f>
        <v>0</v>
      </c>
      <c r="AK25">
        <f>attached_ipp!FK20</f>
        <v>0.1</v>
      </c>
    </row>
    <row r="26" ht="14.5" spans="1:37">
      <c r="A26" s="115" t="s">
        <v>65</v>
      </c>
      <c r="B26" t="s">
        <v>103</v>
      </c>
      <c r="C26" t="s">
        <v>20</v>
      </c>
      <c r="E26" t="str">
        <f t="shared" si="12"/>
        <v>INDCOA</v>
      </c>
      <c r="F26" t="str">
        <f t="shared" si="13"/>
        <v>INDCOA</v>
      </c>
      <c r="G26" t="str">
        <f t="shared" si="13"/>
        <v>INDCOA</v>
      </c>
      <c r="H26" t="str">
        <f t="shared" si="13"/>
        <v>INDCOA</v>
      </c>
      <c r="I26" t="str">
        <f t="shared" si="13"/>
        <v>INDCOA</v>
      </c>
      <c r="J26" t="str">
        <f t="shared" si="13"/>
        <v>INDCOA</v>
      </c>
      <c r="K26" t="str">
        <f t="shared" si="13"/>
        <v>INDCOA</v>
      </c>
      <c r="N26" t="s">
        <v>66</v>
      </c>
      <c r="O26" t="s">
        <v>100</v>
      </c>
      <c r="P26" t="s">
        <v>20</v>
      </c>
      <c r="Q26" t="str">
        <f t="shared" si="3"/>
        <v>INDCOA</v>
      </c>
      <c r="R26" t="str">
        <f t="shared" si="4"/>
        <v/>
      </c>
      <c r="AA26" s="115" t="s">
        <v>65</v>
      </c>
      <c r="AB26" t="s">
        <v>104</v>
      </c>
      <c r="AC26" t="s">
        <v>20</v>
      </c>
      <c r="AE26">
        <f>attached_ipp!W21</f>
        <v>0</v>
      </c>
      <c r="AF26">
        <f>attached_ipp!AU21</f>
        <v>0</v>
      </c>
      <c r="AG26">
        <f>attached_ipp!BS21</f>
        <v>0</v>
      </c>
      <c r="AH26">
        <f>attached_ipp!CQ21</f>
        <v>0</v>
      </c>
      <c r="AI26">
        <f>attached_ipp!DO21</f>
        <v>0</v>
      </c>
      <c r="AJ26">
        <f>attached_ipp!EM21</f>
        <v>0</v>
      </c>
      <c r="AK26">
        <f>attached_ipp!FK21</f>
        <v>0</v>
      </c>
    </row>
    <row r="27" ht="14.5" spans="1:37">
      <c r="A27" s="115" t="s">
        <v>65</v>
      </c>
      <c r="B27" t="s">
        <v>103</v>
      </c>
      <c r="C27" t="s">
        <v>22</v>
      </c>
      <c r="E27" t="str">
        <f t="shared" si="12"/>
        <v>INDCOKE</v>
      </c>
      <c r="F27" t="str">
        <f t="shared" si="13"/>
        <v>INDCOKE</v>
      </c>
      <c r="G27" t="str">
        <f t="shared" si="13"/>
        <v>INDCOKE</v>
      </c>
      <c r="H27" t="str">
        <f t="shared" si="13"/>
        <v>INDCOKE</v>
      </c>
      <c r="I27" t="str">
        <f t="shared" si="13"/>
        <v>INDCOKE</v>
      </c>
      <c r="J27" t="str">
        <f t="shared" si="13"/>
        <v>INDCOKE</v>
      </c>
      <c r="K27" t="str">
        <f t="shared" si="13"/>
        <v>INDCOKE</v>
      </c>
      <c r="N27" t="s">
        <v>66</v>
      </c>
      <c r="O27" t="s">
        <v>100</v>
      </c>
      <c r="P27" t="s">
        <v>22</v>
      </c>
      <c r="Q27" t="str">
        <f t="shared" si="3"/>
        <v>INDCOKE</v>
      </c>
      <c r="R27" t="str">
        <f t="shared" si="4"/>
        <v/>
      </c>
      <c r="AA27" s="115" t="s">
        <v>65</v>
      </c>
      <c r="AB27" t="s">
        <v>104</v>
      </c>
      <c r="AC27" t="s">
        <v>22</v>
      </c>
      <c r="AE27">
        <f>attached_ipp!W22</f>
        <v>0</v>
      </c>
      <c r="AF27">
        <f>attached_ipp!AU22</f>
        <v>0</v>
      </c>
      <c r="AG27">
        <f>attached_ipp!BS22</f>
        <v>0</v>
      </c>
      <c r="AH27">
        <f>attached_ipp!CQ22</f>
        <v>0</v>
      </c>
      <c r="AI27">
        <f>attached_ipp!DO22</f>
        <v>0</v>
      </c>
      <c r="AJ27">
        <f>attached_ipp!EM22</f>
        <v>0</v>
      </c>
      <c r="AK27">
        <f>attached_ipp!FK22</f>
        <v>0</v>
      </c>
    </row>
    <row r="28" ht="14.5" spans="1:37">
      <c r="A28" s="115" t="s">
        <v>65</v>
      </c>
      <c r="B28" t="s">
        <v>103</v>
      </c>
      <c r="C28" t="s">
        <v>24</v>
      </c>
      <c r="E28" t="str">
        <f t="shared" si="12"/>
        <v>INDWOOD</v>
      </c>
      <c r="F28" t="str">
        <f t="shared" si="13"/>
        <v>INDWOOD</v>
      </c>
      <c r="G28" t="str">
        <f t="shared" si="13"/>
        <v>INDWOOD</v>
      </c>
      <c r="H28" t="str">
        <f t="shared" si="13"/>
        <v>INDWOOD</v>
      </c>
      <c r="I28" t="str">
        <f t="shared" si="13"/>
        <v>INDWOOD</v>
      </c>
      <c r="J28" t="str">
        <f t="shared" si="13"/>
        <v>INDWOOD</v>
      </c>
      <c r="K28" t="str">
        <f t="shared" si="13"/>
        <v>INDWOOD</v>
      </c>
      <c r="N28" t="s">
        <v>66</v>
      </c>
      <c r="O28" t="s">
        <v>100</v>
      </c>
      <c r="P28" t="s">
        <v>24</v>
      </c>
      <c r="Q28" t="str">
        <f t="shared" si="3"/>
        <v>INDWOOD</v>
      </c>
      <c r="R28" t="str">
        <f t="shared" si="4"/>
        <v/>
      </c>
      <c r="AA28" s="115" t="s">
        <v>65</v>
      </c>
      <c r="AB28" t="s">
        <v>104</v>
      </c>
      <c r="AC28" t="s">
        <v>24</v>
      </c>
      <c r="AE28">
        <f>attached_ipp!W23</f>
        <v>27.7</v>
      </c>
      <c r="AF28">
        <f>attached_ipp!AU23</f>
        <v>52.1</v>
      </c>
      <c r="AG28">
        <f>attached_ipp!BS23</f>
        <v>36.3</v>
      </c>
      <c r="AH28">
        <v>0</v>
      </c>
      <c r="AI28">
        <f>attached_ipp!DO23</f>
        <v>1.2</v>
      </c>
      <c r="AJ28">
        <f>attached_ipp!EM23</f>
        <v>50</v>
      </c>
      <c r="AK28">
        <f>attached_ipp!FK23</f>
        <v>118.6</v>
      </c>
    </row>
    <row r="29" ht="14.5" spans="1:37">
      <c r="A29" s="115" t="s">
        <v>65</v>
      </c>
      <c r="B29" t="s">
        <v>103</v>
      </c>
      <c r="C29" t="s">
        <v>25</v>
      </c>
      <c r="E29" t="str">
        <f t="shared" si="12"/>
        <v>INDSTM</v>
      </c>
      <c r="F29" t="str">
        <f t="shared" si="13"/>
        <v>INDSTM</v>
      </c>
      <c r="G29" t="str">
        <f t="shared" si="13"/>
        <v>INDSTM</v>
      </c>
      <c r="H29" t="str">
        <f t="shared" si="13"/>
        <v>INDSTM</v>
      </c>
      <c r="I29" t="str">
        <f t="shared" si="13"/>
        <v>INDSTM</v>
      </c>
      <c r="J29" t="str">
        <f t="shared" si="13"/>
        <v>INDSTM</v>
      </c>
      <c r="K29" t="str">
        <f t="shared" si="13"/>
        <v>INDSTM</v>
      </c>
      <c r="N29" t="s">
        <v>66</v>
      </c>
      <c r="O29" t="s">
        <v>100</v>
      </c>
      <c r="P29" t="s">
        <v>25</v>
      </c>
      <c r="Q29" t="str">
        <f t="shared" si="3"/>
        <v>INDSTM</v>
      </c>
      <c r="R29" t="str">
        <f t="shared" si="4"/>
        <v/>
      </c>
      <c r="AA29" s="115" t="s">
        <v>65</v>
      </c>
      <c r="AB29" t="s">
        <v>104</v>
      </c>
      <c r="AC29" t="s">
        <v>25</v>
      </c>
      <c r="AE29">
        <f>attached_ipp!W24</f>
        <v>0</v>
      </c>
      <c r="AF29">
        <f>attached_ipp!AU24</f>
        <v>0</v>
      </c>
      <c r="AG29">
        <f>attached_ipp!BS24</f>
        <v>0</v>
      </c>
      <c r="AH29">
        <f>attached_ipp!CQ24</f>
        <v>0</v>
      </c>
      <c r="AI29">
        <f>attached_ipp!DO24</f>
        <v>0</v>
      </c>
      <c r="AJ29">
        <f>attached_ipp!EM24</f>
        <v>0</v>
      </c>
      <c r="AK29">
        <f>attached_ipp!FK24</f>
        <v>0</v>
      </c>
    </row>
    <row r="30" ht="14.5" spans="1:39">
      <c r="A30" s="115" t="s">
        <v>65</v>
      </c>
      <c r="B30" s="115" t="s">
        <v>105</v>
      </c>
      <c r="N30" t="s">
        <v>66</v>
      </c>
      <c r="O30" t="s">
        <v>101</v>
      </c>
      <c r="P30" t="s">
        <v>34</v>
      </c>
      <c r="Q30" t="str">
        <f t="shared" si="3"/>
        <v/>
      </c>
      <c r="R30" t="str">
        <f t="shared" si="4"/>
        <v>INDSME</v>
      </c>
      <c r="AA30" s="115" t="s">
        <v>65</v>
      </c>
      <c r="AB30" s="115" t="s">
        <v>105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M30" t="s">
        <v>114</v>
      </c>
    </row>
    <row r="31" ht="14.5" spans="1:39">
      <c r="A31" s="115" t="s">
        <v>65</v>
      </c>
      <c r="B31" s="115" t="s">
        <v>107</v>
      </c>
      <c r="C31" t="s">
        <v>33</v>
      </c>
      <c r="E31" t="str">
        <f t="shared" ref="E31" si="14">C31</f>
        <v>INDIPP</v>
      </c>
      <c r="F31" t="str">
        <f t="shared" si="13"/>
        <v>INDIPP</v>
      </c>
      <c r="G31" t="str">
        <f t="shared" si="13"/>
        <v>INDIPP</v>
      </c>
      <c r="H31" t="str">
        <f t="shared" si="13"/>
        <v>INDIPP</v>
      </c>
      <c r="I31" t="str">
        <f t="shared" si="13"/>
        <v>INDIPP</v>
      </c>
      <c r="J31" t="str">
        <f t="shared" si="13"/>
        <v>INDIPP</v>
      </c>
      <c r="K31" t="str">
        <f t="shared" si="13"/>
        <v>INDIPP</v>
      </c>
      <c r="N31" t="s">
        <v>67</v>
      </c>
      <c r="O31" t="s">
        <v>100</v>
      </c>
      <c r="P31" t="s">
        <v>12</v>
      </c>
      <c r="Q31" t="str">
        <f t="shared" si="3"/>
        <v>INDELC</v>
      </c>
      <c r="R31" t="str">
        <f t="shared" si="4"/>
        <v/>
      </c>
      <c r="AA31" s="115" t="s">
        <v>65</v>
      </c>
      <c r="AB31" s="115" t="s">
        <v>108</v>
      </c>
      <c r="AC31" t="s">
        <v>115</v>
      </c>
      <c r="AM31">
        <v>17139</v>
      </c>
    </row>
    <row r="32" ht="14.5" spans="1:28">
      <c r="A32" s="115" t="s">
        <v>65</v>
      </c>
      <c r="B32" s="115" t="s">
        <v>110</v>
      </c>
      <c r="N32" t="s">
        <v>67</v>
      </c>
      <c r="O32" t="s">
        <v>100</v>
      </c>
      <c r="P32" t="s">
        <v>15</v>
      </c>
      <c r="Q32" t="str">
        <f t="shared" si="3"/>
        <v>INDGAS</v>
      </c>
      <c r="R32" t="str">
        <f t="shared" si="4"/>
        <v/>
      </c>
      <c r="AA32" s="115" t="s">
        <v>65</v>
      </c>
      <c r="AB32" s="115" t="s">
        <v>110</v>
      </c>
    </row>
    <row r="33" ht="14.5" spans="1:29">
      <c r="A33" s="115" t="s">
        <v>65</v>
      </c>
      <c r="B33" s="117" t="s">
        <v>111</v>
      </c>
      <c r="C33" s="115"/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N33" t="s">
        <v>67</v>
      </c>
      <c r="O33" t="s">
        <v>100</v>
      </c>
      <c r="P33" t="s">
        <v>17</v>
      </c>
      <c r="Q33" t="str">
        <f t="shared" si="3"/>
        <v>INDDSTLFO</v>
      </c>
      <c r="R33" t="str">
        <f t="shared" si="4"/>
        <v/>
      </c>
      <c r="AA33" s="115"/>
      <c r="AB33" s="115"/>
      <c r="AC33" s="115"/>
    </row>
    <row r="34" ht="14.5" spans="1:29">
      <c r="A34" s="115" t="s">
        <v>65</v>
      </c>
      <c r="B34" s="117" t="s">
        <v>112</v>
      </c>
      <c r="C34" s="115"/>
      <c r="E34" s="99">
        <v>0.95</v>
      </c>
      <c r="F34" s="99">
        <v>0.95</v>
      </c>
      <c r="G34" s="99">
        <v>0.95</v>
      </c>
      <c r="H34" s="99">
        <v>0.95</v>
      </c>
      <c r="I34" s="99">
        <v>0.95</v>
      </c>
      <c r="J34" s="99">
        <v>0.95</v>
      </c>
      <c r="K34" s="99">
        <v>0.95</v>
      </c>
      <c r="N34" t="s">
        <v>67</v>
      </c>
      <c r="O34" t="s">
        <v>100</v>
      </c>
      <c r="P34" t="s">
        <v>18</v>
      </c>
      <c r="Q34" t="str">
        <f t="shared" si="3"/>
        <v>INDHFO</v>
      </c>
      <c r="R34" t="str">
        <f t="shared" si="4"/>
        <v/>
      </c>
      <c r="AA34" s="115"/>
      <c r="AB34" s="115"/>
      <c r="AC34" s="115"/>
    </row>
    <row r="35" ht="14.5" spans="1:37">
      <c r="A35" s="115" t="s">
        <v>65</v>
      </c>
      <c r="B35" s="117" t="s">
        <v>113</v>
      </c>
      <c r="C35" t="s">
        <v>12</v>
      </c>
      <c r="E35">
        <f>1-SUM(E36:E44)</f>
        <v>0.381696428571429</v>
      </c>
      <c r="F35">
        <f t="shared" ref="F35:K35" si="15">1-SUM(F36:F44)</f>
        <v>0.390038314176245</v>
      </c>
      <c r="G35">
        <f t="shared" si="15"/>
        <v>0.209205020920502</v>
      </c>
      <c r="H35">
        <f t="shared" si="15"/>
        <v>0</v>
      </c>
      <c r="I35">
        <f t="shared" si="15"/>
        <v>0</v>
      </c>
      <c r="J35">
        <f t="shared" si="15"/>
        <v>0.141483516483517</v>
      </c>
      <c r="K35">
        <f t="shared" si="15"/>
        <v>0.182789651293588</v>
      </c>
      <c r="N35" t="s">
        <v>67</v>
      </c>
      <c r="O35" t="s">
        <v>100</v>
      </c>
      <c r="P35" t="s">
        <v>19</v>
      </c>
      <c r="Q35" t="str">
        <f t="shared" si="3"/>
        <v>INDSGPC</v>
      </c>
      <c r="R35" t="str">
        <f t="shared" si="4"/>
        <v/>
      </c>
      <c r="AA35" s="115" t="s">
        <v>65</v>
      </c>
      <c r="AB35" t="s">
        <v>104</v>
      </c>
      <c r="AC35" t="s">
        <v>12</v>
      </c>
      <c r="AE35" t="str">
        <f>attached_ipp!W30</f>
        <v>X</v>
      </c>
      <c r="AF35">
        <f>attached_ipp!AU30</f>
        <v>0.6</v>
      </c>
      <c r="AG35">
        <f>attached_ipp!BS30</f>
        <v>1.9</v>
      </c>
      <c r="AH35">
        <v>0</v>
      </c>
      <c r="AI35">
        <v>0</v>
      </c>
      <c r="AJ35">
        <f>attached_ipp!EM30</f>
        <v>0</v>
      </c>
      <c r="AK35">
        <f>attached_ipp!FK30</f>
        <v>0.1</v>
      </c>
    </row>
    <row r="36" ht="14.5" spans="1:37">
      <c r="A36" s="115" t="s">
        <v>65</v>
      </c>
      <c r="B36" s="117" t="s">
        <v>113</v>
      </c>
      <c r="C36" t="s">
        <v>15</v>
      </c>
      <c r="E36">
        <f>AE21/SUM(AE20:AE29)</f>
        <v>0</v>
      </c>
      <c r="F36">
        <f t="shared" ref="F36:K36" si="16">AF21/SUM(AF20:AF29)</f>
        <v>0.201532567049808</v>
      </c>
      <c r="G36">
        <f t="shared" si="16"/>
        <v>0.260808926080893</v>
      </c>
      <c r="H36">
        <f t="shared" si="16"/>
        <v>1</v>
      </c>
      <c r="I36">
        <f t="shared" si="16"/>
        <v>0</v>
      </c>
      <c r="J36">
        <f t="shared" si="16"/>
        <v>0.17032967032967</v>
      </c>
      <c r="K36">
        <f t="shared" si="16"/>
        <v>0.147919010123735</v>
      </c>
      <c r="N36" t="s">
        <v>67</v>
      </c>
      <c r="O36" t="s">
        <v>100</v>
      </c>
      <c r="P36" t="s">
        <v>10</v>
      </c>
      <c r="Q36" t="str">
        <f t="shared" si="3"/>
        <v>INDLPG</v>
      </c>
      <c r="R36" t="str">
        <f t="shared" si="4"/>
        <v/>
      </c>
      <c r="AA36" s="115" t="s">
        <v>65</v>
      </c>
      <c r="AB36" t="s">
        <v>104</v>
      </c>
      <c r="AC36" t="s">
        <v>15</v>
      </c>
      <c r="AE36">
        <v>0</v>
      </c>
      <c r="AF36">
        <f>attached_ipp!AU31</f>
        <v>0</v>
      </c>
      <c r="AG36">
        <f>attached_ipp!BS31</f>
        <v>0</v>
      </c>
      <c r="AH36">
        <f>attached_ipp!CQ31</f>
        <v>0</v>
      </c>
      <c r="AI36">
        <v>0</v>
      </c>
      <c r="AJ36">
        <f>attached_ipp!EM31</f>
        <v>0</v>
      </c>
      <c r="AK36">
        <f>attached_ipp!FK31</f>
        <v>0</v>
      </c>
    </row>
    <row r="37" ht="14.5" spans="1:37">
      <c r="A37" s="115" t="s">
        <v>65</v>
      </c>
      <c r="B37" s="117" t="s">
        <v>113</v>
      </c>
      <c r="C37" t="s">
        <v>17</v>
      </c>
      <c r="E37">
        <f>AE22/SUM(AE20:AE29)</f>
        <v>0</v>
      </c>
      <c r="F37">
        <f t="shared" ref="F37:K37" si="17">AF22/SUM(AF20:AF29)</f>
        <v>0.00229885057471264</v>
      </c>
      <c r="G37">
        <f t="shared" si="17"/>
        <v>0.00278940027894003</v>
      </c>
      <c r="H37">
        <f t="shared" si="17"/>
        <v>0</v>
      </c>
      <c r="I37">
        <f t="shared" si="17"/>
        <v>0</v>
      </c>
      <c r="J37">
        <f t="shared" si="17"/>
        <v>0.00137362637362637</v>
      </c>
      <c r="K37">
        <f t="shared" si="17"/>
        <v>0.00112485939257593</v>
      </c>
      <c r="N37" t="s">
        <v>67</v>
      </c>
      <c r="O37" t="s">
        <v>100</v>
      </c>
      <c r="P37" t="s">
        <v>20</v>
      </c>
      <c r="Q37" t="str">
        <f t="shared" si="3"/>
        <v>INDCOA</v>
      </c>
      <c r="R37" t="str">
        <f t="shared" si="4"/>
        <v/>
      </c>
      <c r="AA37" s="115" t="s">
        <v>65</v>
      </c>
      <c r="AB37" t="s">
        <v>104</v>
      </c>
      <c r="AC37" t="s">
        <v>17</v>
      </c>
      <c r="AE37">
        <v>0</v>
      </c>
      <c r="AF37">
        <f>attached_ipp!AU32</f>
        <v>0.1</v>
      </c>
      <c r="AG37">
        <f>attached_ipp!BS32</f>
        <v>0.2</v>
      </c>
      <c r="AH37" t="str">
        <f>attached_ipp!CQ32</f>
        <v>X</v>
      </c>
      <c r="AI37">
        <v>0</v>
      </c>
      <c r="AJ37">
        <f>attached_ipp!EM32</f>
        <v>0</v>
      </c>
      <c r="AK37">
        <f>attached_ipp!FK32</f>
        <v>0</v>
      </c>
    </row>
    <row r="38" ht="14.5" spans="1:37">
      <c r="A38" s="115" t="s">
        <v>65</v>
      </c>
      <c r="B38" s="117" t="s">
        <v>113</v>
      </c>
      <c r="C38" t="s">
        <v>18</v>
      </c>
      <c r="E38">
        <f>AE23/SUM(AE20:AE29)</f>
        <v>0</v>
      </c>
      <c r="F38">
        <f t="shared" ref="F38:K38" si="18">AF23/SUM(AF20:AF29)</f>
        <v>0.00613026819923372</v>
      </c>
      <c r="G38">
        <f t="shared" si="18"/>
        <v>0.0195258019525802</v>
      </c>
      <c r="H38">
        <f t="shared" si="18"/>
        <v>0</v>
      </c>
      <c r="I38">
        <f t="shared" si="18"/>
        <v>0</v>
      </c>
      <c r="J38">
        <f t="shared" si="18"/>
        <v>0</v>
      </c>
      <c r="K38">
        <f t="shared" si="18"/>
        <v>0.000562429696287964</v>
      </c>
      <c r="N38" t="s">
        <v>67</v>
      </c>
      <c r="O38" t="s">
        <v>100</v>
      </c>
      <c r="P38" t="s">
        <v>22</v>
      </c>
      <c r="Q38" t="str">
        <f t="shared" si="3"/>
        <v>INDCOKE</v>
      </c>
      <c r="R38" t="str">
        <f t="shared" si="4"/>
        <v/>
      </c>
      <c r="AA38" s="115" t="s">
        <v>65</v>
      </c>
      <c r="AB38" t="s">
        <v>104</v>
      </c>
      <c r="AC38" t="s">
        <v>18</v>
      </c>
      <c r="AE38">
        <v>0</v>
      </c>
      <c r="AF38">
        <f>attached_ipp!AU33</f>
        <v>0</v>
      </c>
      <c r="AG38">
        <f>attached_ipp!BS33</f>
        <v>0</v>
      </c>
      <c r="AH38">
        <v>0</v>
      </c>
      <c r="AI38">
        <f>attached_ipp!DO33</f>
        <v>0</v>
      </c>
      <c r="AJ38">
        <f>attached_ipp!EM33</f>
        <v>0</v>
      </c>
      <c r="AK38">
        <f>attached_ipp!FK33</f>
        <v>0</v>
      </c>
    </row>
    <row r="39" ht="14.5" spans="1:37">
      <c r="A39" s="115" t="s">
        <v>65</v>
      </c>
      <c r="B39" s="117" t="s">
        <v>113</v>
      </c>
      <c r="C39" t="s">
        <v>19</v>
      </c>
      <c r="E39">
        <f>AE24/SUM(AE20:AE29)</f>
        <v>0</v>
      </c>
      <c r="F39">
        <f t="shared" ref="F39:K39" si="19">AF24/SUM(AF20:AF29)</f>
        <v>0</v>
      </c>
      <c r="G39">
        <f t="shared" si="19"/>
        <v>0</v>
      </c>
      <c r="H39">
        <f t="shared" si="19"/>
        <v>0</v>
      </c>
      <c r="I39">
        <f t="shared" si="19"/>
        <v>0</v>
      </c>
      <c r="J39">
        <f t="shared" si="19"/>
        <v>0</v>
      </c>
      <c r="K39">
        <f t="shared" si="19"/>
        <v>0</v>
      </c>
      <c r="N39" t="s">
        <v>67</v>
      </c>
      <c r="O39" t="s">
        <v>100</v>
      </c>
      <c r="P39" t="s">
        <v>24</v>
      </c>
      <c r="Q39" t="str">
        <f t="shared" si="3"/>
        <v>INDWOOD</v>
      </c>
      <c r="R39" t="str">
        <f t="shared" si="4"/>
        <v/>
      </c>
      <c r="AA39" s="115" t="s">
        <v>65</v>
      </c>
      <c r="AB39" t="s">
        <v>104</v>
      </c>
      <c r="AC39" t="s">
        <v>19</v>
      </c>
      <c r="AE39">
        <f>attached_ipp!W34</f>
        <v>0</v>
      </c>
      <c r="AF39">
        <f>attached_ipp!AU34</f>
        <v>0</v>
      </c>
      <c r="AG39">
        <f>attached_ipp!BS34</f>
        <v>0</v>
      </c>
      <c r="AH39">
        <f>attached_ipp!CQ34</f>
        <v>0</v>
      </c>
      <c r="AI39">
        <f>attached_ipp!DO34</f>
        <v>0</v>
      </c>
      <c r="AJ39">
        <f>attached_ipp!EM34</f>
        <v>0</v>
      </c>
      <c r="AK39">
        <f>attached_ipp!FK34</f>
        <v>0</v>
      </c>
    </row>
    <row r="40" ht="14.5" spans="1:37">
      <c r="A40" s="115" t="s">
        <v>65</v>
      </c>
      <c r="B40" s="117" t="s">
        <v>113</v>
      </c>
      <c r="C40" t="s">
        <v>10</v>
      </c>
      <c r="E40">
        <f>AE25/SUM(AE20:AE29)</f>
        <v>0</v>
      </c>
      <c r="F40">
        <f t="shared" ref="F40:K40" si="20">AF25/SUM(AF20:AF29)</f>
        <v>0.000766283524904215</v>
      </c>
      <c r="G40">
        <f t="shared" si="20"/>
        <v>0.00139470013947001</v>
      </c>
      <c r="H40">
        <f t="shared" si="20"/>
        <v>0</v>
      </c>
      <c r="I40">
        <f t="shared" si="20"/>
        <v>0</v>
      </c>
      <c r="J40">
        <f t="shared" si="20"/>
        <v>0</v>
      </c>
      <c r="K40">
        <f t="shared" si="20"/>
        <v>0.000562429696287964</v>
      </c>
      <c r="N40" t="s">
        <v>67</v>
      </c>
      <c r="O40" t="s">
        <v>100</v>
      </c>
      <c r="P40" t="s">
        <v>25</v>
      </c>
      <c r="Q40" t="str">
        <f t="shared" si="3"/>
        <v>INDSTM</v>
      </c>
      <c r="R40" t="str">
        <f t="shared" si="4"/>
        <v/>
      </c>
      <c r="AA40" s="115" t="s">
        <v>65</v>
      </c>
      <c r="AB40" t="s">
        <v>104</v>
      </c>
      <c r="AC40" t="s">
        <v>10</v>
      </c>
      <c r="AE40">
        <v>0</v>
      </c>
      <c r="AF40">
        <f>attached_ipp!AU35</f>
        <v>39.9</v>
      </c>
      <c r="AG40">
        <f>attached_ipp!BS35</f>
        <v>50.7</v>
      </c>
      <c r="AH40">
        <v>0</v>
      </c>
      <c r="AI40">
        <f>attached_ipp!DO35</f>
        <v>48.3</v>
      </c>
      <c r="AJ40">
        <f>attached_ipp!EM35</f>
        <v>68.6</v>
      </c>
      <c r="AK40">
        <f>attached_ipp!FK35</f>
        <v>66.7</v>
      </c>
    </row>
    <row r="41" ht="14.5" spans="1:37">
      <c r="A41" s="115" t="s">
        <v>65</v>
      </c>
      <c r="B41" s="117" t="s">
        <v>113</v>
      </c>
      <c r="C41" t="s">
        <v>20</v>
      </c>
      <c r="E41">
        <f>AE26/SUM(AE20:AE29)</f>
        <v>0</v>
      </c>
      <c r="F41">
        <f t="shared" ref="F41:K41" si="21">AF26/SUM(AF20:AF29)</f>
        <v>0</v>
      </c>
      <c r="G41">
        <f t="shared" si="21"/>
        <v>0</v>
      </c>
      <c r="H41">
        <f t="shared" si="21"/>
        <v>0</v>
      </c>
      <c r="I41">
        <f t="shared" si="21"/>
        <v>0</v>
      </c>
      <c r="J41">
        <f t="shared" si="21"/>
        <v>0</v>
      </c>
      <c r="K41">
        <f t="shared" si="21"/>
        <v>0</v>
      </c>
      <c r="N41" t="s">
        <v>67</v>
      </c>
      <c r="O41" t="s">
        <v>101</v>
      </c>
      <c r="P41" t="s">
        <v>35</v>
      </c>
      <c r="Q41" t="str">
        <f t="shared" si="3"/>
        <v/>
      </c>
      <c r="R41" t="str">
        <f t="shared" si="4"/>
        <v>INDPET</v>
      </c>
      <c r="AA41" s="115" t="s">
        <v>65</v>
      </c>
      <c r="AB41" t="s">
        <v>104</v>
      </c>
      <c r="AC41" t="s">
        <v>20</v>
      </c>
      <c r="AE41">
        <f>attached_ipp!W36</f>
        <v>0</v>
      </c>
      <c r="AF41">
        <f>attached_ipp!AU36</f>
        <v>0</v>
      </c>
      <c r="AG41">
        <f>attached_ipp!BS36</f>
        <v>0</v>
      </c>
      <c r="AH41">
        <f>attached_ipp!CQ36</f>
        <v>0</v>
      </c>
      <c r="AI41">
        <f>attached_ipp!DO36</f>
        <v>0</v>
      </c>
      <c r="AJ41">
        <f>attached_ipp!EM36</f>
        <v>0</v>
      </c>
      <c r="AK41">
        <f>attached_ipp!FK36</f>
        <v>0</v>
      </c>
    </row>
    <row r="42" ht="14.5" spans="1:37">
      <c r="A42" s="115" t="s">
        <v>65</v>
      </c>
      <c r="B42" s="117" t="s">
        <v>113</v>
      </c>
      <c r="C42" t="s">
        <v>22</v>
      </c>
      <c r="E42">
        <f>AE27/SUM(AE20:AE29)</f>
        <v>0</v>
      </c>
      <c r="F42">
        <f t="shared" ref="F42:K42" si="22">AF27/SUM(AF20:AF29)</f>
        <v>0</v>
      </c>
      <c r="G42">
        <f t="shared" si="22"/>
        <v>0</v>
      </c>
      <c r="H42">
        <f t="shared" si="22"/>
        <v>0</v>
      </c>
      <c r="I42">
        <f t="shared" si="22"/>
        <v>0</v>
      </c>
      <c r="J42">
        <f t="shared" si="22"/>
        <v>0</v>
      </c>
      <c r="K42">
        <f t="shared" si="22"/>
        <v>0</v>
      </c>
      <c r="N42" t="s">
        <v>68</v>
      </c>
      <c r="O42" t="s">
        <v>100</v>
      </c>
      <c r="P42" t="s">
        <v>12</v>
      </c>
      <c r="Q42" t="str">
        <f t="shared" si="3"/>
        <v>INDELC</v>
      </c>
      <c r="R42" t="str">
        <f t="shared" si="4"/>
        <v/>
      </c>
      <c r="AA42" s="115" t="s">
        <v>65</v>
      </c>
      <c r="AB42" t="s">
        <v>104</v>
      </c>
      <c r="AC42" t="s">
        <v>22</v>
      </c>
      <c r="AE42">
        <f>attached_ipp!W37</f>
        <v>0</v>
      </c>
      <c r="AF42">
        <f>attached_ipp!AU37</f>
        <v>0</v>
      </c>
      <c r="AG42">
        <f>attached_ipp!BS37</f>
        <v>0</v>
      </c>
      <c r="AH42">
        <f>attached_ipp!CQ37</f>
        <v>0</v>
      </c>
      <c r="AI42">
        <f>attached_ipp!DO37</f>
        <v>0</v>
      </c>
      <c r="AJ42">
        <f>attached_ipp!EM37</f>
        <v>0</v>
      </c>
      <c r="AK42">
        <f>attached_ipp!FK37</f>
        <v>0</v>
      </c>
    </row>
    <row r="43" ht="14.5" spans="1:37">
      <c r="A43" s="115" t="s">
        <v>65</v>
      </c>
      <c r="B43" s="117" t="s">
        <v>113</v>
      </c>
      <c r="C43" t="s">
        <v>24</v>
      </c>
      <c r="E43">
        <f>AE28/SUM(AE20:AE29)</f>
        <v>0.618303571428571</v>
      </c>
      <c r="F43">
        <f t="shared" ref="F43:K43" si="23">AF28/SUM(AF20:AF29)</f>
        <v>0.399233716475096</v>
      </c>
      <c r="G43">
        <f t="shared" si="23"/>
        <v>0.506276150627615</v>
      </c>
      <c r="H43">
        <f t="shared" si="23"/>
        <v>0</v>
      </c>
      <c r="I43">
        <f t="shared" si="23"/>
        <v>1</v>
      </c>
      <c r="J43">
        <f t="shared" si="23"/>
        <v>0.686813186813187</v>
      </c>
      <c r="K43">
        <f t="shared" si="23"/>
        <v>0.667041619797525</v>
      </c>
      <c r="N43" t="s">
        <v>68</v>
      </c>
      <c r="O43" t="s">
        <v>100</v>
      </c>
      <c r="P43" t="s">
        <v>15</v>
      </c>
      <c r="Q43" t="str">
        <f t="shared" si="3"/>
        <v>INDGAS</v>
      </c>
      <c r="R43" t="str">
        <f t="shared" si="4"/>
        <v/>
      </c>
      <c r="AA43" s="115" t="s">
        <v>65</v>
      </c>
      <c r="AB43" t="s">
        <v>104</v>
      </c>
      <c r="AC43" t="s">
        <v>24</v>
      </c>
      <c r="AE43">
        <f>attached_ipp!W38</f>
        <v>0.3</v>
      </c>
      <c r="AF43">
        <f>attached_ipp!AU38</f>
        <v>1.4</v>
      </c>
      <c r="AG43">
        <f>attached_ipp!BS38</f>
        <v>1.1</v>
      </c>
      <c r="AH43">
        <v>0</v>
      </c>
      <c r="AI43">
        <f>attached_ipp!DO38</f>
        <v>0.1</v>
      </c>
      <c r="AJ43">
        <f>attached_ipp!EM38</f>
        <v>0.6</v>
      </c>
      <c r="AK43">
        <f>attached_ipp!FK38</f>
        <v>1.4</v>
      </c>
    </row>
    <row r="44" ht="14.5" spans="1:37">
      <c r="A44" s="115" t="s">
        <v>65</v>
      </c>
      <c r="B44" s="117" t="s">
        <v>113</v>
      </c>
      <c r="C44" t="s">
        <v>25</v>
      </c>
      <c r="E44">
        <f>AE29/SUM(AE20:AE29)</f>
        <v>0</v>
      </c>
      <c r="F44">
        <f t="shared" ref="F44:K44" si="24">AF29/SUM(AF20:AF29)</f>
        <v>0</v>
      </c>
      <c r="G44">
        <f t="shared" si="24"/>
        <v>0</v>
      </c>
      <c r="H44">
        <f t="shared" si="24"/>
        <v>0</v>
      </c>
      <c r="I44">
        <f t="shared" si="24"/>
        <v>0</v>
      </c>
      <c r="J44">
        <f t="shared" si="24"/>
        <v>0</v>
      </c>
      <c r="K44">
        <f t="shared" si="24"/>
        <v>0</v>
      </c>
      <c r="N44" t="s">
        <v>68</v>
      </c>
      <c r="O44" t="s">
        <v>100</v>
      </c>
      <c r="P44" t="s">
        <v>17</v>
      </c>
      <c r="Q44" t="str">
        <f t="shared" si="3"/>
        <v>INDDSTLFO</v>
      </c>
      <c r="R44" t="str">
        <f t="shared" si="4"/>
        <v/>
      </c>
      <c r="AA44" s="115" t="s">
        <v>65</v>
      </c>
      <c r="AB44" t="s">
        <v>104</v>
      </c>
      <c r="AC44" t="s">
        <v>25</v>
      </c>
      <c r="AE44">
        <f>attached_ipp!W39</f>
        <v>0</v>
      </c>
      <c r="AF44">
        <f>attached_ipp!AU39</f>
        <v>0</v>
      </c>
      <c r="AG44">
        <f>attached_ipp!BS39</f>
        <v>0</v>
      </c>
      <c r="AH44">
        <f>attached_ipp!CQ39</f>
        <v>0</v>
      </c>
      <c r="AI44">
        <f>attached_ipp!DO39</f>
        <v>0</v>
      </c>
      <c r="AJ44">
        <f>attached_ipp!EM39</f>
        <v>0</v>
      </c>
      <c r="AK44">
        <f>attached_ipp!FK39</f>
        <v>0</v>
      </c>
    </row>
    <row r="45" spans="1:27">
      <c r="A45" t="s">
        <v>87</v>
      </c>
      <c r="N45" t="s">
        <v>68</v>
      </c>
      <c r="O45" t="s">
        <v>100</v>
      </c>
      <c r="P45" t="s">
        <v>18</v>
      </c>
      <c r="Q45" t="str">
        <f t="shared" si="3"/>
        <v>INDHFO</v>
      </c>
      <c r="R45" t="str">
        <f t="shared" si="4"/>
        <v/>
      </c>
      <c r="AA45" t="s">
        <v>87</v>
      </c>
    </row>
    <row r="46" spans="1:37">
      <c r="A46" s="118" t="s">
        <v>89</v>
      </c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N46" t="s">
        <v>68</v>
      </c>
      <c r="O46" t="s">
        <v>100</v>
      </c>
      <c r="P46" t="s">
        <v>19</v>
      </c>
      <c r="Q46" t="str">
        <f t="shared" si="3"/>
        <v>INDSGPC</v>
      </c>
      <c r="R46" t="str">
        <f t="shared" si="4"/>
        <v/>
      </c>
      <c r="AA46" s="118" t="s">
        <v>89</v>
      </c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</row>
    <row r="47" ht="14.5" spans="1:37">
      <c r="A47" s="115" t="s">
        <v>66</v>
      </c>
      <c r="B47" t="s">
        <v>103</v>
      </c>
      <c r="C47" t="s">
        <v>12</v>
      </c>
      <c r="E47" t="str">
        <f t="shared" ref="E47:E56" si="25">C47</f>
        <v>INDELC</v>
      </c>
      <c r="F47" t="str">
        <f t="shared" ref="F47:K56" si="26">E47</f>
        <v>INDELC</v>
      </c>
      <c r="G47" t="str">
        <f t="shared" si="26"/>
        <v>INDELC</v>
      </c>
      <c r="H47" t="str">
        <f t="shared" si="26"/>
        <v>INDELC</v>
      </c>
      <c r="I47" t="str">
        <f t="shared" si="26"/>
        <v>INDELC</v>
      </c>
      <c r="J47" t="str">
        <f t="shared" si="26"/>
        <v>INDELC</v>
      </c>
      <c r="K47" t="str">
        <f t="shared" si="26"/>
        <v>INDELC</v>
      </c>
      <c r="N47" t="s">
        <v>68</v>
      </c>
      <c r="O47" t="s">
        <v>100</v>
      </c>
      <c r="P47" t="s">
        <v>10</v>
      </c>
      <c r="Q47" t="str">
        <f t="shared" si="3"/>
        <v>INDLPG</v>
      </c>
      <c r="R47" t="str">
        <f t="shared" si="4"/>
        <v/>
      </c>
      <c r="AA47" s="115" t="s">
        <v>66</v>
      </c>
      <c r="AB47" t="s">
        <v>104</v>
      </c>
      <c r="AC47" t="s">
        <v>12</v>
      </c>
      <c r="AE47">
        <v>0</v>
      </c>
      <c r="AF47">
        <f>attached_smelting!AU15</f>
        <v>175</v>
      </c>
      <c r="AG47">
        <f>attached_smelting!BS15</f>
        <v>8.9</v>
      </c>
      <c r="AH47">
        <v>0</v>
      </c>
      <c r="AI47">
        <f>attached_smelting!DO15</f>
        <v>0</v>
      </c>
      <c r="AJ47">
        <v>0</v>
      </c>
      <c r="AK47">
        <v>0</v>
      </c>
    </row>
    <row r="48" ht="14.5" spans="1:37">
      <c r="A48" s="115" t="s">
        <v>66</v>
      </c>
      <c r="B48" t="s">
        <v>103</v>
      </c>
      <c r="C48" t="s">
        <v>15</v>
      </c>
      <c r="E48" t="str">
        <f t="shared" si="25"/>
        <v>INDGAS</v>
      </c>
      <c r="F48" t="str">
        <f t="shared" si="26"/>
        <v>INDGAS</v>
      </c>
      <c r="G48" t="str">
        <f t="shared" si="26"/>
        <v>INDGAS</v>
      </c>
      <c r="H48" t="str">
        <f t="shared" si="26"/>
        <v>INDGAS</v>
      </c>
      <c r="I48" t="str">
        <f t="shared" si="26"/>
        <v>INDGAS</v>
      </c>
      <c r="J48" t="str">
        <f t="shared" si="26"/>
        <v>INDGAS</v>
      </c>
      <c r="K48" t="str">
        <f t="shared" si="26"/>
        <v>INDGAS</v>
      </c>
      <c r="N48" t="s">
        <v>68</v>
      </c>
      <c r="O48" t="s">
        <v>100</v>
      </c>
      <c r="P48" t="s">
        <v>20</v>
      </c>
      <c r="Q48" t="str">
        <f t="shared" si="3"/>
        <v>INDCOA</v>
      </c>
      <c r="R48" t="str">
        <f t="shared" si="4"/>
        <v/>
      </c>
      <c r="AA48" s="115" t="s">
        <v>66</v>
      </c>
      <c r="AB48" t="s">
        <v>104</v>
      </c>
      <c r="AC48" t="s">
        <v>15</v>
      </c>
      <c r="AE48">
        <v>0</v>
      </c>
      <c r="AF48">
        <f>attached_smelting!AU16</f>
        <v>29.1</v>
      </c>
      <c r="AG48">
        <f>attached_smelting!BS16</f>
        <v>10.2</v>
      </c>
      <c r="AH48">
        <v>0</v>
      </c>
      <c r="AI48">
        <f>attached_smelting!DO16</f>
        <v>0</v>
      </c>
      <c r="AJ48">
        <v>0</v>
      </c>
      <c r="AK48">
        <v>0</v>
      </c>
    </row>
    <row r="49" ht="14.5" spans="1:37">
      <c r="A49" s="115" t="s">
        <v>66</v>
      </c>
      <c r="B49" t="s">
        <v>103</v>
      </c>
      <c r="C49" t="s">
        <v>17</v>
      </c>
      <c r="E49" t="str">
        <f t="shared" si="25"/>
        <v>INDDSTLFO</v>
      </c>
      <c r="F49" t="str">
        <f t="shared" si="26"/>
        <v>INDDSTLFO</v>
      </c>
      <c r="G49" t="str">
        <f t="shared" si="26"/>
        <v>INDDSTLFO</v>
      </c>
      <c r="H49" t="str">
        <f t="shared" si="26"/>
        <v>INDDSTLFO</v>
      </c>
      <c r="I49" t="str">
        <f t="shared" si="26"/>
        <v>INDDSTLFO</v>
      </c>
      <c r="J49" t="str">
        <f t="shared" si="26"/>
        <v>INDDSTLFO</v>
      </c>
      <c r="K49" t="str">
        <f t="shared" si="26"/>
        <v>INDDSTLFO</v>
      </c>
      <c r="N49" t="s">
        <v>68</v>
      </c>
      <c r="O49" t="s">
        <v>100</v>
      </c>
      <c r="P49" t="s">
        <v>22</v>
      </c>
      <c r="Q49" t="str">
        <f t="shared" si="3"/>
        <v>INDCOKE</v>
      </c>
      <c r="R49" t="str">
        <f t="shared" si="4"/>
        <v/>
      </c>
      <c r="AA49" s="115" t="s">
        <v>66</v>
      </c>
      <c r="AB49" t="s">
        <v>104</v>
      </c>
      <c r="AC49" t="s">
        <v>17</v>
      </c>
      <c r="AE49">
        <v>0</v>
      </c>
      <c r="AF49">
        <v>0</v>
      </c>
      <c r="AG49">
        <f>attached_smelting!BS17</f>
        <v>0.5</v>
      </c>
      <c r="AH49">
        <v>0</v>
      </c>
      <c r="AI49">
        <f>attached_smelting!DO17</f>
        <v>0</v>
      </c>
      <c r="AJ49">
        <v>0</v>
      </c>
      <c r="AK49">
        <v>0</v>
      </c>
    </row>
    <row r="50" ht="14.5" spans="1:37">
      <c r="A50" s="115" t="s">
        <v>66</v>
      </c>
      <c r="B50" t="s">
        <v>103</v>
      </c>
      <c r="C50" t="s">
        <v>18</v>
      </c>
      <c r="E50" t="str">
        <f t="shared" si="25"/>
        <v>INDHFO</v>
      </c>
      <c r="F50" t="str">
        <f t="shared" si="26"/>
        <v>INDHFO</v>
      </c>
      <c r="G50" t="str">
        <f t="shared" si="26"/>
        <v>INDHFO</v>
      </c>
      <c r="H50" t="str">
        <f t="shared" si="26"/>
        <v>INDHFO</v>
      </c>
      <c r="I50" t="str">
        <f t="shared" si="26"/>
        <v>INDHFO</v>
      </c>
      <c r="J50" t="str">
        <f t="shared" si="26"/>
        <v>INDHFO</v>
      </c>
      <c r="K50" t="str">
        <f t="shared" si="26"/>
        <v>INDHFO</v>
      </c>
      <c r="N50" t="s">
        <v>68</v>
      </c>
      <c r="O50" t="s">
        <v>100</v>
      </c>
      <c r="P50" t="s">
        <v>24</v>
      </c>
      <c r="Q50" t="str">
        <f t="shared" si="3"/>
        <v>INDWOOD</v>
      </c>
      <c r="R50" t="str">
        <f t="shared" si="4"/>
        <v/>
      </c>
      <c r="AA50" s="115" t="s">
        <v>66</v>
      </c>
      <c r="AB50" t="s">
        <v>104</v>
      </c>
      <c r="AC50" t="s">
        <v>18</v>
      </c>
      <c r="AE50">
        <f>attached_smelting!W18</f>
        <v>0</v>
      </c>
      <c r="AF50">
        <f>attached_smelting!AU18</f>
        <v>0.8</v>
      </c>
      <c r="AG50">
        <f>attached_smelting!BS18</f>
        <v>0</v>
      </c>
      <c r="AH50">
        <f>attached_smelting!CQ18</f>
        <v>0</v>
      </c>
      <c r="AI50">
        <f>attached_smelting!DO18</f>
        <v>0</v>
      </c>
      <c r="AJ50">
        <f>attached_smelting!EM18</f>
        <v>0</v>
      </c>
      <c r="AK50">
        <f>attached_smelting!FK18</f>
        <v>0</v>
      </c>
    </row>
    <row r="51" ht="14.5" spans="1:37">
      <c r="A51" s="115" t="s">
        <v>66</v>
      </c>
      <c r="B51" t="s">
        <v>103</v>
      </c>
      <c r="C51" t="s">
        <v>19</v>
      </c>
      <c r="E51" t="str">
        <f t="shared" si="25"/>
        <v>INDSGPC</v>
      </c>
      <c r="F51" t="str">
        <f t="shared" si="26"/>
        <v>INDSGPC</v>
      </c>
      <c r="G51" t="str">
        <f t="shared" si="26"/>
        <v>INDSGPC</v>
      </c>
      <c r="H51" t="str">
        <f t="shared" si="26"/>
        <v>INDSGPC</v>
      </c>
      <c r="I51" t="str">
        <f t="shared" si="26"/>
        <v>INDSGPC</v>
      </c>
      <c r="J51" t="str">
        <f t="shared" si="26"/>
        <v>INDSGPC</v>
      </c>
      <c r="K51" t="str">
        <f t="shared" si="26"/>
        <v>INDSGPC</v>
      </c>
      <c r="N51" t="s">
        <v>68</v>
      </c>
      <c r="O51" t="s">
        <v>100</v>
      </c>
      <c r="P51" t="s">
        <v>25</v>
      </c>
      <c r="Q51" t="str">
        <f t="shared" si="3"/>
        <v>INDSTM</v>
      </c>
      <c r="R51" t="str">
        <f t="shared" si="4"/>
        <v/>
      </c>
      <c r="AA51" s="115" t="s">
        <v>66</v>
      </c>
      <c r="AB51" t="s">
        <v>104</v>
      </c>
      <c r="AC51" t="s">
        <v>19</v>
      </c>
      <c r="AE51">
        <f>attached_smelting!W19</f>
        <v>0</v>
      </c>
      <c r="AF51">
        <f>attached_smelting!AU19</f>
        <v>0.1</v>
      </c>
      <c r="AG51">
        <f>attached_smelting!BS19</f>
        <v>0</v>
      </c>
      <c r="AH51">
        <f>attached_smelting!CQ19</f>
        <v>0</v>
      </c>
      <c r="AI51">
        <f>attached_smelting!DO19</f>
        <v>0</v>
      </c>
      <c r="AJ51">
        <f>attached_smelting!EM19</f>
        <v>0</v>
      </c>
      <c r="AK51">
        <f>attached_smelting!FK19</f>
        <v>0</v>
      </c>
    </row>
    <row r="52" ht="14.5" spans="1:37">
      <c r="A52" s="115" t="s">
        <v>66</v>
      </c>
      <c r="B52" t="s">
        <v>103</v>
      </c>
      <c r="C52" t="s">
        <v>10</v>
      </c>
      <c r="E52" t="str">
        <f t="shared" si="25"/>
        <v>INDLPG</v>
      </c>
      <c r="F52" t="str">
        <f t="shared" si="26"/>
        <v>INDLPG</v>
      </c>
      <c r="G52" t="str">
        <f t="shared" si="26"/>
        <v>INDLPG</v>
      </c>
      <c r="H52" t="str">
        <f t="shared" si="26"/>
        <v>INDLPG</v>
      </c>
      <c r="I52" t="str">
        <f t="shared" si="26"/>
        <v>INDLPG</v>
      </c>
      <c r="J52" t="str">
        <f t="shared" si="26"/>
        <v>INDLPG</v>
      </c>
      <c r="K52" t="str">
        <f t="shared" si="26"/>
        <v>INDLPG</v>
      </c>
      <c r="N52" t="s">
        <v>68</v>
      </c>
      <c r="O52" t="s">
        <v>101</v>
      </c>
      <c r="P52" t="s">
        <v>36</v>
      </c>
      <c r="Q52" t="str">
        <f t="shared" si="3"/>
        <v/>
      </c>
      <c r="R52" t="str">
        <f t="shared" si="4"/>
        <v>INDCEM</v>
      </c>
      <c r="AA52" s="115" t="s">
        <v>66</v>
      </c>
      <c r="AB52" t="s">
        <v>104</v>
      </c>
      <c r="AC52" t="s">
        <v>10</v>
      </c>
      <c r="AE52">
        <f>attached_smelting!W20</f>
        <v>0</v>
      </c>
      <c r="AF52">
        <f>attached_smelting!AU20</f>
        <v>0.1</v>
      </c>
      <c r="AG52">
        <f>attached_smelting!BS20</f>
        <v>0</v>
      </c>
      <c r="AH52">
        <v>0</v>
      </c>
      <c r="AI52">
        <f>attached_smelting!DO20</f>
        <v>0</v>
      </c>
      <c r="AJ52">
        <v>0</v>
      </c>
      <c r="AK52">
        <v>0</v>
      </c>
    </row>
    <row r="53" ht="14.5" spans="1:37">
      <c r="A53" s="115" t="s">
        <v>66</v>
      </c>
      <c r="B53" t="s">
        <v>103</v>
      </c>
      <c r="C53" t="s">
        <v>20</v>
      </c>
      <c r="E53" t="str">
        <f t="shared" si="25"/>
        <v>INDCOA</v>
      </c>
      <c r="F53" t="str">
        <f t="shared" si="26"/>
        <v>INDCOA</v>
      </c>
      <c r="G53" t="str">
        <f t="shared" si="26"/>
        <v>INDCOA</v>
      </c>
      <c r="H53" t="str">
        <f t="shared" si="26"/>
        <v>INDCOA</v>
      </c>
      <c r="I53" t="str">
        <f t="shared" si="26"/>
        <v>INDCOA</v>
      </c>
      <c r="J53" t="str">
        <f t="shared" si="26"/>
        <v>INDCOA</v>
      </c>
      <c r="K53" t="str">
        <f t="shared" si="26"/>
        <v>INDCOA</v>
      </c>
      <c r="N53" t="s">
        <v>69</v>
      </c>
      <c r="O53" t="s">
        <v>100</v>
      </c>
      <c r="P53" t="s">
        <v>12</v>
      </c>
      <c r="Q53" t="str">
        <f t="shared" si="3"/>
        <v>INDELC</v>
      </c>
      <c r="R53" t="str">
        <f t="shared" si="4"/>
        <v/>
      </c>
      <c r="AA53" s="115" t="s">
        <v>66</v>
      </c>
      <c r="AB53" t="s">
        <v>104</v>
      </c>
      <c r="AC53" t="s">
        <v>20</v>
      </c>
      <c r="AE53">
        <f>attached_smelting!W21</f>
        <v>0</v>
      </c>
      <c r="AF53">
        <v>0</v>
      </c>
      <c r="AG53">
        <f>attached_smelting!BS21</f>
        <v>0</v>
      </c>
      <c r="AH53">
        <f>attached_smelting!CQ21</f>
        <v>0</v>
      </c>
      <c r="AI53">
        <f>attached_smelting!DO21</f>
        <v>0</v>
      </c>
      <c r="AJ53">
        <f>attached_smelting!EM21</f>
        <v>0</v>
      </c>
      <c r="AK53">
        <v>0</v>
      </c>
    </row>
    <row r="54" ht="14.5" spans="1:37">
      <c r="A54" s="115" t="s">
        <v>66</v>
      </c>
      <c r="B54" t="s">
        <v>103</v>
      </c>
      <c r="C54" t="s">
        <v>22</v>
      </c>
      <c r="E54" t="str">
        <f t="shared" si="25"/>
        <v>INDCOKE</v>
      </c>
      <c r="F54" t="str">
        <f t="shared" si="26"/>
        <v>INDCOKE</v>
      </c>
      <c r="G54" t="str">
        <f t="shared" si="26"/>
        <v>INDCOKE</v>
      </c>
      <c r="H54" t="str">
        <f t="shared" si="26"/>
        <v>INDCOKE</v>
      </c>
      <c r="I54" t="str">
        <f t="shared" si="26"/>
        <v>INDCOKE</v>
      </c>
      <c r="J54" t="str">
        <f t="shared" si="26"/>
        <v>INDCOKE</v>
      </c>
      <c r="K54" t="str">
        <f t="shared" si="26"/>
        <v>INDCOKE</v>
      </c>
      <c r="N54" t="s">
        <v>69</v>
      </c>
      <c r="O54" t="s">
        <v>100</v>
      </c>
      <c r="P54" t="s">
        <v>15</v>
      </c>
      <c r="Q54" t="str">
        <f t="shared" si="3"/>
        <v>INDGAS</v>
      </c>
      <c r="R54" t="str">
        <f t="shared" si="4"/>
        <v/>
      </c>
      <c r="AA54" s="115" t="s">
        <v>66</v>
      </c>
      <c r="AB54" t="s">
        <v>104</v>
      </c>
      <c r="AC54" t="s">
        <v>22</v>
      </c>
      <c r="AE54">
        <f>attached_smelting!W22</f>
        <v>0</v>
      </c>
      <c r="AF54">
        <f>attached_smelting!AU22</f>
        <v>0</v>
      </c>
      <c r="AG54">
        <f>attached_smelting!BS22</f>
        <v>0</v>
      </c>
      <c r="AH54">
        <f>attached_smelting!CQ22</f>
        <v>0</v>
      </c>
      <c r="AI54">
        <f>attached_smelting!DO22</f>
        <v>0</v>
      </c>
      <c r="AJ54">
        <f>attached_smelting!EM22</f>
        <v>0</v>
      </c>
      <c r="AK54">
        <v>0</v>
      </c>
    </row>
    <row r="55" ht="14.5" spans="1:37">
      <c r="A55" s="115" t="s">
        <v>66</v>
      </c>
      <c r="B55" t="s">
        <v>103</v>
      </c>
      <c r="C55" t="s">
        <v>24</v>
      </c>
      <c r="E55" t="str">
        <f t="shared" si="25"/>
        <v>INDWOOD</v>
      </c>
      <c r="F55" t="str">
        <f t="shared" si="26"/>
        <v>INDWOOD</v>
      </c>
      <c r="G55" t="str">
        <f t="shared" si="26"/>
        <v>INDWOOD</v>
      </c>
      <c r="H55" t="str">
        <f t="shared" si="26"/>
        <v>INDWOOD</v>
      </c>
      <c r="I55" t="str">
        <f t="shared" si="26"/>
        <v>INDWOOD</v>
      </c>
      <c r="J55" t="str">
        <f t="shared" si="26"/>
        <v>INDWOOD</v>
      </c>
      <c r="K55" t="str">
        <f t="shared" si="26"/>
        <v>INDWOOD</v>
      </c>
      <c r="N55" t="s">
        <v>69</v>
      </c>
      <c r="O55" t="s">
        <v>100</v>
      </c>
      <c r="P55" t="s">
        <v>17</v>
      </c>
      <c r="Q55" t="str">
        <f t="shared" si="3"/>
        <v>INDDSTLFO</v>
      </c>
      <c r="R55" t="str">
        <f t="shared" si="4"/>
        <v/>
      </c>
      <c r="AA55" s="115" t="s">
        <v>66</v>
      </c>
      <c r="AB55" t="s">
        <v>104</v>
      </c>
      <c r="AC55" t="s">
        <v>24</v>
      </c>
      <c r="AE55">
        <f>attached_smelting!W23</f>
        <v>0.1</v>
      </c>
      <c r="AF55">
        <f>attached_smelting!AU23</f>
        <v>0.2</v>
      </c>
      <c r="AG55">
        <f>attached_smelting!BS23</f>
        <v>0.1</v>
      </c>
      <c r="AH55">
        <f>attached_smelting!CQ23</f>
        <v>0</v>
      </c>
      <c r="AI55">
        <f>attached_smelting!DO23</f>
        <v>0</v>
      </c>
      <c r="AJ55">
        <f>attached_smelting!EM23</f>
        <v>0.1</v>
      </c>
      <c r="AK55">
        <f>attached_smelting!FK23</f>
        <v>0.2</v>
      </c>
    </row>
    <row r="56" ht="14.5" spans="1:37">
      <c r="A56" s="115" t="s">
        <v>66</v>
      </c>
      <c r="B56" t="s">
        <v>103</v>
      </c>
      <c r="C56" t="s">
        <v>25</v>
      </c>
      <c r="E56" t="str">
        <f t="shared" si="25"/>
        <v>INDSTM</v>
      </c>
      <c r="F56" t="str">
        <f t="shared" si="26"/>
        <v>INDSTM</v>
      </c>
      <c r="G56" t="str">
        <f t="shared" si="26"/>
        <v>INDSTM</v>
      </c>
      <c r="H56" t="str">
        <f t="shared" si="26"/>
        <v>INDSTM</v>
      </c>
      <c r="I56" t="str">
        <f t="shared" si="26"/>
        <v>INDSTM</v>
      </c>
      <c r="J56" t="str">
        <f t="shared" si="26"/>
        <v>INDSTM</v>
      </c>
      <c r="K56" t="str">
        <f t="shared" si="26"/>
        <v>INDSTM</v>
      </c>
      <c r="N56" t="s">
        <v>69</v>
      </c>
      <c r="O56" t="s">
        <v>100</v>
      </c>
      <c r="P56" t="s">
        <v>18</v>
      </c>
      <c r="Q56" t="str">
        <f t="shared" si="3"/>
        <v>INDHFO</v>
      </c>
      <c r="R56" t="str">
        <f t="shared" si="4"/>
        <v/>
      </c>
      <c r="AA56" s="115" t="s">
        <v>66</v>
      </c>
      <c r="AB56" t="s">
        <v>104</v>
      </c>
      <c r="AC56" t="s">
        <v>25</v>
      </c>
      <c r="AE56">
        <f>attached_smelting!W24</f>
        <v>0</v>
      </c>
      <c r="AF56">
        <f>attached_smelting!AU24</f>
        <v>0</v>
      </c>
      <c r="AG56">
        <f>attached_smelting!BS24</f>
        <v>0</v>
      </c>
      <c r="AH56">
        <f>attached_smelting!CQ24</f>
        <v>0</v>
      </c>
      <c r="AI56">
        <f>attached_smelting!DO24</f>
        <v>0</v>
      </c>
      <c r="AJ56">
        <f>attached_smelting!EM24</f>
        <v>0</v>
      </c>
      <c r="AK56">
        <f>attached_smelting!FK24</f>
        <v>0</v>
      </c>
    </row>
    <row r="57" ht="14.5" spans="1:37">
      <c r="A57" s="115" t="s">
        <v>66</v>
      </c>
      <c r="B57" s="115" t="s">
        <v>105</v>
      </c>
      <c r="N57" t="s">
        <v>69</v>
      </c>
      <c r="O57" t="s">
        <v>100</v>
      </c>
      <c r="P57" t="s">
        <v>19</v>
      </c>
      <c r="Q57" t="str">
        <f t="shared" si="3"/>
        <v>INDSGPC</v>
      </c>
      <c r="R57" t="str">
        <f t="shared" si="4"/>
        <v/>
      </c>
      <c r="AA57" s="115" t="s">
        <v>66</v>
      </c>
      <c r="AB57" s="115" t="s">
        <v>105</v>
      </c>
      <c r="AE57">
        <v>30</v>
      </c>
      <c r="AF57">
        <v>30</v>
      </c>
      <c r="AG57">
        <v>30</v>
      </c>
      <c r="AH57">
        <v>30</v>
      </c>
      <c r="AI57">
        <v>30</v>
      </c>
      <c r="AJ57">
        <v>30</v>
      </c>
      <c r="AK57">
        <v>30</v>
      </c>
    </row>
    <row r="58" ht="14.5" spans="1:29">
      <c r="A58" s="115" t="s">
        <v>66</v>
      </c>
      <c r="B58" s="115" t="s">
        <v>107</v>
      </c>
      <c r="C58" t="s">
        <v>34</v>
      </c>
      <c r="E58" t="str">
        <f>C58</f>
        <v>INDSME</v>
      </c>
      <c r="F58" t="str">
        <f>E58</f>
        <v>INDSME</v>
      </c>
      <c r="G58" t="str">
        <f t="shared" ref="G58:K58" si="27">F58</f>
        <v>INDSME</v>
      </c>
      <c r="H58" t="str">
        <f t="shared" si="27"/>
        <v>INDSME</v>
      </c>
      <c r="I58" t="str">
        <f t="shared" si="27"/>
        <v>INDSME</v>
      </c>
      <c r="J58" t="str">
        <f t="shared" si="27"/>
        <v>INDSME</v>
      </c>
      <c r="K58" t="str">
        <f t="shared" si="27"/>
        <v>INDSME</v>
      </c>
      <c r="N58" t="s">
        <v>69</v>
      </c>
      <c r="O58" t="s">
        <v>100</v>
      </c>
      <c r="P58" t="s">
        <v>10</v>
      </c>
      <c r="Q58" t="str">
        <f t="shared" si="3"/>
        <v>INDLPG</v>
      </c>
      <c r="R58" t="str">
        <f t="shared" si="4"/>
        <v/>
      </c>
      <c r="AA58" s="115" t="s">
        <v>66</v>
      </c>
      <c r="AB58" s="115" t="s">
        <v>108</v>
      </c>
      <c r="AC58" t="s">
        <v>116</v>
      </c>
    </row>
    <row r="59" ht="14.5" spans="1:28">
      <c r="A59" s="115" t="s">
        <v>66</v>
      </c>
      <c r="B59" s="115" t="s">
        <v>110</v>
      </c>
      <c r="N59" t="s">
        <v>69</v>
      </c>
      <c r="O59" t="s">
        <v>100</v>
      </c>
      <c r="P59" t="s">
        <v>20</v>
      </c>
      <c r="Q59" t="str">
        <f t="shared" si="3"/>
        <v>INDCOA</v>
      </c>
      <c r="R59" t="str">
        <f t="shared" si="4"/>
        <v/>
      </c>
      <c r="AA59" s="115" t="s">
        <v>66</v>
      </c>
      <c r="AB59" s="115" t="s">
        <v>110</v>
      </c>
    </row>
    <row r="60" ht="14.5" spans="1:29">
      <c r="A60" s="115" t="s">
        <v>66</v>
      </c>
      <c r="B60" s="117" t="s">
        <v>111</v>
      </c>
      <c r="C60" s="115"/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N60" t="s">
        <v>69</v>
      </c>
      <c r="O60" t="s">
        <v>100</v>
      </c>
      <c r="P60" t="s">
        <v>22</v>
      </c>
      <c r="Q60" t="str">
        <f t="shared" si="3"/>
        <v>INDCOKE</v>
      </c>
      <c r="R60" t="str">
        <f t="shared" si="4"/>
        <v/>
      </c>
      <c r="AA60" s="115"/>
      <c r="AB60" s="115"/>
      <c r="AC60" s="115"/>
    </row>
    <row r="61" ht="14.5" spans="1:29">
      <c r="A61" s="115" t="s">
        <v>66</v>
      </c>
      <c r="B61" s="117" t="s">
        <v>112</v>
      </c>
      <c r="C61" s="115"/>
      <c r="E61" s="99">
        <v>0.95</v>
      </c>
      <c r="F61" s="99">
        <v>0.95</v>
      </c>
      <c r="G61" s="99">
        <v>0.95</v>
      </c>
      <c r="H61" s="99">
        <v>0.95</v>
      </c>
      <c r="I61" s="99">
        <v>0.95</v>
      </c>
      <c r="J61" s="99">
        <v>0.95</v>
      </c>
      <c r="K61" s="99">
        <v>0.95</v>
      </c>
      <c r="N61" t="s">
        <v>69</v>
      </c>
      <c r="O61" t="s">
        <v>100</v>
      </c>
      <c r="P61" t="s">
        <v>24</v>
      </c>
      <c r="Q61" t="str">
        <f t="shared" si="3"/>
        <v>INDWOOD</v>
      </c>
      <c r="R61" t="str">
        <f t="shared" si="4"/>
        <v/>
      </c>
      <c r="AA61" s="115"/>
      <c r="AB61" s="115"/>
      <c r="AC61" s="115"/>
    </row>
    <row r="62" ht="14.5" spans="1:37">
      <c r="A62" s="115" t="s">
        <v>66</v>
      </c>
      <c r="B62" s="117" t="s">
        <v>113</v>
      </c>
      <c r="C62" t="s">
        <v>12</v>
      </c>
      <c r="E62">
        <f>1-SUM(E63:E71)</f>
        <v>0</v>
      </c>
      <c r="F62">
        <f t="shared" ref="F62:K62" si="28">1-SUM(F63:F71)</f>
        <v>0.852411105698977</v>
      </c>
      <c r="G62">
        <f t="shared" si="28"/>
        <v>0.451776649746193</v>
      </c>
      <c r="H62" s="99">
        <f t="shared" si="28"/>
        <v>0.260837551089034</v>
      </c>
      <c r="I62" s="99">
        <f t="shared" si="28"/>
        <v>0.260837551089034</v>
      </c>
      <c r="J62">
        <f t="shared" si="28"/>
        <v>0</v>
      </c>
      <c r="K62">
        <f t="shared" si="28"/>
        <v>0</v>
      </c>
      <c r="N62" t="s">
        <v>69</v>
      </c>
      <c r="O62" t="s">
        <v>100</v>
      </c>
      <c r="P62" t="s">
        <v>25</v>
      </c>
      <c r="Q62" t="str">
        <f t="shared" si="3"/>
        <v>INDSTM</v>
      </c>
      <c r="R62" t="str">
        <f t="shared" si="4"/>
        <v/>
      </c>
      <c r="AA62" s="115" t="s">
        <v>66</v>
      </c>
      <c r="AB62" t="s">
        <v>104</v>
      </c>
      <c r="AC62" t="s">
        <v>12</v>
      </c>
      <c r="AE62">
        <v>0</v>
      </c>
      <c r="AF62">
        <f>attached_smelting!AU30</f>
        <v>0.4</v>
      </c>
      <c r="AG62">
        <f>attached_smelting!BS30</f>
        <v>0</v>
      </c>
      <c r="AH62">
        <v>0</v>
      </c>
      <c r="AI62">
        <f>attached_smelting!DO30</f>
        <v>0</v>
      </c>
      <c r="AJ62">
        <v>0</v>
      </c>
      <c r="AK62">
        <v>0</v>
      </c>
    </row>
    <row r="63" ht="14.5" spans="1:37">
      <c r="A63" s="115" t="s">
        <v>66</v>
      </c>
      <c r="B63" s="117" t="s">
        <v>113</v>
      </c>
      <c r="C63" t="s">
        <v>15</v>
      </c>
      <c r="E63">
        <f>AE48/SUM(AE47:AE56)</f>
        <v>0</v>
      </c>
      <c r="F63">
        <f t="shared" ref="F63:K63" si="29">AF48/SUM(AF47:AF56)</f>
        <v>0.14174378957623</v>
      </c>
      <c r="G63">
        <f t="shared" si="29"/>
        <v>0.517766497461929</v>
      </c>
      <c r="H63" s="99">
        <f t="shared" ref="H63:H71" si="30">AVERAGE(E63:G63,J63:K63)</f>
        <v>0.131902057407632</v>
      </c>
      <c r="I63" s="99">
        <f t="shared" ref="I63:I71" si="31">H63</f>
        <v>0.131902057407632</v>
      </c>
      <c r="J63">
        <f t="shared" si="29"/>
        <v>0</v>
      </c>
      <c r="K63">
        <f t="shared" si="29"/>
        <v>0</v>
      </c>
      <c r="N63" t="s">
        <v>69</v>
      </c>
      <c r="O63" t="s">
        <v>101</v>
      </c>
      <c r="P63" t="s">
        <v>37</v>
      </c>
      <c r="Q63" t="str">
        <f t="shared" si="3"/>
        <v/>
      </c>
      <c r="R63" t="str">
        <f t="shared" si="4"/>
        <v>INDCHM</v>
      </c>
      <c r="AA63" s="115" t="s">
        <v>66</v>
      </c>
      <c r="AB63" t="s">
        <v>104</v>
      </c>
      <c r="AC63" t="s">
        <v>15</v>
      </c>
      <c r="AE63">
        <v>0</v>
      </c>
      <c r="AF63">
        <f>attached_smelting!AU31</f>
        <v>0</v>
      </c>
      <c r="AG63">
        <f>attached_smelting!BS31</f>
        <v>0</v>
      </c>
      <c r="AH63">
        <v>0</v>
      </c>
      <c r="AI63">
        <f>attached_smelting!DO31</f>
        <v>0</v>
      </c>
      <c r="AJ63">
        <v>0</v>
      </c>
      <c r="AK63">
        <v>0</v>
      </c>
    </row>
    <row r="64" ht="14.5" spans="1:37">
      <c r="A64" s="115" t="s">
        <v>66</v>
      </c>
      <c r="B64" s="117" t="s">
        <v>113</v>
      </c>
      <c r="C64" t="s">
        <v>17</v>
      </c>
      <c r="E64">
        <f>AE49/SUM(AE47:AE56)</f>
        <v>0</v>
      </c>
      <c r="F64">
        <f t="shared" ref="F64:K64" si="32">AF49/SUM(AF47:AF56)</f>
        <v>0</v>
      </c>
      <c r="G64">
        <f t="shared" si="32"/>
        <v>0.0253807106598985</v>
      </c>
      <c r="H64" s="99">
        <f t="shared" si="30"/>
        <v>0.0050761421319797</v>
      </c>
      <c r="I64" s="99">
        <f t="shared" si="31"/>
        <v>0.0050761421319797</v>
      </c>
      <c r="J64">
        <f t="shared" si="32"/>
        <v>0</v>
      </c>
      <c r="K64">
        <f t="shared" si="32"/>
        <v>0</v>
      </c>
      <c r="N64" t="s">
        <v>70</v>
      </c>
      <c r="O64" t="s">
        <v>100</v>
      </c>
      <c r="P64" t="s">
        <v>12</v>
      </c>
      <c r="Q64" t="str">
        <f t="shared" si="3"/>
        <v>INDELC</v>
      </c>
      <c r="R64" t="str">
        <f t="shared" si="4"/>
        <v/>
      </c>
      <c r="AA64" s="115" t="s">
        <v>66</v>
      </c>
      <c r="AB64" t="s">
        <v>104</v>
      </c>
      <c r="AC64" t="s">
        <v>17</v>
      </c>
      <c r="AE64">
        <v>0</v>
      </c>
      <c r="AF64">
        <v>0</v>
      </c>
      <c r="AG64">
        <f>attached_smelting!BS32</f>
        <v>0.2</v>
      </c>
      <c r="AH64">
        <v>0</v>
      </c>
      <c r="AI64">
        <f>attached_smelting!DO32</f>
        <v>0</v>
      </c>
      <c r="AJ64">
        <v>0</v>
      </c>
      <c r="AK64">
        <v>0</v>
      </c>
    </row>
    <row r="65" ht="14.5" spans="1:37">
      <c r="A65" s="115" t="s">
        <v>66</v>
      </c>
      <c r="B65" s="117" t="s">
        <v>113</v>
      </c>
      <c r="C65" t="s">
        <v>18</v>
      </c>
      <c r="E65">
        <f>AE50/SUM(AE47:AE56)</f>
        <v>0</v>
      </c>
      <c r="F65">
        <f t="shared" ref="F65:K65" si="33">AF50/SUM(AF47:AF56)</f>
        <v>0.00389673648319532</v>
      </c>
      <c r="G65">
        <f t="shared" si="33"/>
        <v>0</v>
      </c>
      <c r="H65" s="99">
        <f t="shared" si="30"/>
        <v>0.000779347296639065</v>
      </c>
      <c r="I65" s="99">
        <f t="shared" si="31"/>
        <v>0.000779347296639065</v>
      </c>
      <c r="J65">
        <f t="shared" si="33"/>
        <v>0</v>
      </c>
      <c r="K65">
        <f t="shared" si="33"/>
        <v>0</v>
      </c>
      <c r="N65" t="s">
        <v>70</v>
      </c>
      <c r="O65" t="s">
        <v>100</v>
      </c>
      <c r="P65" t="s">
        <v>15</v>
      </c>
      <c r="Q65" t="str">
        <f t="shared" si="3"/>
        <v>INDGAS</v>
      </c>
      <c r="R65" t="str">
        <f t="shared" si="4"/>
        <v/>
      </c>
      <c r="AA65" s="115" t="s">
        <v>66</v>
      </c>
      <c r="AB65" t="s">
        <v>104</v>
      </c>
      <c r="AC65" t="s">
        <v>18</v>
      </c>
      <c r="AE65">
        <f>attached_smelting!W33</f>
        <v>0</v>
      </c>
      <c r="AF65" t="str">
        <f>attached_smelting!AU33</f>
        <v>X</v>
      </c>
      <c r="AG65">
        <f>attached_smelting!BS33</f>
        <v>0</v>
      </c>
      <c r="AH65">
        <f>attached_smelting!CQ33</f>
        <v>0</v>
      </c>
      <c r="AI65">
        <f>attached_smelting!DO33</f>
        <v>0</v>
      </c>
      <c r="AJ65">
        <f>attached_smelting!EM33</f>
        <v>0</v>
      </c>
      <c r="AK65" t="str">
        <f>attached_smelting!FK33</f>
        <v>X</v>
      </c>
    </row>
    <row r="66" ht="14.5" spans="1:37">
      <c r="A66" s="115" t="s">
        <v>66</v>
      </c>
      <c r="B66" s="117" t="s">
        <v>113</v>
      </c>
      <c r="C66" t="s">
        <v>19</v>
      </c>
      <c r="E66">
        <f>AE51/SUM(AE47:AE56)</f>
        <v>0</v>
      </c>
      <c r="F66">
        <f t="shared" ref="F66:K66" si="34">AF51/SUM(AF47:AF56)</f>
        <v>0.000487092060399416</v>
      </c>
      <c r="G66">
        <f t="shared" si="34"/>
        <v>0</v>
      </c>
      <c r="H66" s="99">
        <f t="shared" si="30"/>
        <v>9.74184120798831e-5</v>
      </c>
      <c r="I66" s="99">
        <f t="shared" si="31"/>
        <v>9.74184120798831e-5</v>
      </c>
      <c r="J66">
        <f t="shared" si="34"/>
        <v>0</v>
      </c>
      <c r="K66">
        <f t="shared" si="34"/>
        <v>0</v>
      </c>
      <c r="N66" t="s">
        <v>70</v>
      </c>
      <c r="O66" t="s">
        <v>100</v>
      </c>
      <c r="P66" t="s">
        <v>17</v>
      </c>
      <c r="Q66" t="str">
        <f t="shared" si="3"/>
        <v>INDDSTLFO</v>
      </c>
      <c r="R66" t="str">
        <f t="shared" si="4"/>
        <v/>
      </c>
      <c r="AA66" s="115" t="s">
        <v>66</v>
      </c>
      <c r="AB66" t="s">
        <v>104</v>
      </c>
      <c r="AC66" t="s">
        <v>19</v>
      </c>
      <c r="AE66">
        <f>attached_smelting!W34</f>
        <v>0</v>
      </c>
      <c r="AF66">
        <f>attached_smelting!AU34</f>
        <v>0</v>
      </c>
      <c r="AG66">
        <f>attached_smelting!BS34</f>
        <v>0</v>
      </c>
      <c r="AH66">
        <f>attached_smelting!CQ34</f>
        <v>0</v>
      </c>
      <c r="AI66">
        <f>attached_smelting!DO34</f>
        <v>0</v>
      </c>
      <c r="AJ66">
        <f>attached_smelting!EM34</f>
        <v>0</v>
      </c>
      <c r="AK66" t="str">
        <f>attached_smelting!FK34</f>
        <v>X</v>
      </c>
    </row>
    <row r="67" ht="14.5" spans="1:37">
      <c r="A67" s="115" t="s">
        <v>66</v>
      </c>
      <c r="B67" s="117" t="s">
        <v>113</v>
      </c>
      <c r="C67" t="s">
        <v>10</v>
      </c>
      <c r="E67">
        <f>AE52/SUM(AE47:AE56)</f>
        <v>0</v>
      </c>
      <c r="F67">
        <f t="shared" ref="F67:K67" si="35">AF52/SUM(AF47:AF56)</f>
        <v>0.000487092060399416</v>
      </c>
      <c r="G67">
        <f t="shared" si="35"/>
        <v>0</v>
      </c>
      <c r="H67" s="99">
        <f t="shared" si="30"/>
        <v>9.74184120798831e-5</v>
      </c>
      <c r="I67" s="99">
        <f t="shared" si="31"/>
        <v>9.74184120798831e-5</v>
      </c>
      <c r="J67">
        <f t="shared" si="35"/>
        <v>0</v>
      </c>
      <c r="K67">
        <f t="shared" si="35"/>
        <v>0</v>
      </c>
      <c r="N67" t="s">
        <v>70</v>
      </c>
      <c r="O67" t="s">
        <v>100</v>
      </c>
      <c r="P67" t="s">
        <v>18</v>
      </c>
      <c r="Q67" t="str">
        <f t="shared" si="3"/>
        <v>INDHFO</v>
      </c>
      <c r="R67" t="str">
        <f t="shared" si="4"/>
        <v/>
      </c>
      <c r="AA67" s="115" t="s">
        <v>66</v>
      </c>
      <c r="AB67" t="s">
        <v>104</v>
      </c>
      <c r="AC67" t="s">
        <v>10</v>
      </c>
      <c r="AE67">
        <f>attached_smelting!W35</f>
        <v>5.7</v>
      </c>
      <c r="AF67">
        <f>attached_smelting!AU35</f>
        <v>0.1</v>
      </c>
      <c r="AG67">
        <f>attached_smelting!BS35</f>
        <v>0.6</v>
      </c>
      <c r="AH67">
        <v>0</v>
      </c>
      <c r="AI67">
        <f>attached_smelting!DO35</f>
        <v>100</v>
      </c>
      <c r="AJ67">
        <v>0</v>
      </c>
      <c r="AK67">
        <v>0</v>
      </c>
    </row>
    <row r="68" ht="14.5" spans="1:37">
      <c r="A68" s="115" t="s">
        <v>66</v>
      </c>
      <c r="B68" s="117" t="s">
        <v>113</v>
      </c>
      <c r="C68" t="s">
        <v>20</v>
      </c>
      <c r="E68">
        <f>AE53/SUM(AE47:AE56)</f>
        <v>0</v>
      </c>
      <c r="F68">
        <f t="shared" ref="F68:K68" si="36">AF53/SUM(AF47:AF56)</f>
        <v>0</v>
      </c>
      <c r="G68">
        <f t="shared" si="36"/>
        <v>0</v>
      </c>
      <c r="H68" s="99">
        <f t="shared" si="30"/>
        <v>0</v>
      </c>
      <c r="I68" s="99">
        <f t="shared" si="31"/>
        <v>0</v>
      </c>
      <c r="J68">
        <f t="shared" si="36"/>
        <v>0</v>
      </c>
      <c r="K68">
        <f t="shared" si="36"/>
        <v>0</v>
      </c>
      <c r="N68" t="s">
        <v>70</v>
      </c>
      <c r="O68" t="s">
        <v>100</v>
      </c>
      <c r="P68" t="s">
        <v>19</v>
      </c>
      <c r="Q68" t="str">
        <f t="shared" ref="Q68:Q96" si="37">IF(O68=$O$3,P68,"")</f>
        <v>INDSGPC</v>
      </c>
      <c r="R68" t="str">
        <f t="shared" ref="R68:R96" si="38">IF($O68=$O$8,P68,"")</f>
        <v/>
      </c>
      <c r="AA68" s="115" t="s">
        <v>66</v>
      </c>
      <c r="AB68" t="s">
        <v>104</v>
      </c>
      <c r="AC68" t="s">
        <v>20</v>
      </c>
      <c r="AE68">
        <f>attached_smelting!W36</f>
        <v>0</v>
      </c>
      <c r="AF68">
        <v>0</v>
      </c>
      <c r="AG68">
        <f>attached_smelting!BS36</f>
        <v>0</v>
      </c>
      <c r="AH68">
        <f>attached_smelting!CQ36</f>
        <v>0</v>
      </c>
      <c r="AI68">
        <f>attached_smelting!DO36</f>
        <v>0</v>
      </c>
      <c r="AJ68">
        <f>attached_smelting!EM36</f>
        <v>0</v>
      </c>
      <c r="AK68">
        <v>0</v>
      </c>
    </row>
    <row r="69" ht="14.5" spans="1:37">
      <c r="A69" s="115" t="s">
        <v>66</v>
      </c>
      <c r="B69" s="117" t="s">
        <v>113</v>
      </c>
      <c r="C69" t="s">
        <v>22</v>
      </c>
      <c r="E69">
        <f>AE54/SUM(AE47:AE56)</f>
        <v>0</v>
      </c>
      <c r="F69">
        <f t="shared" ref="F69:K69" si="39">AF54/SUM(AF47:AF56)</f>
        <v>0</v>
      </c>
      <c r="G69">
        <f t="shared" si="39"/>
        <v>0</v>
      </c>
      <c r="H69" s="99">
        <f t="shared" si="30"/>
        <v>0</v>
      </c>
      <c r="I69" s="99">
        <f t="shared" si="31"/>
        <v>0</v>
      </c>
      <c r="J69">
        <f t="shared" si="39"/>
        <v>0</v>
      </c>
      <c r="K69">
        <f t="shared" si="39"/>
        <v>0</v>
      </c>
      <c r="N69" t="s">
        <v>70</v>
      </c>
      <c r="O69" t="s">
        <v>100</v>
      </c>
      <c r="P69" t="s">
        <v>10</v>
      </c>
      <c r="Q69" t="str">
        <f t="shared" si="37"/>
        <v>INDLPG</v>
      </c>
      <c r="R69" t="str">
        <f t="shared" si="38"/>
        <v/>
      </c>
      <c r="AA69" s="115" t="s">
        <v>66</v>
      </c>
      <c r="AB69" t="s">
        <v>104</v>
      </c>
      <c r="AC69" t="s">
        <v>22</v>
      </c>
      <c r="AE69">
        <f>attached_smelting!W37</f>
        <v>0</v>
      </c>
      <c r="AF69">
        <f>attached_smelting!AU37</f>
        <v>0</v>
      </c>
      <c r="AG69">
        <f>attached_smelting!BS37</f>
        <v>0</v>
      </c>
      <c r="AH69">
        <f>attached_smelting!CQ37</f>
        <v>0</v>
      </c>
      <c r="AI69">
        <f>attached_smelting!DO37</f>
        <v>0</v>
      </c>
      <c r="AJ69">
        <f>attached_smelting!EM37</f>
        <v>0</v>
      </c>
      <c r="AK69">
        <v>0</v>
      </c>
    </row>
    <row r="70" ht="14.5" spans="1:37">
      <c r="A70" s="115" t="s">
        <v>66</v>
      </c>
      <c r="B70" s="117" t="s">
        <v>113</v>
      </c>
      <c r="C70" t="s">
        <v>24</v>
      </c>
      <c r="E70">
        <f>AE55/SUM(AE47:AE56)</f>
        <v>1</v>
      </c>
      <c r="F70">
        <f t="shared" ref="F70:K70" si="40">AF55/SUM(AF47:AF56)</f>
        <v>0.000974184120798831</v>
      </c>
      <c r="G70">
        <f t="shared" si="40"/>
        <v>0.0050761421319797</v>
      </c>
      <c r="H70" s="99">
        <f t="shared" si="30"/>
        <v>0.601210065250556</v>
      </c>
      <c r="I70" s="99">
        <f t="shared" si="31"/>
        <v>0.601210065250556</v>
      </c>
      <c r="J70">
        <f t="shared" si="40"/>
        <v>1</v>
      </c>
      <c r="K70">
        <f t="shared" si="40"/>
        <v>1</v>
      </c>
      <c r="N70" t="s">
        <v>70</v>
      </c>
      <c r="O70" t="s">
        <v>100</v>
      </c>
      <c r="P70" t="s">
        <v>20</v>
      </c>
      <c r="Q70" t="str">
        <f t="shared" si="37"/>
        <v>INDCOA</v>
      </c>
      <c r="R70" t="str">
        <f t="shared" si="38"/>
        <v/>
      </c>
      <c r="AA70" s="115" t="s">
        <v>66</v>
      </c>
      <c r="AB70" t="s">
        <v>104</v>
      </c>
      <c r="AC70" t="s">
        <v>24</v>
      </c>
      <c r="AE70">
        <f>attached_smelting!W38</f>
        <v>0</v>
      </c>
      <c r="AF70">
        <f>attached_smelting!AU38</f>
        <v>2.1</v>
      </c>
      <c r="AG70">
        <f>attached_smelting!BS38</f>
        <v>0.5</v>
      </c>
      <c r="AH70">
        <f>attached_smelting!CQ38</f>
        <v>0</v>
      </c>
      <c r="AI70">
        <f>attached_smelting!DO38</f>
        <v>0</v>
      </c>
      <c r="AJ70">
        <f>attached_smelting!EM38</f>
        <v>0</v>
      </c>
      <c r="AK70">
        <f>attached_smelting!FK38</f>
        <v>0.3</v>
      </c>
    </row>
    <row r="71" ht="14.5" spans="1:37">
      <c r="A71" s="115" t="s">
        <v>66</v>
      </c>
      <c r="B71" s="117" t="s">
        <v>113</v>
      </c>
      <c r="C71" t="s">
        <v>25</v>
      </c>
      <c r="E71">
        <f>AE56/SUM(AE47:AE56)</f>
        <v>0</v>
      </c>
      <c r="F71">
        <f t="shared" ref="F71:K71" si="41">AF56/SUM(AF47:AF56)</f>
        <v>0</v>
      </c>
      <c r="G71">
        <f t="shared" si="41"/>
        <v>0</v>
      </c>
      <c r="H71" s="99">
        <f t="shared" si="30"/>
        <v>0</v>
      </c>
      <c r="I71" s="99">
        <f t="shared" si="31"/>
        <v>0</v>
      </c>
      <c r="J71">
        <f t="shared" si="41"/>
        <v>0</v>
      </c>
      <c r="K71">
        <f t="shared" si="41"/>
        <v>0</v>
      </c>
      <c r="N71" t="s">
        <v>70</v>
      </c>
      <c r="O71" t="s">
        <v>100</v>
      </c>
      <c r="P71" t="s">
        <v>22</v>
      </c>
      <c r="Q71" t="str">
        <f t="shared" si="37"/>
        <v>INDCOKE</v>
      </c>
      <c r="R71" t="str">
        <f t="shared" si="38"/>
        <v/>
      </c>
      <c r="AA71" s="115" t="s">
        <v>66</v>
      </c>
      <c r="AB71" t="s">
        <v>104</v>
      </c>
      <c r="AC71" t="s">
        <v>25</v>
      </c>
      <c r="AE71">
        <f>attached_smelting!W39</f>
        <v>0</v>
      </c>
      <c r="AF71">
        <f>attached_smelting!AU39</f>
        <v>0</v>
      </c>
      <c r="AG71">
        <f>attached_smelting!BS39</f>
        <v>0</v>
      </c>
      <c r="AH71">
        <f>attached_smelting!CQ39</f>
        <v>0</v>
      </c>
      <c r="AI71">
        <f>attached_smelting!DO39</f>
        <v>0</v>
      </c>
      <c r="AJ71">
        <f>attached_smelting!EM39</f>
        <v>0</v>
      </c>
      <c r="AK71">
        <f>attached_smelting!FK39</f>
        <v>0</v>
      </c>
    </row>
    <row r="72" spans="1:27">
      <c r="A72" t="s">
        <v>87</v>
      </c>
      <c r="N72" t="s">
        <v>70</v>
      </c>
      <c r="O72" t="s">
        <v>100</v>
      </c>
      <c r="P72" t="s">
        <v>24</v>
      </c>
      <c r="Q72" t="str">
        <f t="shared" si="37"/>
        <v>INDWOOD</v>
      </c>
      <c r="R72" t="str">
        <f t="shared" si="38"/>
        <v/>
      </c>
      <c r="AA72" t="s">
        <v>87</v>
      </c>
    </row>
    <row r="73" spans="1:37">
      <c r="A73" s="118" t="s">
        <v>90</v>
      </c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N73" t="s">
        <v>70</v>
      </c>
      <c r="O73" t="s">
        <v>100</v>
      </c>
      <c r="P73" t="s">
        <v>25</v>
      </c>
      <c r="Q73" t="str">
        <f t="shared" si="37"/>
        <v>INDSTM</v>
      </c>
      <c r="R73" t="str">
        <f t="shared" si="38"/>
        <v/>
      </c>
      <c r="AA73" s="118" t="s">
        <v>90</v>
      </c>
      <c r="AB73" s="118"/>
      <c r="AC73" s="118"/>
      <c r="AD73" s="118"/>
      <c r="AE73" s="118"/>
      <c r="AF73" s="118"/>
      <c r="AG73" s="118"/>
      <c r="AH73" s="118"/>
      <c r="AI73" s="118"/>
      <c r="AJ73" s="118"/>
      <c r="AK73" s="118"/>
    </row>
    <row r="74" ht="14.5" spans="1:37">
      <c r="A74" s="115" t="s">
        <v>67</v>
      </c>
      <c r="B74" s="115" t="s">
        <v>103</v>
      </c>
      <c r="C74" t="s">
        <v>12</v>
      </c>
      <c r="E74" t="str">
        <f t="shared" ref="E74:E83" si="42">C74</f>
        <v>INDELC</v>
      </c>
      <c r="F74" t="str">
        <f t="shared" ref="F74:K85" si="43">E74</f>
        <v>INDELC</v>
      </c>
      <c r="G74" t="str">
        <f t="shared" si="43"/>
        <v>INDELC</v>
      </c>
      <c r="H74" t="str">
        <f t="shared" si="43"/>
        <v>INDELC</v>
      </c>
      <c r="I74" t="str">
        <f t="shared" si="43"/>
        <v>INDELC</v>
      </c>
      <c r="J74" t="str">
        <f t="shared" si="43"/>
        <v>INDELC</v>
      </c>
      <c r="K74" t="str">
        <f t="shared" si="43"/>
        <v>INDELC</v>
      </c>
      <c r="N74" t="s">
        <v>70</v>
      </c>
      <c r="O74" t="s">
        <v>101</v>
      </c>
      <c r="P74" t="s">
        <v>38</v>
      </c>
      <c r="Q74" t="str">
        <f t="shared" si="37"/>
        <v/>
      </c>
      <c r="R74" t="str">
        <f t="shared" si="38"/>
        <v>INDIRON</v>
      </c>
      <c r="AA74" s="115" t="s">
        <v>67</v>
      </c>
      <c r="AB74" s="115" t="s">
        <v>104</v>
      </c>
      <c r="AC74" t="s">
        <v>12</v>
      </c>
      <c r="AE74">
        <v>0</v>
      </c>
      <c r="AF74">
        <v>0</v>
      </c>
      <c r="AG74">
        <f>attached_petroleum!BS15</f>
        <v>4.9</v>
      </c>
      <c r="AH74">
        <f>attached_petroleum!CQ15</f>
        <v>0</v>
      </c>
      <c r="AI74">
        <v>0</v>
      </c>
      <c r="AJ74">
        <f>attached_petroleum!EM15</f>
        <v>7.3</v>
      </c>
      <c r="AK74">
        <v>0</v>
      </c>
    </row>
    <row r="75" ht="14.5" spans="1:37">
      <c r="A75" s="115" t="s">
        <v>67</v>
      </c>
      <c r="B75" s="115" t="s">
        <v>103</v>
      </c>
      <c r="C75" t="s">
        <v>15</v>
      </c>
      <c r="E75" t="str">
        <f t="shared" si="42"/>
        <v>INDGAS</v>
      </c>
      <c r="F75" t="str">
        <f t="shared" si="43"/>
        <v>INDGAS</v>
      </c>
      <c r="G75" t="str">
        <f t="shared" si="43"/>
        <v>INDGAS</v>
      </c>
      <c r="H75" t="str">
        <f t="shared" si="43"/>
        <v>INDGAS</v>
      </c>
      <c r="I75" t="str">
        <f t="shared" si="43"/>
        <v>INDGAS</v>
      </c>
      <c r="J75" t="str">
        <f t="shared" si="43"/>
        <v>INDGAS</v>
      </c>
      <c r="K75" t="str">
        <f t="shared" si="43"/>
        <v>INDGAS</v>
      </c>
      <c r="N75" t="s">
        <v>71</v>
      </c>
      <c r="O75" t="s">
        <v>100</v>
      </c>
      <c r="P75" t="s">
        <v>12</v>
      </c>
      <c r="Q75" t="str">
        <f t="shared" si="37"/>
        <v>INDELC</v>
      </c>
      <c r="R75" t="str">
        <f t="shared" si="38"/>
        <v/>
      </c>
      <c r="AA75" s="115" t="s">
        <v>67</v>
      </c>
      <c r="AB75" s="115" t="s">
        <v>104</v>
      </c>
      <c r="AC75" t="s">
        <v>15</v>
      </c>
      <c r="AE75">
        <v>0</v>
      </c>
      <c r="AF75">
        <v>0</v>
      </c>
      <c r="AG75">
        <f>attached_petroleum!BS16</f>
        <v>12.1</v>
      </c>
      <c r="AH75">
        <f>attached_petroleum!CQ16</f>
        <v>0</v>
      </c>
      <c r="AI75">
        <v>0</v>
      </c>
      <c r="AJ75">
        <f>attached_petroleum!EM16</f>
        <v>19.3</v>
      </c>
      <c r="AK75">
        <v>0</v>
      </c>
    </row>
    <row r="76" ht="14.5" spans="1:37">
      <c r="A76" s="115" t="s">
        <v>67</v>
      </c>
      <c r="B76" s="115" t="s">
        <v>103</v>
      </c>
      <c r="C76" t="s">
        <v>17</v>
      </c>
      <c r="E76" t="str">
        <f t="shared" si="42"/>
        <v>INDDSTLFO</v>
      </c>
      <c r="F76" t="str">
        <f t="shared" si="43"/>
        <v>INDDSTLFO</v>
      </c>
      <c r="G76" t="str">
        <f t="shared" si="43"/>
        <v>INDDSTLFO</v>
      </c>
      <c r="H76" t="str">
        <f t="shared" si="43"/>
        <v>INDDSTLFO</v>
      </c>
      <c r="I76" t="str">
        <f t="shared" si="43"/>
        <v>INDDSTLFO</v>
      </c>
      <c r="J76" t="str">
        <f t="shared" si="43"/>
        <v>INDDSTLFO</v>
      </c>
      <c r="K76" t="str">
        <f t="shared" si="43"/>
        <v>INDDSTLFO</v>
      </c>
      <c r="N76" t="s">
        <v>71</v>
      </c>
      <c r="O76" t="s">
        <v>100</v>
      </c>
      <c r="P76" t="s">
        <v>15</v>
      </c>
      <c r="Q76" t="str">
        <f t="shared" si="37"/>
        <v>INDGAS</v>
      </c>
      <c r="R76" t="str">
        <f t="shared" si="38"/>
        <v/>
      </c>
      <c r="AA76" s="115" t="s">
        <v>67</v>
      </c>
      <c r="AB76" s="115" t="s">
        <v>104</v>
      </c>
      <c r="AC76" t="s">
        <v>17</v>
      </c>
      <c r="AE76">
        <v>0</v>
      </c>
      <c r="AF76">
        <f>attached_petroleum!AU17</f>
        <v>0</v>
      </c>
      <c r="AG76">
        <f>attached_petroleum!BS17</f>
        <v>0</v>
      </c>
      <c r="AH76">
        <f>attached_petroleum!CQ17</f>
        <v>0</v>
      </c>
      <c r="AI76">
        <f>attached_petroleum!DO17</f>
        <v>0</v>
      </c>
      <c r="AJ76">
        <f>attached_petroleum!EM17</f>
        <v>0</v>
      </c>
      <c r="AK76">
        <f>attached_petroleum!FK17</f>
        <v>0</v>
      </c>
    </row>
    <row r="77" ht="14.5" spans="1:37">
      <c r="A77" s="115" t="s">
        <v>67</v>
      </c>
      <c r="B77" s="115" t="s">
        <v>103</v>
      </c>
      <c r="C77" t="s">
        <v>18</v>
      </c>
      <c r="E77" t="str">
        <f t="shared" si="42"/>
        <v>INDHFO</v>
      </c>
      <c r="F77" t="str">
        <f t="shared" si="43"/>
        <v>INDHFO</v>
      </c>
      <c r="G77" t="str">
        <f t="shared" si="43"/>
        <v>INDHFO</v>
      </c>
      <c r="H77" t="str">
        <f t="shared" si="43"/>
        <v>INDHFO</v>
      </c>
      <c r="I77" t="str">
        <f t="shared" si="43"/>
        <v>INDHFO</v>
      </c>
      <c r="J77" t="str">
        <f t="shared" si="43"/>
        <v>INDHFO</v>
      </c>
      <c r="K77" t="str">
        <f t="shared" si="43"/>
        <v>INDHFO</v>
      </c>
      <c r="N77" t="s">
        <v>71</v>
      </c>
      <c r="O77" t="s">
        <v>100</v>
      </c>
      <c r="P77" t="s">
        <v>17</v>
      </c>
      <c r="Q77" t="str">
        <f t="shared" si="37"/>
        <v>INDDSTLFO</v>
      </c>
      <c r="R77" t="str">
        <f t="shared" si="38"/>
        <v/>
      </c>
      <c r="AA77" s="115" t="s">
        <v>67</v>
      </c>
      <c r="AB77" s="115" t="s">
        <v>104</v>
      </c>
      <c r="AC77" t="s">
        <v>18</v>
      </c>
      <c r="AE77">
        <f>attached_petroleum!W18</f>
        <v>0.1</v>
      </c>
      <c r="AF77">
        <f>attached_petroleum!AU18</f>
        <v>0.1</v>
      </c>
      <c r="AG77">
        <f>attached_petroleum!BS18</f>
        <v>0.1</v>
      </c>
      <c r="AH77">
        <f>attached_petroleum!CQ18</f>
        <v>0</v>
      </c>
      <c r="AI77">
        <f>attached_petroleum!DO18</f>
        <v>0</v>
      </c>
      <c r="AJ77">
        <f>attached_petroleum!EM18</f>
        <v>0</v>
      </c>
      <c r="AK77">
        <f>attached_petroleum!FK18</f>
        <v>0</v>
      </c>
    </row>
    <row r="78" ht="14.5" spans="1:37">
      <c r="A78" s="115" t="s">
        <v>67</v>
      </c>
      <c r="B78" s="115" t="s">
        <v>103</v>
      </c>
      <c r="C78" t="s">
        <v>19</v>
      </c>
      <c r="E78" t="str">
        <f t="shared" si="42"/>
        <v>INDSGPC</v>
      </c>
      <c r="F78" t="str">
        <f t="shared" si="43"/>
        <v>INDSGPC</v>
      </c>
      <c r="G78" t="str">
        <f t="shared" si="43"/>
        <v>INDSGPC</v>
      </c>
      <c r="H78" t="str">
        <f t="shared" si="43"/>
        <v>INDSGPC</v>
      </c>
      <c r="I78" t="str">
        <f t="shared" si="43"/>
        <v>INDSGPC</v>
      </c>
      <c r="J78" t="str">
        <f t="shared" si="43"/>
        <v>INDSGPC</v>
      </c>
      <c r="K78" t="str">
        <f t="shared" si="43"/>
        <v>INDSGPC</v>
      </c>
      <c r="N78" t="s">
        <v>71</v>
      </c>
      <c r="O78" t="s">
        <v>100</v>
      </c>
      <c r="P78" t="s">
        <v>18</v>
      </c>
      <c r="Q78" t="str">
        <f t="shared" si="37"/>
        <v>INDHFO</v>
      </c>
      <c r="R78" t="str">
        <f t="shared" si="38"/>
        <v/>
      </c>
      <c r="AA78" s="115" t="s">
        <v>67</v>
      </c>
      <c r="AB78" s="115" t="s">
        <v>104</v>
      </c>
      <c r="AC78" t="s">
        <v>19</v>
      </c>
      <c r="AE78">
        <v>0</v>
      </c>
      <c r="AF78">
        <f>attached_petroleum!AU19</f>
        <v>17.7</v>
      </c>
      <c r="AG78">
        <f>attached_petroleum!BS19</f>
        <v>50.1</v>
      </c>
      <c r="AH78">
        <f>attached_petroleum!CQ19</f>
        <v>0</v>
      </c>
      <c r="AI78">
        <f>attached_petroleum!DO19</f>
        <v>9.1</v>
      </c>
      <c r="AJ78">
        <f>attached_petroleum!EM19</f>
        <v>63.4</v>
      </c>
      <c r="AK78">
        <v>0</v>
      </c>
    </row>
    <row r="79" ht="14.5" spans="1:37">
      <c r="A79" s="115" t="s">
        <v>67</v>
      </c>
      <c r="B79" s="115" t="s">
        <v>103</v>
      </c>
      <c r="C79" t="s">
        <v>10</v>
      </c>
      <c r="E79" t="str">
        <f t="shared" si="42"/>
        <v>INDLPG</v>
      </c>
      <c r="F79" t="str">
        <f t="shared" si="43"/>
        <v>INDLPG</v>
      </c>
      <c r="G79" t="str">
        <f t="shared" si="43"/>
        <v>INDLPG</v>
      </c>
      <c r="H79" t="str">
        <f t="shared" si="43"/>
        <v>INDLPG</v>
      </c>
      <c r="I79" t="str">
        <f t="shared" si="43"/>
        <v>INDLPG</v>
      </c>
      <c r="J79" t="str">
        <f t="shared" si="43"/>
        <v>INDLPG</v>
      </c>
      <c r="K79" t="str">
        <f t="shared" si="43"/>
        <v>INDLPG</v>
      </c>
      <c r="N79" t="s">
        <v>71</v>
      </c>
      <c r="O79" t="s">
        <v>100</v>
      </c>
      <c r="P79" t="s">
        <v>19</v>
      </c>
      <c r="Q79" t="str">
        <f t="shared" si="37"/>
        <v>INDSGPC</v>
      </c>
      <c r="R79" t="str">
        <f t="shared" si="38"/>
        <v/>
      </c>
      <c r="AA79" s="115" t="s">
        <v>67</v>
      </c>
      <c r="AB79" s="115" t="s">
        <v>104</v>
      </c>
      <c r="AC79" t="s">
        <v>10</v>
      </c>
      <c r="AE79">
        <v>0</v>
      </c>
      <c r="AF79">
        <f>attached_petroleum!AU20</f>
        <v>0.3</v>
      </c>
      <c r="AG79">
        <f>attached_petroleum!BS20</f>
        <v>0.4</v>
      </c>
      <c r="AH79">
        <f>attached_petroleum!CQ20</f>
        <v>0</v>
      </c>
      <c r="AI79">
        <f>attached_petroleum!DO20</f>
        <v>0</v>
      </c>
      <c r="AJ79">
        <f>attached_petroleum!EM20</f>
        <v>0</v>
      </c>
      <c r="AK79">
        <f>attached_petroleum!FK20</f>
        <v>0</v>
      </c>
    </row>
    <row r="80" ht="14.5" spans="1:37">
      <c r="A80" s="115" t="s">
        <v>67</v>
      </c>
      <c r="B80" s="115" t="s">
        <v>103</v>
      </c>
      <c r="C80" t="s">
        <v>20</v>
      </c>
      <c r="E80" t="str">
        <f t="shared" si="42"/>
        <v>INDCOA</v>
      </c>
      <c r="F80" t="str">
        <f t="shared" si="43"/>
        <v>INDCOA</v>
      </c>
      <c r="G80" t="str">
        <f t="shared" si="43"/>
        <v>INDCOA</v>
      </c>
      <c r="H80" t="str">
        <f t="shared" si="43"/>
        <v>INDCOA</v>
      </c>
      <c r="I80" t="str">
        <f t="shared" si="43"/>
        <v>INDCOA</v>
      </c>
      <c r="J80" t="str">
        <f t="shared" si="43"/>
        <v>INDCOA</v>
      </c>
      <c r="K80" t="str">
        <f t="shared" si="43"/>
        <v>INDCOA</v>
      </c>
      <c r="N80" t="s">
        <v>71</v>
      </c>
      <c r="O80" t="s">
        <v>100</v>
      </c>
      <c r="P80" t="s">
        <v>10</v>
      </c>
      <c r="Q80" t="str">
        <f t="shared" si="37"/>
        <v>INDLPG</v>
      </c>
      <c r="R80" t="str">
        <f t="shared" si="38"/>
        <v/>
      </c>
      <c r="AA80" s="115" t="s">
        <v>67</v>
      </c>
      <c r="AB80" s="115" t="s">
        <v>104</v>
      </c>
      <c r="AC80" t="s">
        <v>20</v>
      </c>
      <c r="AE80">
        <f>attached_petroleum!W21</f>
        <v>0</v>
      </c>
      <c r="AF80">
        <f>attached_petroleum!AU21</f>
        <v>0</v>
      </c>
      <c r="AG80">
        <f>attached_petroleum!BS21</f>
        <v>0</v>
      </c>
      <c r="AH80">
        <f>attached_petroleum!CQ21</f>
        <v>0</v>
      </c>
      <c r="AI80">
        <f>attached_petroleum!DO21</f>
        <v>0</v>
      </c>
      <c r="AJ80">
        <f>attached_petroleum!EM21</f>
        <v>0</v>
      </c>
      <c r="AK80">
        <f>attached_petroleum!FK21</f>
        <v>0</v>
      </c>
    </row>
    <row r="81" ht="14.5" spans="1:37">
      <c r="A81" s="115" t="s">
        <v>67</v>
      </c>
      <c r="B81" s="115" t="s">
        <v>103</v>
      </c>
      <c r="C81" t="s">
        <v>22</v>
      </c>
      <c r="E81" t="str">
        <f t="shared" si="42"/>
        <v>INDCOKE</v>
      </c>
      <c r="F81" t="str">
        <f t="shared" si="43"/>
        <v>INDCOKE</v>
      </c>
      <c r="G81" t="str">
        <f t="shared" si="43"/>
        <v>INDCOKE</v>
      </c>
      <c r="H81" t="str">
        <f t="shared" si="43"/>
        <v>INDCOKE</v>
      </c>
      <c r="I81" t="str">
        <f t="shared" si="43"/>
        <v>INDCOKE</v>
      </c>
      <c r="J81" t="str">
        <f t="shared" si="43"/>
        <v>INDCOKE</v>
      </c>
      <c r="K81" t="str">
        <f t="shared" si="43"/>
        <v>INDCOKE</v>
      </c>
      <c r="N81" t="s">
        <v>71</v>
      </c>
      <c r="O81" t="s">
        <v>100</v>
      </c>
      <c r="P81" t="s">
        <v>20</v>
      </c>
      <c r="Q81" t="str">
        <f t="shared" si="37"/>
        <v>INDCOA</v>
      </c>
      <c r="R81" t="str">
        <f t="shared" si="38"/>
        <v/>
      </c>
      <c r="AA81" s="115" t="s">
        <v>67</v>
      </c>
      <c r="AB81" s="115" t="s">
        <v>104</v>
      </c>
      <c r="AC81" t="s">
        <v>22</v>
      </c>
      <c r="AE81">
        <f>attached_petroleum!W22</f>
        <v>0</v>
      </c>
      <c r="AF81">
        <f>attached_petroleum!AU22</f>
        <v>0</v>
      </c>
      <c r="AG81">
        <f>attached_petroleum!BS22</f>
        <v>0</v>
      </c>
      <c r="AH81">
        <f>attached_petroleum!CQ22</f>
        <v>0</v>
      </c>
      <c r="AI81">
        <f>attached_petroleum!DO22</f>
        <v>0</v>
      </c>
      <c r="AJ81">
        <f>attached_petroleum!EM22</f>
        <v>0</v>
      </c>
      <c r="AK81">
        <f>attached_petroleum!FK22</f>
        <v>0</v>
      </c>
    </row>
    <row r="82" ht="14.5" spans="1:37">
      <c r="A82" s="115" t="s">
        <v>67</v>
      </c>
      <c r="B82" s="115" t="s">
        <v>103</v>
      </c>
      <c r="C82" t="s">
        <v>24</v>
      </c>
      <c r="E82" t="str">
        <f t="shared" si="42"/>
        <v>INDWOOD</v>
      </c>
      <c r="F82" t="str">
        <f t="shared" si="43"/>
        <v>INDWOOD</v>
      </c>
      <c r="G82" t="str">
        <f t="shared" si="43"/>
        <v>INDWOOD</v>
      </c>
      <c r="H82" t="str">
        <f t="shared" si="43"/>
        <v>INDWOOD</v>
      </c>
      <c r="I82" t="str">
        <f t="shared" si="43"/>
        <v>INDWOOD</v>
      </c>
      <c r="J82" t="str">
        <f t="shared" si="43"/>
        <v>INDWOOD</v>
      </c>
      <c r="K82" t="str">
        <f t="shared" si="43"/>
        <v>INDWOOD</v>
      </c>
      <c r="N82" t="s">
        <v>71</v>
      </c>
      <c r="O82" t="s">
        <v>100</v>
      </c>
      <c r="P82" t="s">
        <v>22</v>
      </c>
      <c r="Q82" t="str">
        <f t="shared" si="37"/>
        <v>INDCOKE</v>
      </c>
      <c r="R82" t="str">
        <f t="shared" si="38"/>
        <v/>
      </c>
      <c r="AA82" s="115" t="s">
        <v>67</v>
      </c>
      <c r="AB82" s="115" t="s">
        <v>104</v>
      </c>
      <c r="AC82" t="s">
        <v>24</v>
      </c>
      <c r="AE82">
        <f>attached_petroleum!W23</f>
        <v>0</v>
      </c>
      <c r="AF82">
        <f>attached_petroleum!AU23</f>
        <v>0</v>
      </c>
      <c r="AG82">
        <f>attached_petroleum!BS23</f>
        <v>0</v>
      </c>
      <c r="AH82">
        <f>attached_petroleum!CQ23</f>
        <v>0</v>
      </c>
      <c r="AI82">
        <f>attached_petroleum!DO23</f>
        <v>0</v>
      </c>
      <c r="AJ82">
        <f>attached_petroleum!EM23</f>
        <v>0</v>
      </c>
      <c r="AK82">
        <f>attached_petroleum!FK23</f>
        <v>0</v>
      </c>
    </row>
    <row r="83" ht="14.5" spans="1:37">
      <c r="A83" s="115" t="s">
        <v>67</v>
      </c>
      <c r="B83" s="115" t="s">
        <v>103</v>
      </c>
      <c r="C83" t="s">
        <v>25</v>
      </c>
      <c r="E83" t="str">
        <f t="shared" si="42"/>
        <v>INDSTM</v>
      </c>
      <c r="F83" t="str">
        <f t="shared" si="43"/>
        <v>INDSTM</v>
      </c>
      <c r="G83" t="str">
        <f t="shared" si="43"/>
        <v>INDSTM</v>
      </c>
      <c r="H83" t="str">
        <f t="shared" si="43"/>
        <v>INDSTM</v>
      </c>
      <c r="I83" t="str">
        <f t="shared" si="43"/>
        <v>INDSTM</v>
      </c>
      <c r="J83" t="str">
        <f t="shared" si="43"/>
        <v>INDSTM</v>
      </c>
      <c r="K83" t="str">
        <f t="shared" si="43"/>
        <v>INDSTM</v>
      </c>
      <c r="N83" t="s">
        <v>71</v>
      </c>
      <c r="O83" t="s">
        <v>100</v>
      </c>
      <c r="P83" t="s">
        <v>24</v>
      </c>
      <c r="Q83" t="str">
        <f t="shared" si="37"/>
        <v>INDWOOD</v>
      </c>
      <c r="R83" t="str">
        <f t="shared" si="38"/>
        <v/>
      </c>
      <c r="AA83" s="115" t="s">
        <v>67</v>
      </c>
      <c r="AB83" s="115" t="s">
        <v>104</v>
      </c>
      <c r="AC83" t="s">
        <v>25</v>
      </c>
      <c r="AE83">
        <f>attached_petroleum!W24</f>
        <v>0</v>
      </c>
      <c r="AF83">
        <f>attached_petroleum!AU24</f>
        <v>0</v>
      </c>
      <c r="AG83">
        <f>attached_petroleum!BS24</f>
        <v>0</v>
      </c>
      <c r="AH83">
        <f>attached_petroleum!CQ24</f>
        <v>0</v>
      </c>
      <c r="AI83">
        <f>attached_petroleum!DO24</f>
        <v>0</v>
      </c>
      <c r="AJ83">
        <f>attached_petroleum!EM24</f>
        <v>0</v>
      </c>
      <c r="AK83">
        <f>attached_petroleum!FK24</f>
        <v>0</v>
      </c>
    </row>
    <row r="84" ht="14.5" spans="1:37">
      <c r="A84" s="115" t="s">
        <v>67</v>
      </c>
      <c r="B84" s="115" t="s">
        <v>105</v>
      </c>
      <c r="N84" t="s">
        <v>71</v>
      </c>
      <c r="O84" t="s">
        <v>100</v>
      </c>
      <c r="P84" t="s">
        <v>25</v>
      </c>
      <c r="Q84" t="str">
        <f t="shared" si="37"/>
        <v>INDSTM</v>
      </c>
      <c r="R84" t="str">
        <f t="shared" si="38"/>
        <v/>
      </c>
      <c r="AA84" s="115" t="s">
        <v>67</v>
      </c>
      <c r="AB84" s="115" t="s">
        <v>105</v>
      </c>
      <c r="AE84">
        <v>30</v>
      </c>
      <c r="AF84">
        <v>30</v>
      </c>
      <c r="AG84">
        <v>30</v>
      </c>
      <c r="AH84">
        <v>30</v>
      </c>
      <c r="AI84">
        <v>30</v>
      </c>
      <c r="AJ84">
        <v>30</v>
      </c>
      <c r="AK84">
        <v>30</v>
      </c>
    </row>
    <row r="85" ht="14.5" spans="1:29">
      <c r="A85" s="115" t="s">
        <v>67</v>
      </c>
      <c r="B85" s="115" t="s">
        <v>107</v>
      </c>
      <c r="C85" t="s">
        <v>35</v>
      </c>
      <c r="E85" t="str">
        <f t="shared" ref="E85" si="44">C85</f>
        <v>INDPET</v>
      </c>
      <c r="F85" t="str">
        <f t="shared" si="43"/>
        <v>INDPET</v>
      </c>
      <c r="G85" t="str">
        <f t="shared" si="43"/>
        <v>INDPET</v>
      </c>
      <c r="H85" t="str">
        <f t="shared" si="43"/>
        <v>INDPET</v>
      </c>
      <c r="I85" t="str">
        <f t="shared" si="43"/>
        <v>INDPET</v>
      </c>
      <c r="J85" t="str">
        <f t="shared" si="43"/>
        <v>INDPET</v>
      </c>
      <c r="K85" t="str">
        <f t="shared" si="43"/>
        <v>INDPET</v>
      </c>
      <c r="N85" t="s">
        <v>71</v>
      </c>
      <c r="O85" t="s">
        <v>101</v>
      </c>
      <c r="P85" t="s">
        <v>39</v>
      </c>
      <c r="Q85" t="str">
        <f t="shared" si="37"/>
        <v/>
      </c>
      <c r="R85" t="str">
        <f t="shared" si="38"/>
        <v>INDOTH</v>
      </c>
      <c r="AA85" s="115" t="s">
        <v>67</v>
      </c>
      <c r="AB85" s="115" t="s">
        <v>108</v>
      </c>
      <c r="AC85" t="s">
        <v>117</v>
      </c>
    </row>
    <row r="86" ht="14.5" spans="1:28">
      <c r="A86" s="115" t="s">
        <v>67</v>
      </c>
      <c r="B86" s="115" t="s">
        <v>110</v>
      </c>
      <c r="N86" t="s">
        <v>72</v>
      </c>
      <c r="O86" t="s">
        <v>100</v>
      </c>
      <c r="P86" t="s">
        <v>12</v>
      </c>
      <c r="Q86" t="str">
        <f t="shared" si="37"/>
        <v>INDELC</v>
      </c>
      <c r="R86" t="str">
        <f t="shared" si="38"/>
        <v/>
      </c>
      <c r="AA86" s="115" t="s">
        <v>67</v>
      </c>
      <c r="AB86" s="115" t="s">
        <v>110</v>
      </c>
    </row>
    <row r="87" ht="14.5" spans="1:29">
      <c r="A87" s="115" t="s">
        <v>67</v>
      </c>
      <c r="B87" s="117" t="s">
        <v>111</v>
      </c>
      <c r="C87" s="115"/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N87" t="s">
        <v>72</v>
      </c>
      <c r="O87" t="s">
        <v>100</v>
      </c>
      <c r="P87" t="s">
        <v>15</v>
      </c>
      <c r="Q87" t="str">
        <f t="shared" si="37"/>
        <v>INDGAS</v>
      </c>
      <c r="R87" t="str">
        <f t="shared" si="38"/>
        <v/>
      </c>
      <c r="AA87" s="115"/>
      <c r="AB87" s="115"/>
      <c r="AC87" s="115"/>
    </row>
    <row r="88" ht="14.5" spans="1:29">
      <c r="A88" s="115" t="s">
        <v>67</v>
      </c>
      <c r="B88" s="117" t="s">
        <v>112</v>
      </c>
      <c r="C88" s="115"/>
      <c r="E88" s="99">
        <v>0.95</v>
      </c>
      <c r="F88" s="99">
        <v>0.95</v>
      </c>
      <c r="G88" s="99">
        <v>0.95</v>
      </c>
      <c r="H88" s="99">
        <v>0.95</v>
      </c>
      <c r="I88" s="99">
        <v>0.95</v>
      </c>
      <c r="J88" s="99">
        <v>0.95</v>
      </c>
      <c r="K88" s="99">
        <v>0.95</v>
      </c>
      <c r="N88" t="s">
        <v>72</v>
      </c>
      <c r="O88" t="s">
        <v>100</v>
      </c>
      <c r="P88" t="s">
        <v>17</v>
      </c>
      <c r="Q88" t="str">
        <f t="shared" si="37"/>
        <v>INDDSTLFO</v>
      </c>
      <c r="R88" t="str">
        <f t="shared" si="38"/>
        <v/>
      </c>
      <c r="AA88" s="115"/>
      <c r="AB88" s="115"/>
      <c r="AC88" s="115"/>
    </row>
    <row r="89" ht="14.5" spans="1:37">
      <c r="A89" s="115" t="s">
        <v>67</v>
      </c>
      <c r="B89" s="117" t="s">
        <v>113</v>
      </c>
      <c r="C89" t="s">
        <v>12</v>
      </c>
      <c r="E89">
        <f>1-SUM(E90:E98)</f>
        <v>0</v>
      </c>
      <c r="F89">
        <f t="shared" ref="F89:K89" si="45">1-SUM(F90:F98)</f>
        <v>0</v>
      </c>
      <c r="G89">
        <f t="shared" si="45"/>
        <v>0.0724852071005917</v>
      </c>
      <c r="H89">
        <f t="shared" si="45"/>
        <v>0.0307192636423406</v>
      </c>
      <c r="I89">
        <f t="shared" si="45"/>
        <v>0</v>
      </c>
      <c r="J89">
        <f t="shared" si="45"/>
        <v>0.0811111111111111</v>
      </c>
      <c r="K89">
        <f t="shared" si="45"/>
        <v>0.0307192636423406</v>
      </c>
      <c r="N89" t="s">
        <v>72</v>
      </c>
      <c r="O89" t="s">
        <v>100</v>
      </c>
      <c r="P89" t="s">
        <v>18</v>
      </c>
      <c r="Q89" t="str">
        <f t="shared" si="37"/>
        <v>INDHFO</v>
      </c>
      <c r="R89" t="str">
        <f t="shared" si="38"/>
        <v/>
      </c>
      <c r="AA89" s="115" t="s">
        <v>67</v>
      </c>
      <c r="AB89" s="115" t="s">
        <v>104</v>
      </c>
      <c r="AC89" t="s">
        <v>12</v>
      </c>
      <c r="AE89">
        <v>0</v>
      </c>
      <c r="AF89">
        <v>0</v>
      </c>
      <c r="AG89">
        <f>attached_petroleum!BS30</f>
        <v>0.1</v>
      </c>
      <c r="AH89">
        <f>attached_petroleum!CQ30</f>
        <v>0</v>
      </c>
      <c r="AI89">
        <v>0</v>
      </c>
      <c r="AJ89">
        <f>attached_petroleum!EM30</f>
        <v>0</v>
      </c>
      <c r="AK89">
        <v>0</v>
      </c>
    </row>
    <row r="90" ht="14.5" spans="1:37">
      <c r="A90" s="115" t="s">
        <v>67</v>
      </c>
      <c r="B90" s="117" t="s">
        <v>113</v>
      </c>
      <c r="C90" t="s">
        <v>15</v>
      </c>
      <c r="E90">
        <f>AE75/SUM(AE74:AE83)</f>
        <v>0</v>
      </c>
      <c r="F90">
        <f t="shared" ref="F90:J90" si="46">AF75/SUM(AF74:AF83)</f>
        <v>0</v>
      </c>
      <c r="G90">
        <f t="shared" si="46"/>
        <v>0.178994082840237</v>
      </c>
      <c r="H90" s="99">
        <f t="shared" ref="H90:H98" si="47">AVERAGE(E90:G90,I90:J90)</f>
        <v>0.0786877054569362</v>
      </c>
      <c r="I90">
        <f t="shared" si="46"/>
        <v>0</v>
      </c>
      <c r="J90">
        <f t="shared" si="46"/>
        <v>0.214444444444444</v>
      </c>
      <c r="K90" s="99">
        <f t="shared" ref="K90:K98" si="48">H90</f>
        <v>0.0786877054569362</v>
      </c>
      <c r="N90" t="s">
        <v>72</v>
      </c>
      <c r="O90" t="s">
        <v>100</v>
      </c>
      <c r="P90" t="s">
        <v>19</v>
      </c>
      <c r="Q90" t="str">
        <f t="shared" si="37"/>
        <v>INDSGPC</v>
      </c>
      <c r="R90" t="str">
        <f t="shared" si="38"/>
        <v/>
      </c>
      <c r="AA90" s="115" t="s">
        <v>67</v>
      </c>
      <c r="AB90" s="115" t="s">
        <v>104</v>
      </c>
      <c r="AC90" t="s">
        <v>15</v>
      </c>
      <c r="AE90">
        <v>0</v>
      </c>
      <c r="AF90">
        <v>0</v>
      </c>
      <c r="AG90">
        <f>attached_petroleum!BS31</f>
        <v>74.2</v>
      </c>
      <c r="AH90">
        <f>attached_petroleum!CQ31</f>
        <v>0</v>
      </c>
      <c r="AI90">
        <v>0</v>
      </c>
      <c r="AJ90">
        <f>attached_petroleum!EM31</f>
        <v>70.4</v>
      </c>
      <c r="AK90">
        <v>0</v>
      </c>
    </row>
    <row r="91" ht="14.5" spans="1:37">
      <c r="A91" s="115" t="s">
        <v>67</v>
      </c>
      <c r="B91" s="117" t="s">
        <v>113</v>
      </c>
      <c r="C91" t="s">
        <v>17</v>
      </c>
      <c r="E91">
        <f>AE76/SUM(AE74:AE83)</f>
        <v>0</v>
      </c>
      <c r="F91">
        <f t="shared" ref="F91:J91" si="49">AF76/SUM(AF74:AF83)</f>
        <v>0</v>
      </c>
      <c r="G91">
        <f t="shared" si="49"/>
        <v>0</v>
      </c>
      <c r="H91" s="99">
        <f t="shared" si="47"/>
        <v>0</v>
      </c>
      <c r="I91">
        <f t="shared" si="49"/>
        <v>0</v>
      </c>
      <c r="J91">
        <f t="shared" si="49"/>
        <v>0</v>
      </c>
      <c r="K91" s="99">
        <f t="shared" si="48"/>
        <v>0</v>
      </c>
      <c r="N91" t="s">
        <v>72</v>
      </c>
      <c r="O91" t="s">
        <v>100</v>
      </c>
      <c r="P91" t="s">
        <v>10</v>
      </c>
      <c r="Q91" t="str">
        <f t="shared" si="37"/>
        <v>INDLPG</v>
      </c>
      <c r="R91" t="str">
        <f t="shared" si="38"/>
        <v/>
      </c>
      <c r="AA91" s="115" t="s">
        <v>67</v>
      </c>
      <c r="AB91" s="115" t="s">
        <v>104</v>
      </c>
      <c r="AC91" t="s">
        <v>17</v>
      </c>
      <c r="AE91">
        <v>0</v>
      </c>
      <c r="AF91">
        <f>attached_petroleum!AU32</f>
        <v>0.8</v>
      </c>
      <c r="AG91">
        <f>attached_petroleum!BS32</f>
        <v>0.6</v>
      </c>
      <c r="AH91">
        <f>attached_petroleum!CQ32</f>
        <v>0</v>
      </c>
      <c r="AI91">
        <f>attached_petroleum!DO32</f>
        <v>0</v>
      </c>
      <c r="AJ91">
        <f>attached_petroleum!EM32</f>
        <v>0</v>
      </c>
      <c r="AK91">
        <f>attached_petroleum!FK32</f>
        <v>0</v>
      </c>
    </row>
    <row r="92" ht="14.5" spans="1:37">
      <c r="A92" s="115" t="s">
        <v>67</v>
      </c>
      <c r="B92" s="117" t="s">
        <v>113</v>
      </c>
      <c r="C92" t="s">
        <v>18</v>
      </c>
      <c r="E92">
        <f>AE77/SUM(AE74:AE83)</f>
        <v>1</v>
      </c>
      <c r="F92">
        <f t="shared" ref="F92:J92" si="50">AF77/SUM(AF74:AF83)</f>
        <v>0.00552486187845304</v>
      </c>
      <c r="G92">
        <f t="shared" si="50"/>
        <v>0.0014792899408284</v>
      </c>
      <c r="H92" s="99">
        <f t="shared" si="47"/>
        <v>0.201400830363856</v>
      </c>
      <c r="I92">
        <f t="shared" si="50"/>
        <v>0</v>
      </c>
      <c r="J92">
        <f t="shared" si="50"/>
        <v>0</v>
      </c>
      <c r="K92" s="99">
        <f t="shared" si="48"/>
        <v>0.201400830363856</v>
      </c>
      <c r="N92" t="s">
        <v>72</v>
      </c>
      <c r="O92" t="s">
        <v>100</v>
      </c>
      <c r="P92" t="s">
        <v>20</v>
      </c>
      <c r="Q92" t="str">
        <f t="shared" si="37"/>
        <v>INDCOA</v>
      </c>
      <c r="R92" t="str">
        <f t="shared" si="38"/>
        <v/>
      </c>
      <c r="AA92" s="115" t="s">
        <v>67</v>
      </c>
      <c r="AB92" s="115" t="s">
        <v>104</v>
      </c>
      <c r="AC92" t="s">
        <v>18</v>
      </c>
      <c r="AE92">
        <f>attached_petroleum!W33</f>
        <v>0</v>
      </c>
      <c r="AF92">
        <f>attached_petroleum!AU33</f>
        <v>0</v>
      </c>
      <c r="AG92">
        <f>attached_petroleum!BS33</f>
        <v>0</v>
      </c>
      <c r="AH92">
        <f>attached_petroleum!CQ33</f>
        <v>0</v>
      </c>
      <c r="AI92">
        <f>attached_petroleum!DO33</f>
        <v>0</v>
      </c>
      <c r="AJ92">
        <f>attached_petroleum!EM33</f>
        <v>0</v>
      </c>
      <c r="AK92">
        <f>attached_petroleum!FK33</f>
        <v>0</v>
      </c>
    </row>
    <row r="93" ht="14.5" spans="1:37">
      <c r="A93" s="115" t="s">
        <v>67</v>
      </c>
      <c r="B93" s="117" t="s">
        <v>113</v>
      </c>
      <c r="C93" t="s">
        <v>19</v>
      </c>
      <c r="E93">
        <f>AE78/SUM(AE74:AE83)</f>
        <v>0</v>
      </c>
      <c r="F93">
        <f t="shared" ref="F93:J93" si="51">AF78/SUM(AF74:AF83)</f>
        <v>0.977900552486188</v>
      </c>
      <c r="G93">
        <f t="shared" si="51"/>
        <v>0.74112426035503</v>
      </c>
      <c r="H93" s="99">
        <f t="shared" si="47"/>
        <v>0.684693851457132</v>
      </c>
      <c r="I93">
        <f t="shared" si="51"/>
        <v>1</v>
      </c>
      <c r="J93">
        <f t="shared" si="51"/>
        <v>0.704444444444444</v>
      </c>
      <c r="K93" s="99">
        <f t="shared" si="48"/>
        <v>0.684693851457132</v>
      </c>
      <c r="N93" t="s">
        <v>72</v>
      </c>
      <c r="O93" t="s">
        <v>100</v>
      </c>
      <c r="P93" t="s">
        <v>22</v>
      </c>
      <c r="Q93" t="str">
        <f t="shared" si="37"/>
        <v>INDCOKE</v>
      </c>
      <c r="R93" t="str">
        <f t="shared" si="38"/>
        <v/>
      </c>
      <c r="AA93" s="115" t="s">
        <v>67</v>
      </c>
      <c r="AB93" s="115" t="s">
        <v>104</v>
      </c>
      <c r="AC93" t="s">
        <v>19</v>
      </c>
      <c r="AE93">
        <v>0</v>
      </c>
      <c r="AF93">
        <f>attached_petroleum!AU34</f>
        <v>0</v>
      </c>
      <c r="AG93">
        <f>attached_petroleum!BS34</f>
        <v>0</v>
      </c>
      <c r="AH93">
        <f>attached_petroleum!CQ34</f>
        <v>0</v>
      </c>
      <c r="AI93">
        <f>attached_petroleum!DO34</f>
        <v>0</v>
      </c>
      <c r="AJ93">
        <f>attached_petroleum!EM34</f>
        <v>0</v>
      </c>
      <c r="AK93">
        <v>0</v>
      </c>
    </row>
    <row r="94" ht="14.5" spans="1:37">
      <c r="A94" s="115" t="s">
        <v>67</v>
      </c>
      <c r="B94" s="117" t="s">
        <v>113</v>
      </c>
      <c r="C94" t="s">
        <v>10</v>
      </c>
      <c r="E94">
        <f>AE79/SUM(AE74:AE83)</f>
        <v>0</v>
      </c>
      <c r="F94">
        <f t="shared" ref="F94:J94" si="52">AF79/SUM(AF74:AF83)</f>
        <v>0.0165745856353591</v>
      </c>
      <c r="G94">
        <f t="shared" si="52"/>
        <v>0.00591715976331361</v>
      </c>
      <c r="H94" s="99">
        <f t="shared" si="47"/>
        <v>0.00449834907973454</v>
      </c>
      <c r="I94">
        <f t="shared" si="52"/>
        <v>0</v>
      </c>
      <c r="J94">
        <f t="shared" si="52"/>
        <v>0</v>
      </c>
      <c r="K94" s="99">
        <f t="shared" si="48"/>
        <v>0.00449834907973454</v>
      </c>
      <c r="N94" t="s">
        <v>72</v>
      </c>
      <c r="O94" t="s">
        <v>100</v>
      </c>
      <c r="P94" t="s">
        <v>24</v>
      </c>
      <c r="Q94" t="str">
        <f t="shared" si="37"/>
        <v>INDWOOD</v>
      </c>
      <c r="R94" t="str">
        <f t="shared" si="38"/>
        <v/>
      </c>
      <c r="AA94" s="115" t="s">
        <v>67</v>
      </c>
      <c r="AB94" s="115" t="s">
        <v>104</v>
      </c>
      <c r="AC94" t="s">
        <v>10</v>
      </c>
      <c r="AE94">
        <v>0</v>
      </c>
      <c r="AF94">
        <f>attached_petroleum!AU35</f>
        <v>0</v>
      </c>
      <c r="AG94">
        <f>attached_petroleum!BS35</f>
        <v>0</v>
      </c>
      <c r="AH94">
        <f>attached_petroleum!CQ35</f>
        <v>0</v>
      </c>
      <c r="AI94">
        <f>attached_petroleum!DO35</f>
        <v>0</v>
      </c>
      <c r="AJ94">
        <f>attached_petroleum!EM35</f>
        <v>0</v>
      </c>
      <c r="AK94">
        <f>attached_petroleum!FK35</f>
        <v>0</v>
      </c>
    </row>
    <row r="95" ht="14.5" spans="1:37">
      <c r="A95" s="115" t="s">
        <v>67</v>
      </c>
      <c r="B95" s="117" t="s">
        <v>113</v>
      </c>
      <c r="C95" t="s">
        <v>20</v>
      </c>
      <c r="E95">
        <f>AE80/SUM(AE74:AE83)</f>
        <v>0</v>
      </c>
      <c r="F95">
        <f t="shared" ref="F95:J95" si="53">AF80/SUM(AF74:AF83)</f>
        <v>0</v>
      </c>
      <c r="G95">
        <f t="shared" si="53"/>
        <v>0</v>
      </c>
      <c r="H95" s="99">
        <f t="shared" si="47"/>
        <v>0</v>
      </c>
      <c r="I95">
        <f t="shared" si="53"/>
        <v>0</v>
      </c>
      <c r="J95">
        <f t="shared" si="53"/>
        <v>0</v>
      </c>
      <c r="K95" s="99">
        <f t="shared" si="48"/>
        <v>0</v>
      </c>
      <c r="N95" t="s">
        <v>72</v>
      </c>
      <c r="O95" t="s">
        <v>100</v>
      </c>
      <c r="P95" t="s">
        <v>25</v>
      </c>
      <c r="Q95" t="str">
        <f t="shared" si="37"/>
        <v>INDSTM</v>
      </c>
      <c r="R95" t="str">
        <f t="shared" si="38"/>
        <v/>
      </c>
      <c r="AA95" s="115" t="s">
        <v>67</v>
      </c>
      <c r="AB95" s="115" t="s">
        <v>104</v>
      </c>
      <c r="AC95" t="s">
        <v>20</v>
      </c>
      <c r="AE95">
        <f>attached_petroleum!W36</f>
        <v>0</v>
      </c>
      <c r="AF95">
        <f>attached_petroleum!AU36</f>
        <v>0</v>
      </c>
      <c r="AG95">
        <f>attached_petroleum!BS36</f>
        <v>0</v>
      </c>
      <c r="AH95">
        <f>attached_petroleum!CQ36</f>
        <v>0</v>
      </c>
      <c r="AI95">
        <f>attached_petroleum!DO36</f>
        <v>0</v>
      </c>
      <c r="AJ95">
        <f>attached_petroleum!EM36</f>
        <v>0</v>
      </c>
      <c r="AK95">
        <f>attached_petroleum!FK36</f>
        <v>0</v>
      </c>
    </row>
    <row r="96" ht="14.5" spans="1:37">
      <c r="A96" s="115" t="s">
        <v>67</v>
      </c>
      <c r="B96" s="117" t="s">
        <v>113</v>
      </c>
      <c r="C96" t="s">
        <v>22</v>
      </c>
      <c r="E96">
        <f>AE81/SUM(AE74:AE83)</f>
        <v>0</v>
      </c>
      <c r="F96">
        <f t="shared" ref="F96:J96" si="54">AF81/SUM(AF74:AF83)</f>
        <v>0</v>
      </c>
      <c r="G96">
        <f t="shared" si="54"/>
        <v>0</v>
      </c>
      <c r="H96" s="99">
        <f t="shared" si="47"/>
        <v>0</v>
      </c>
      <c r="I96">
        <f t="shared" si="54"/>
        <v>0</v>
      </c>
      <c r="J96">
        <f t="shared" si="54"/>
        <v>0</v>
      </c>
      <c r="K96" s="99">
        <f t="shared" si="48"/>
        <v>0</v>
      </c>
      <c r="N96" t="s">
        <v>72</v>
      </c>
      <c r="O96" t="s">
        <v>101</v>
      </c>
      <c r="P96" t="s">
        <v>40</v>
      </c>
      <c r="Q96" t="str">
        <f t="shared" si="37"/>
        <v/>
      </c>
      <c r="R96" t="str">
        <f t="shared" si="38"/>
        <v>INDFOR</v>
      </c>
      <c r="AA96" s="115" t="s">
        <v>67</v>
      </c>
      <c r="AB96" s="115" t="s">
        <v>104</v>
      </c>
      <c r="AC96" t="s">
        <v>22</v>
      </c>
      <c r="AE96">
        <f>attached_petroleum!W37</f>
        <v>0</v>
      </c>
      <c r="AF96">
        <f>attached_petroleum!AU37</f>
        <v>0</v>
      </c>
      <c r="AG96">
        <f>attached_petroleum!BS37</f>
        <v>0</v>
      </c>
      <c r="AH96">
        <f>attached_petroleum!CQ37</f>
        <v>0</v>
      </c>
      <c r="AI96">
        <f>attached_petroleum!DO37</f>
        <v>0</v>
      </c>
      <c r="AJ96">
        <f>attached_petroleum!EM37</f>
        <v>0</v>
      </c>
      <c r="AK96">
        <f>attached_petroleum!FK37</f>
        <v>0</v>
      </c>
    </row>
    <row r="97" ht="14.5" spans="1:37">
      <c r="A97" s="115" t="s">
        <v>67</v>
      </c>
      <c r="B97" s="117" t="s">
        <v>113</v>
      </c>
      <c r="C97" t="s">
        <v>24</v>
      </c>
      <c r="E97">
        <f>AE82/SUM(AE74:AE83)</f>
        <v>0</v>
      </c>
      <c r="F97">
        <f t="shared" ref="F97:J97" si="55">AF82/SUM(AF74:AF83)</f>
        <v>0</v>
      </c>
      <c r="G97">
        <f t="shared" si="55"/>
        <v>0</v>
      </c>
      <c r="H97" s="99">
        <f t="shared" si="47"/>
        <v>0</v>
      </c>
      <c r="I97">
        <f t="shared" si="55"/>
        <v>0</v>
      </c>
      <c r="J97">
        <f t="shared" si="55"/>
        <v>0</v>
      </c>
      <c r="K97" s="99">
        <f t="shared" si="48"/>
        <v>0</v>
      </c>
      <c r="N97" s="123" t="s">
        <v>73</v>
      </c>
      <c r="O97" t="s">
        <v>100</v>
      </c>
      <c r="P97" s="21" t="s">
        <v>12</v>
      </c>
      <c r="Q97" s="21" t="s">
        <v>12</v>
      </c>
      <c r="AA97" s="115" t="s">
        <v>67</v>
      </c>
      <c r="AB97" s="115" t="s">
        <v>104</v>
      </c>
      <c r="AC97" t="s">
        <v>24</v>
      </c>
      <c r="AE97">
        <f>attached_petroleum!W38</f>
        <v>2.7</v>
      </c>
      <c r="AF97">
        <f>attached_petroleum!AU38</f>
        <v>1.8</v>
      </c>
      <c r="AG97">
        <f>attached_petroleum!BS38</f>
        <v>3.5</v>
      </c>
      <c r="AH97">
        <f>attached_petroleum!CQ38</f>
        <v>0</v>
      </c>
      <c r="AI97">
        <f>attached_petroleum!DO38</f>
        <v>1.1</v>
      </c>
      <c r="AJ97">
        <f>attached_petroleum!EM38</f>
        <v>4.1</v>
      </c>
      <c r="AK97">
        <f>attached_petroleum!FK38</f>
        <v>0.4</v>
      </c>
    </row>
    <row r="98" ht="14.5" spans="1:37">
      <c r="A98" s="115" t="s">
        <v>67</v>
      </c>
      <c r="B98" s="117" t="s">
        <v>113</v>
      </c>
      <c r="C98" t="s">
        <v>25</v>
      </c>
      <c r="E98">
        <f>AE83/SUM(AE74:AE83)</f>
        <v>0</v>
      </c>
      <c r="F98">
        <f t="shared" ref="F98:J98" si="56">AF83/SUM(AF74:AF83)</f>
        <v>0</v>
      </c>
      <c r="G98">
        <f t="shared" si="56"/>
        <v>0</v>
      </c>
      <c r="H98" s="99">
        <f t="shared" si="47"/>
        <v>0</v>
      </c>
      <c r="I98">
        <f t="shared" si="56"/>
        <v>0</v>
      </c>
      <c r="J98">
        <f t="shared" si="56"/>
        <v>0</v>
      </c>
      <c r="K98" s="99">
        <f t="shared" si="48"/>
        <v>0</v>
      </c>
      <c r="N98" t="str">
        <f>N97</f>
        <v>MIN00</v>
      </c>
      <c r="O98" t="str">
        <f>O97</f>
        <v>Comm-IN</v>
      </c>
      <c r="P98" s="21" t="s">
        <v>15</v>
      </c>
      <c r="Q98" s="21" t="s">
        <v>15</v>
      </c>
      <c r="AA98" s="115" t="s">
        <v>67</v>
      </c>
      <c r="AB98" s="115" t="s">
        <v>104</v>
      </c>
      <c r="AC98" t="s">
        <v>25</v>
      </c>
      <c r="AE98">
        <f>attached_petroleum!W39</f>
        <v>0</v>
      </c>
      <c r="AF98">
        <f>attached_petroleum!AU39</f>
        <v>0</v>
      </c>
      <c r="AG98">
        <f>attached_petroleum!BS39</f>
        <v>0</v>
      </c>
      <c r="AH98">
        <f>attached_petroleum!CQ39</f>
        <v>0</v>
      </c>
      <c r="AI98">
        <f>attached_petroleum!DO39</f>
        <v>0</v>
      </c>
      <c r="AJ98">
        <f>attached_petroleum!EM39</f>
        <v>0</v>
      </c>
      <c r="AK98">
        <f>attached_petroleum!FK39</f>
        <v>0</v>
      </c>
    </row>
    <row r="99" ht="14.5" spans="1:27">
      <c r="A99" s="115" t="s">
        <v>87</v>
      </c>
      <c r="N99" t="str">
        <f t="shared" ref="N99:N107" si="57">N98</f>
        <v>MIN00</v>
      </c>
      <c r="O99" t="str">
        <f t="shared" ref="O99:O106" si="58">O98</f>
        <v>Comm-IN</v>
      </c>
      <c r="P99" s="21" t="s">
        <v>17</v>
      </c>
      <c r="Q99" s="21" t="s">
        <v>17</v>
      </c>
      <c r="AA99" s="115" t="s">
        <v>87</v>
      </c>
    </row>
    <row r="100" spans="1:37">
      <c r="A100" s="118" t="s">
        <v>91</v>
      </c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N100" t="str">
        <f t="shared" si="57"/>
        <v>MIN00</v>
      </c>
      <c r="O100" t="str">
        <f t="shared" si="58"/>
        <v>Comm-IN</v>
      </c>
      <c r="P100" s="21" t="s">
        <v>18</v>
      </c>
      <c r="Q100" s="21" t="s">
        <v>18</v>
      </c>
      <c r="AA100" s="118" t="s">
        <v>91</v>
      </c>
      <c r="AB100" s="118"/>
      <c r="AC100" s="118"/>
      <c r="AD100" s="118"/>
      <c r="AE100" s="118"/>
      <c r="AF100" s="118"/>
      <c r="AG100" s="118"/>
      <c r="AH100" s="118"/>
      <c r="AI100" s="118"/>
      <c r="AJ100" s="118"/>
      <c r="AK100" s="118"/>
    </row>
    <row r="101" ht="14.5" spans="1:37">
      <c r="A101" s="115" t="s">
        <v>68</v>
      </c>
      <c r="B101" s="115" t="s">
        <v>103</v>
      </c>
      <c r="C101" t="s">
        <v>12</v>
      </c>
      <c r="E101" t="str">
        <f t="shared" ref="E101:E110" si="59">C101</f>
        <v>INDELC</v>
      </c>
      <c r="F101" t="str">
        <f t="shared" ref="F101:K112" si="60">E101</f>
        <v>INDELC</v>
      </c>
      <c r="G101" t="str">
        <f t="shared" si="60"/>
        <v>INDELC</v>
      </c>
      <c r="H101" t="str">
        <f t="shared" si="60"/>
        <v>INDELC</v>
      </c>
      <c r="I101" t="str">
        <f t="shared" si="60"/>
        <v>INDELC</v>
      </c>
      <c r="J101" t="str">
        <f t="shared" si="60"/>
        <v>INDELC</v>
      </c>
      <c r="K101" t="str">
        <f t="shared" si="60"/>
        <v>INDELC</v>
      </c>
      <c r="N101" t="str">
        <f t="shared" si="57"/>
        <v>MIN00</v>
      </c>
      <c r="O101" t="str">
        <f t="shared" si="58"/>
        <v>Comm-IN</v>
      </c>
      <c r="P101" s="21" t="s">
        <v>19</v>
      </c>
      <c r="Q101" s="21" t="s">
        <v>19</v>
      </c>
      <c r="AA101" s="115" t="s">
        <v>68</v>
      </c>
      <c r="AB101" s="115" t="s">
        <v>104</v>
      </c>
      <c r="AC101" t="s">
        <v>12</v>
      </c>
      <c r="AE101">
        <v>0</v>
      </c>
      <c r="AF101">
        <f>attached_cement!AU15</f>
        <v>2.1</v>
      </c>
      <c r="AG101">
        <f>attached_cement!BS15</f>
        <v>2.8</v>
      </c>
      <c r="AH101">
        <f>attached_cement!CQ15</f>
        <v>0</v>
      </c>
      <c r="AI101">
        <f>attached_cement!DO15</f>
        <v>0</v>
      </c>
      <c r="AJ101">
        <v>0</v>
      </c>
      <c r="AK101">
        <v>0</v>
      </c>
    </row>
    <row r="102" ht="14.5" spans="1:37">
      <c r="A102" s="115" t="s">
        <v>68</v>
      </c>
      <c r="B102" s="115" t="s">
        <v>103</v>
      </c>
      <c r="C102" t="s">
        <v>15</v>
      </c>
      <c r="E102" t="str">
        <f t="shared" si="59"/>
        <v>INDGAS</v>
      </c>
      <c r="F102" t="str">
        <f t="shared" si="60"/>
        <v>INDGAS</v>
      </c>
      <c r="G102" t="str">
        <f t="shared" si="60"/>
        <v>INDGAS</v>
      </c>
      <c r="H102" t="str">
        <f t="shared" si="60"/>
        <v>INDGAS</v>
      </c>
      <c r="I102" t="str">
        <f t="shared" si="60"/>
        <v>INDGAS</v>
      </c>
      <c r="J102" t="str">
        <f t="shared" si="60"/>
        <v>INDGAS</v>
      </c>
      <c r="K102" t="str">
        <f t="shared" si="60"/>
        <v>INDGAS</v>
      </c>
      <c r="N102" t="str">
        <f t="shared" si="57"/>
        <v>MIN00</v>
      </c>
      <c r="O102" t="str">
        <f t="shared" si="58"/>
        <v>Comm-IN</v>
      </c>
      <c r="P102" s="21" t="s">
        <v>10</v>
      </c>
      <c r="Q102" s="21" t="s">
        <v>10</v>
      </c>
      <c r="AA102" s="115" t="s">
        <v>68</v>
      </c>
      <c r="AB102" s="115" t="s">
        <v>104</v>
      </c>
      <c r="AC102" t="s">
        <v>15</v>
      </c>
      <c r="AE102">
        <v>0</v>
      </c>
      <c r="AF102">
        <f>attached_cement!AU16</f>
        <v>2.3</v>
      </c>
      <c r="AG102">
        <f>attached_cement!BS16</f>
        <v>2.8</v>
      </c>
      <c r="AH102">
        <v>0</v>
      </c>
      <c r="AI102">
        <f>attached_cement!DO16</f>
        <v>0</v>
      </c>
      <c r="AJ102">
        <v>0</v>
      </c>
      <c r="AK102">
        <v>0</v>
      </c>
    </row>
    <row r="103" ht="14.5" spans="1:37">
      <c r="A103" s="115" t="s">
        <v>68</v>
      </c>
      <c r="B103" s="115" t="s">
        <v>103</v>
      </c>
      <c r="C103" t="s">
        <v>17</v>
      </c>
      <c r="E103" t="str">
        <f t="shared" si="59"/>
        <v>INDDSTLFO</v>
      </c>
      <c r="F103" t="str">
        <f t="shared" si="60"/>
        <v>INDDSTLFO</v>
      </c>
      <c r="G103" t="str">
        <f t="shared" si="60"/>
        <v>INDDSTLFO</v>
      </c>
      <c r="H103" t="str">
        <f t="shared" si="60"/>
        <v>INDDSTLFO</v>
      </c>
      <c r="I103" t="str">
        <f t="shared" si="60"/>
        <v>INDDSTLFO</v>
      </c>
      <c r="J103" t="str">
        <f t="shared" si="60"/>
        <v>INDDSTLFO</v>
      </c>
      <c r="K103" t="str">
        <f t="shared" si="60"/>
        <v>INDDSTLFO</v>
      </c>
      <c r="N103" t="str">
        <f t="shared" si="57"/>
        <v>MIN00</v>
      </c>
      <c r="O103" t="str">
        <f t="shared" si="58"/>
        <v>Comm-IN</v>
      </c>
      <c r="P103" s="21" t="s">
        <v>20</v>
      </c>
      <c r="Q103" s="21" t="s">
        <v>20</v>
      </c>
      <c r="AA103" s="115" t="s">
        <v>68</v>
      </c>
      <c r="AB103" s="115" t="s">
        <v>104</v>
      </c>
      <c r="AC103" t="s">
        <v>17</v>
      </c>
      <c r="AE103">
        <v>0</v>
      </c>
      <c r="AF103">
        <f>attached_cement!AU17</f>
        <v>0.1</v>
      </c>
      <c r="AG103">
        <f>attached_cement!BS17</f>
        <v>0.2</v>
      </c>
      <c r="AH103">
        <f>attached_cement!CQ17</f>
        <v>0</v>
      </c>
      <c r="AI103">
        <f>attached_cement!DO17</f>
        <v>0</v>
      </c>
      <c r="AJ103">
        <v>0</v>
      </c>
      <c r="AK103">
        <v>0</v>
      </c>
    </row>
    <row r="104" ht="14.5" spans="1:37">
      <c r="A104" s="115" t="s">
        <v>68</v>
      </c>
      <c r="B104" s="115" t="s">
        <v>103</v>
      </c>
      <c r="C104" t="s">
        <v>18</v>
      </c>
      <c r="E104" t="str">
        <f t="shared" si="59"/>
        <v>INDHFO</v>
      </c>
      <c r="F104" t="str">
        <f t="shared" si="60"/>
        <v>INDHFO</v>
      </c>
      <c r="G104" t="str">
        <f t="shared" si="60"/>
        <v>INDHFO</v>
      </c>
      <c r="H104" t="str">
        <f t="shared" si="60"/>
        <v>INDHFO</v>
      </c>
      <c r="I104" t="str">
        <f t="shared" si="60"/>
        <v>INDHFO</v>
      </c>
      <c r="J104" t="str">
        <f t="shared" si="60"/>
        <v>INDHFO</v>
      </c>
      <c r="K104" t="str">
        <f t="shared" si="60"/>
        <v>INDHFO</v>
      </c>
      <c r="N104" t="str">
        <f t="shared" si="57"/>
        <v>MIN00</v>
      </c>
      <c r="O104" t="str">
        <f t="shared" si="58"/>
        <v>Comm-IN</v>
      </c>
      <c r="P104" s="21" t="s">
        <v>22</v>
      </c>
      <c r="Q104" s="21" t="s">
        <v>22</v>
      </c>
      <c r="AA104" s="115" t="s">
        <v>68</v>
      </c>
      <c r="AB104" s="115" t="s">
        <v>104</v>
      </c>
      <c r="AC104" t="s">
        <v>18</v>
      </c>
      <c r="AE104">
        <v>0</v>
      </c>
      <c r="AF104">
        <f>attached_cement!AU18</f>
        <v>0</v>
      </c>
      <c r="AG104">
        <f>attached_cement!BS18</f>
        <v>0</v>
      </c>
      <c r="AH104">
        <f>attached_cement!CQ18</f>
        <v>0</v>
      </c>
      <c r="AI104">
        <f>attached_cement!DO18</f>
        <v>0</v>
      </c>
      <c r="AJ104">
        <f>attached_cement!EM18</f>
        <v>0</v>
      </c>
      <c r="AK104">
        <f>attached_cement!FK18</f>
        <v>0</v>
      </c>
    </row>
    <row r="105" ht="14.5" spans="1:37">
      <c r="A105" s="115" t="s">
        <v>68</v>
      </c>
      <c r="B105" s="115" t="s">
        <v>103</v>
      </c>
      <c r="C105" t="s">
        <v>19</v>
      </c>
      <c r="E105" t="str">
        <f t="shared" si="59"/>
        <v>INDSGPC</v>
      </c>
      <c r="F105" t="str">
        <f t="shared" si="60"/>
        <v>INDSGPC</v>
      </c>
      <c r="G105" t="str">
        <f t="shared" si="60"/>
        <v>INDSGPC</v>
      </c>
      <c r="H105" t="str">
        <f t="shared" si="60"/>
        <v>INDSGPC</v>
      </c>
      <c r="I105" t="str">
        <f t="shared" si="60"/>
        <v>INDSGPC</v>
      </c>
      <c r="J105" t="str">
        <f t="shared" si="60"/>
        <v>INDSGPC</v>
      </c>
      <c r="K105" t="str">
        <f t="shared" si="60"/>
        <v>INDSGPC</v>
      </c>
      <c r="N105" t="str">
        <f t="shared" si="57"/>
        <v>MIN00</v>
      </c>
      <c r="O105" t="str">
        <f t="shared" si="58"/>
        <v>Comm-IN</v>
      </c>
      <c r="P105" s="21" t="s">
        <v>24</v>
      </c>
      <c r="Q105" s="21" t="s">
        <v>24</v>
      </c>
      <c r="AA105" s="115" t="s">
        <v>68</v>
      </c>
      <c r="AB105" s="115" t="s">
        <v>104</v>
      </c>
      <c r="AC105" t="s">
        <v>19</v>
      </c>
      <c r="AE105">
        <v>0</v>
      </c>
      <c r="AF105">
        <f>attached_cement!AU19</f>
        <v>3.2</v>
      </c>
      <c r="AG105">
        <f>attached_cement!BS19</f>
        <v>8.2</v>
      </c>
      <c r="AH105">
        <f>attached_cement!CQ19</f>
        <v>0</v>
      </c>
      <c r="AI105">
        <f>attached_cement!DO19</f>
        <v>0</v>
      </c>
      <c r="AJ105">
        <f>attached_cement!EM19</f>
        <v>0</v>
      </c>
      <c r="AK105">
        <v>0</v>
      </c>
    </row>
    <row r="106" ht="14.5" spans="1:37">
      <c r="A106" s="115" t="s">
        <v>68</v>
      </c>
      <c r="B106" s="115" t="s">
        <v>103</v>
      </c>
      <c r="C106" t="s">
        <v>10</v>
      </c>
      <c r="E106" t="str">
        <f t="shared" si="59"/>
        <v>INDLPG</v>
      </c>
      <c r="F106" t="str">
        <f t="shared" si="60"/>
        <v>INDLPG</v>
      </c>
      <c r="G106" t="str">
        <f t="shared" si="60"/>
        <v>INDLPG</v>
      </c>
      <c r="H106" t="str">
        <f t="shared" si="60"/>
        <v>INDLPG</v>
      </c>
      <c r="I106" t="str">
        <f t="shared" si="60"/>
        <v>INDLPG</v>
      </c>
      <c r="J106" t="str">
        <f t="shared" si="60"/>
        <v>INDLPG</v>
      </c>
      <c r="K106" t="str">
        <f t="shared" si="60"/>
        <v>INDLPG</v>
      </c>
      <c r="N106" t="str">
        <f t="shared" si="57"/>
        <v>MIN00</v>
      </c>
      <c r="O106" t="str">
        <f t="shared" si="58"/>
        <v>Comm-IN</v>
      </c>
      <c r="P106" s="21" t="s">
        <v>25</v>
      </c>
      <c r="Q106" s="21" t="s">
        <v>25</v>
      </c>
      <c r="AA106" s="115" t="s">
        <v>68</v>
      </c>
      <c r="AB106" s="115" t="s">
        <v>104</v>
      </c>
      <c r="AC106" t="s">
        <v>10</v>
      </c>
      <c r="AE106">
        <v>0</v>
      </c>
      <c r="AF106">
        <f>attached_cement!AU20</f>
        <v>0</v>
      </c>
      <c r="AG106">
        <f>attached_cement!BS20</f>
        <v>0</v>
      </c>
      <c r="AH106">
        <f>attached_cement!CQ20</f>
        <v>0</v>
      </c>
      <c r="AI106">
        <f>attached_cement!DO20</f>
        <v>0</v>
      </c>
      <c r="AJ106">
        <v>0</v>
      </c>
      <c r="AK106">
        <v>0</v>
      </c>
    </row>
    <row r="107" ht="14.5" spans="1:37">
      <c r="A107" s="115" t="s">
        <v>68</v>
      </c>
      <c r="B107" s="115" t="s">
        <v>103</v>
      </c>
      <c r="C107" t="s">
        <v>20</v>
      </c>
      <c r="E107" t="str">
        <f t="shared" si="59"/>
        <v>INDCOA</v>
      </c>
      <c r="F107" t="str">
        <f t="shared" si="60"/>
        <v>INDCOA</v>
      </c>
      <c r="G107" t="str">
        <f t="shared" si="60"/>
        <v>INDCOA</v>
      </c>
      <c r="H107" t="str">
        <f t="shared" si="60"/>
        <v>INDCOA</v>
      </c>
      <c r="I107" t="str">
        <f t="shared" si="60"/>
        <v>INDCOA</v>
      </c>
      <c r="J107" t="str">
        <f t="shared" si="60"/>
        <v>INDCOA</v>
      </c>
      <c r="K107" t="str">
        <f t="shared" si="60"/>
        <v>INDCOA</v>
      </c>
      <c r="N107" t="str">
        <f t="shared" si="57"/>
        <v>MIN00</v>
      </c>
      <c r="O107" t="str">
        <f>O96</f>
        <v>Comm-OUT</v>
      </c>
      <c r="R107" t="s">
        <v>41</v>
      </c>
      <c r="AA107" s="115" t="s">
        <v>68</v>
      </c>
      <c r="AB107" s="115" t="s">
        <v>104</v>
      </c>
      <c r="AC107" t="s">
        <v>20</v>
      </c>
      <c r="AE107">
        <v>0</v>
      </c>
      <c r="AF107">
        <f>attached_cement!AU21</f>
        <v>2.5</v>
      </c>
      <c r="AG107">
        <f>attached_cement!BS21</f>
        <v>6.1</v>
      </c>
      <c r="AH107">
        <f>attached_cement!CQ21</f>
        <v>0</v>
      </c>
      <c r="AI107">
        <f>attached_cement!DO21</f>
        <v>0</v>
      </c>
      <c r="AJ107">
        <v>0</v>
      </c>
      <c r="AK107">
        <v>0</v>
      </c>
    </row>
    <row r="108" ht="14.5" spans="1:37">
      <c r="A108" s="115" t="s">
        <v>68</v>
      </c>
      <c r="B108" s="115" t="s">
        <v>103</v>
      </c>
      <c r="C108" t="s">
        <v>22</v>
      </c>
      <c r="E108" t="str">
        <f t="shared" si="59"/>
        <v>INDCOKE</v>
      </c>
      <c r="F108" t="str">
        <f t="shared" si="60"/>
        <v>INDCOKE</v>
      </c>
      <c r="G108" t="str">
        <f t="shared" si="60"/>
        <v>INDCOKE</v>
      </c>
      <c r="H108" t="str">
        <f t="shared" si="60"/>
        <v>INDCOKE</v>
      </c>
      <c r="I108" t="str">
        <f t="shared" si="60"/>
        <v>INDCOKE</v>
      </c>
      <c r="J108" t="str">
        <f t="shared" si="60"/>
        <v>INDCOKE</v>
      </c>
      <c r="K108" t="str">
        <f t="shared" si="60"/>
        <v>INDCOKE</v>
      </c>
      <c r="AA108" s="115" t="s">
        <v>68</v>
      </c>
      <c r="AB108" s="115" t="s">
        <v>104</v>
      </c>
      <c r="AC108" t="s">
        <v>22</v>
      </c>
      <c r="AE108">
        <f>attached_cement!W22</f>
        <v>0</v>
      </c>
      <c r="AF108">
        <f>attached_cement!AU22</f>
        <v>0.7</v>
      </c>
      <c r="AG108">
        <f>attached_cement!BS22</f>
        <v>0</v>
      </c>
      <c r="AH108">
        <f>attached_cement!CQ22</f>
        <v>0</v>
      </c>
      <c r="AI108">
        <f>attached_cement!DO22</f>
        <v>0</v>
      </c>
      <c r="AJ108">
        <f>attached_cement!EM22</f>
        <v>0</v>
      </c>
      <c r="AK108">
        <f>attached_cement!FK22</f>
        <v>0</v>
      </c>
    </row>
    <row r="109" ht="14.5" spans="1:37">
      <c r="A109" s="115" t="s">
        <v>68</v>
      </c>
      <c r="B109" s="115" t="s">
        <v>103</v>
      </c>
      <c r="C109" t="s">
        <v>24</v>
      </c>
      <c r="E109" t="str">
        <f t="shared" si="59"/>
        <v>INDWOOD</v>
      </c>
      <c r="F109" t="str">
        <f t="shared" si="60"/>
        <v>INDWOOD</v>
      </c>
      <c r="G109" t="str">
        <f t="shared" si="60"/>
        <v>INDWOOD</v>
      </c>
      <c r="H109" t="str">
        <f t="shared" si="60"/>
        <v>INDWOOD</v>
      </c>
      <c r="I109" t="str">
        <f t="shared" si="60"/>
        <v>INDWOOD</v>
      </c>
      <c r="J109" t="str">
        <f t="shared" si="60"/>
        <v>INDWOOD</v>
      </c>
      <c r="K109" t="str">
        <f t="shared" si="60"/>
        <v>INDWOOD</v>
      </c>
      <c r="AA109" s="115" t="s">
        <v>68</v>
      </c>
      <c r="AB109" s="115" t="s">
        <v>104</v>
      </c>
      <c r="AC109" t="s">
        <v>24</v>
      </c>
      <c r="AE109">
        <f>attached_cement!W23</f>
        <v>0</v>
      </c>
      <c r="AF109">
        <f>attached_cement!AU23</f>
        <v>0</v>
      </c>
      <c r="AG109">
        <f>attached_cement!BS23</f>
        <v>0</v>
      </c>
      <c r="AH109">
        <f>attached_cement!CQ23</f>
        <v>0</v>
      </c>
      <c r="AI109">
        <f>attached_cement!DO23</f>
        <v>0</v>
      </c>
      <c r="AJ109">
        <f>attached_cement!EM23</f>
        <v>0</v>
      </c>
      <c r="AK109">
        <f>attached_cement!FK23</f>
        <v>0</v>
      </c>
    </row>
    <row r="110" ht="14.5" spans="1:40">
      <c r="A110" s="115" t="s">
        <v>68</v>
      </c>
      <c r="B110" s="115" t="s">
        <v>103</v>
      </c>
      <c r="C110" t="s">
        <v>25</v>
      </c>
      <c r="E110" t="str">
        <f t="shared" si="59"/>
        <v>INDSTM</v>
      </c>
      <c r="F110" t="str">
        <f t="shared" si="60"/>
        <v>INDSTM</v>
      </c>
      <c r="G110" t="str">
        <f t="shared" si="60"/>
        <v>INDSTM</v>
      </c>
      <c r="H110" t="str">
        <f t="shared" si="60"/>
        <v>INDSTM</v>
      </c>
      <c r="I110" t="str">
        <f t="shared" si="60"/>
        <v>INDSTM</v>
      </c>
      <c r="J110" t="str">
        <f t="shared" si="60"/>
        <v>INDSTM</v>
      </c>
      <c r="K110" t="str">
        <f t="shared" si="60"/>
        <v>INDSTM</v>
      </c>
      <c r="AA110" s="115" t="s">
        <v>68</v>
      </c>
      <c r="AB110" s="115" t="s">
        <v>104</v>
      </c>
      <c r="AC110" t="s">
        <v>25</v>
      </c>
      <c r="AE110">
        <f>attached_cement!W24</f>
        <v>0</v>
      </c>
      <c r="AF110">
        <f>attached_cement!AU24</f>
        <v>0.4</v>
      </c>
      <c r="AG110">
        <f>attached_cement!BS24</f>
        <v>3.4</v>
      </c>
      <c r="AH110">
        <f>attached_cement!CQ24</f>
        <v>0</v>
      </c>
      <c r="AI110">
        <f>attached_cement!DO24</f>
        <v>0</v>
      </c>
      <c r="AJ110">
        <f>attached_cement!EM24</f>
        <v>0.4</v>
      </c>
      <c r="AK110">
        <f>attached_cement!FK24</f>
        <v>0</v>
      </c>
      <c r="AN110" t="s">
        <v>114</v>
      </c>
    </row>
    <row r="111" ht="14.5" spans="1:40">
      <c r="A111" s="115" t="s">
        <v>68</v>
      </c>
      <c r="B111" s="115" t="s">
        <v>105</v>
      </c>
      <c r="AA111" s="115" t="s">
        <v>68</v>
      </c>
      <c r="AB111" s="115" t="s">
        <v>105</v>
      </c>
      <c r="AE111">
        <v>30</v>
      </c>
      <c r="AF111">
        <v>30</v>
      </c>
      <c r="AG111">
        <v>30</v>
      </c>
      <c r="AH111">
        <v>30</v>
      </c>
      <c r="AI111">
        <v>30</v>
      </c>
      <c r="AJ111">
        <v>30</v>
      </c>
      <c r="AK111">
        <v>30</v>
      </c>
      <c r="AN111">
        <v>13523</v>
      </c>
    </row>
    <row r="112" ht="14.5" spans="1:40">
      <c r="A112" s="115" t="s">
        <v>68</v>
      </c>
      <c r="B112" s="115" t="s">
        <v>107</v>
      </c>
      <c r="C112" t="s">
        <v>36</v>
      </c>
      <c r="E112" t="str">
        <f t="shared" ref="E112" si="61">C112</f>
        <v>INDCEM</v>
      </c>
      <c r="F112" t="str">
        <f t="shared" si="60"/>
        <v>INDCEM</v>
      </c>
      <c r="G112" t="str">
        <f t="shared" si="60"/>
        <v>INDCEM</v>
      </c>
      <c r="H112" t="str">
        <f t="shared" si="60"/>
        <v>INDCEM</v>
      </c>
      <c r="I112" t="str">
        <f t="shared" si="60"/>
        <v>INDCEM</v>
      </c>
      <c r="J112" t="str">
        <f t="shared" si="60"/>
        <v>INDCEM</v>
      </c>
      <c r="K112" t="str">
        <f t="shared" si="60"/>
        <v>INDCEM</v>
      </c>
      <c r="AA112" s="115" t="s">
        <v>68</v>
      </c>
      <c r="AB112" s="115" t="s">
        <v>108</v>
      </c>
      <c r="AC112" t="s">
        <v>118</v>
      </c>
      <c r="AN112" s="124" t="s">
        <v>119</v>
      </c>
    </row>
    <row r="113" ht="14.5" spans="1:28">
      <c r="A113" s="115" t="s">
        <v>68</v>
      </c>
      <c r="B113" s="115" t="s">
        <v>110</v>
      </c>
      <c r="AA113" s="115" t="s">
        <v>68</v>
      </c>
      <c r="AB113" s="115" t="s">
        <v>110</v>
      </c>
    </row>
    <row r="114" ht="14.5" spans="1:29">
      <c r="A114" s="115" t="s">
        <v>68</v>
      </c>
      <c r="B114" s="117" t="s">
        <v>111</v>
      </c>
      <c r="C114" s="115"/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AA114" s="115"/>
      <c r="AB114" s="115"/>
      <c r="AC114" s="115"/>
    </row>
    <row r="115" ht="14.5" spans="1:29">
      <c r="A115" s="115" t="s">
        <v>68</v>
      </c>
      <c r="B115" s="117" t="s">
        <v>112</v>
      </c>
      <c r="C115" s="115"/>
      <c r="E115" s="99">
        <v>0.95</v>
      </c>
      <c r="F115" s="99">
        <v>0.95</v>
      </c>
      <c r="G115" s="99">
        <v>0.95</v>
      </c>
      <c r="H115" s="99">
        <v>0.95</v>
      </c>
      <c r="I115" s="99">
        <v>0.95</v>
      </c>
      <c r="J115" s="99">
        <v>0.95</v>
      </c>
      <c r="K115" s="99">
        <v>0.95</v>
      </c>
      <c r="AA115" s="115"/>
      <c r="AB115" s="115"/>
      <c r="AC115" s="115"/>
    </row>
    <row r="116" ht="14.5" spans="1:37">
      <c r="A116" s="115" t="s">
        <v>68</v>
      </c>
      <c r="B116" s="117" t="s">
        <v>113</v>
      </c>
      <c r="C116" t="s">
        <v>12</v>
      </c>
      <c r="E116" s="99">
        <f>K116</f>
        <v>0.101663214711605</v>
      </c>
      <c r="F116">
        <f t="shared" ref="F116:J116" si="62">AF101/SUM(AF101:AF110)</f>
        <v>0.185840707964602</v>
      </c>
      <c r="G116">
        <f t="shared" si="62"/>
        <v>0.119148936170213</v>
      </c>
      <c r="H116" s="99">
        <f>K116</f>
        <v>0.101663214711605</v>
      </c>
      <c r="I116" s="99">
        <f>K116</f>
        <v>0.101663214711605</v>
      </c>
      <c r="J116">
        <f t="shared" si="62"/>
        <v>0</v>
      </c>
      <c r="K116" s="99">
        <f>AVERAGE(J116,F116:G116)</f>
        <v>0.101663214711605</v>
      </c>
      <c r="AA116" s="115" t="s">
        <v>68</v>
      </c>
      <c r="AB116" s="115" t="s">
        <v>104</v>
      </c>
      <c r="AC116" t="s">
        <v>12</v>
      </c>
      <c r="AE116">
        <v>0</v>
      </c>
      <c r="AF116">
        <f>attached_cement!AU30</f>
        <v>0</v>
      </c>
      <c r="AG116">
        <f>attached_cement!BS30</f>
        <v>0.1</v>
      </c>
      <c r="AH116">
        <f>attached_cement!CQ30</f>
        <v>0</v>
      </c>
      <c r="AI116">
        <f>attached_cement!DO30</f>
        <v>0</v>
      </c>
      <c r="AJ116">
        <v>0</v>
      </c>
      <c r="AK116">
        <v>0</v>
      </c>
    </row>
    <row r="117" ht="14.5" spans="1:37">
      <c r="A117" s="115" t="s">
        <v>68</v>
      </c>
      <c r="B117" s="117" t="s">
        <v>113</v>
      </c>
      <c r="C117" t="s">
        <v>15</v>
      </c>
      <c r="E117" s="99">
        <f t="shared" ref="E117:E125" si="63">K117</f>
        <v>0.107562919726354</v>
      </c>
      <c r="F117">
        <f t="shared" ref="F117:J117" si="64">AF102/SUM(AF101:AF110)</f>
        <v>0.20353982300885</v>
      </c>
      <c r="G117">
        <f t="shared" si="64"/>
        <v>0.119148936170213</v>
      </c>
      <c r="H117" s="99">
        <f t="shared" ref="H117:H125" si="65">K117</f>
        <v>0.107562919726354</v>
      </c>
      <c r="I117" s="99">
        <f t="shared" ref="I117:I125" si="66">K117</f>
        <v>0.107562919726354</v>
      </c>
      <c r="J117">
        <f t="shared" si="64"/>
        <v>0</v>
      </c>
      <c r="K117" s="99">
        <f t="shared" ref="K117:K125" si="67">AVERAGE(J117,F117:G117)</f>
        <v>0.107562919726354</v>
      </c>
      <c r="AA117" s="115" t="s">
        <v>68</v>
      </c>
      <c r="AB117" s="115" t="s">
        <v>104</v>
      </c>
      <c r="AC117" t="s">
        <v>15</v>
      </c>
      <c r="AE117">
        <v>0</v>
      </c>
      <c r="AF117">
        <f>attached_cement!AU31</f>
        <v>28.2</v>
      </c>
      <c r="AG117">
        <f>attached_cement!BS31</f>
        <v>35</v>
      </c>
      <c r="AH117">
        <v>0</v>
      </c>
      <c r="AI117">
        <f>attached_cement!DO31</f>
        <v>0</v>
      </c>
      <c r="AJ117">
        <v>0</v>
      </c>
      <c r="AK117">
        <v>0</v>
      </c>
    </row>
    <row r="118" ht="14.5" spans="1:37">
      <c r="A118" s="115" t="s">
        <v>68</v>
      </c>
      <c r="B118" s="117" t="s">
        <v>113</v>
      </c>
      <c r="C118" t="s">
        <v>17</v>
      </c>
      <c r="E118" s="99">
        <f t="shared" si="63"/>
        <v>0.00578673193999875</v>
      </c>
      <c r="F118">
        <f t="shared" ref="F118:J118" si="68">AF103/SUM(AF101:AF110)</f>
        <v>0.0088495575221239</v>
      </c>
      <c r="G118">
        <f t="shared" si="68"/>
        <v>0.00851063829787234</v>
      </c>
      <c r="H118" s="99">
        <f t="shared" si="65"/>
        <v>0.00578673193999875</v>
      </c>
      <c r="I118" s="99">
        <f t="shared" si="66"/>
        <v>0.00578673193999875</v>
      </c>
      <c r="J118">
        <f t="shared" si="68"/>
        <v>0</v>
      </c>
      <c r="K118" s="99">
        <f t="shared" si="67"/>
        <v>0.00578673193999875</v>
      </c>
      <c r="AA118" s="115" t="s">
        <v>68</v>
      </c>
      <c r="AB118" s="115" t="s">
        <v>104</v>
      </c>
      <c r="AC118" t="s">
        <v>17</v>
      </c>
      <c r="AE118">
        <v>0</v>
      </c>
      <c r="AF118">
        <f>attached_cement!AU32</f>
        <v>0</v>
      </c>
      <c r="AG118">
        <f>attached_cement!BS32</f>
        <v>0.1</v>
      </c>
      <c r="AH118">
        <f>attached_cement!CQ32</f>
        <v>0</v>
      </c>
      <c r="AI118">
        <f>attached_cement!DO32</f>
        <v>0</v>
      </c>
      <c r="AJ118">
        <v>0</v>
      </c>
      <c r="AK118">
        <v>0</v>
      </c>
    </row>
    <row r="119" ht="14.5" spans="1:37">
      <c r="A119" s="115" t="s">
        <v>68</v>
      </c>
      <c r="B119" s="117" t="s">
        <v>113</v>
      </c>
      <c r="C119" t="s">
        <v>18</v>
      </c>
      <c r="E119" s="99">
        <f t="shared" si="63"/>
        <v>0</v>
      </c>
      <c r="F119">
        <f t="shared" ref="F119:J119" si="69">AF104/SUM(AF101:AF110)</f>
        <v>0</v>
      </c>
      <c r="G119">
        <f t="shared" si="69"/>
        <v>0</v>
      </c>
      <c r="H119" s="99">
        <f t="shared" si="65"/>
        <v>0</v>
      </c>
      <c r="I119" s="99">
        <f t="shared" si="66"/>
        <v>0</v>
      </c>
      <c r="J119">
        <f t="shared" si="69"/>
        <v>0</v>
      </c>
      <c r="K119" s="99">
        <f t="shared" si="67"/>
        <v>0</v>
      </c>
      <c r="AA119" s="115" t="s">
        <v>68</v>
      </c>
      <c r="AB119" s="115" t="s">
        <v>104</v>
      </c>
      <c r="AC119" t="s">
        <v>18</v>
      </c>
      <c r="AE119">
        <v>0</v>
      </c>
      <c r="AF119">
        <f>attached_cement!AU33</f>
        <v>21.9</v>
      </c>
      <c r="AG119">
        <f>attached_cement!BS33</f>
        <v>26</v>
      </c>
      <c r="AH119">
        <f>attached_cement!CQ33</f>
        <v>0</v>
      </c>
      <c r="AI119">
        <f>attached_cement!DO33</f>
        <v>0</v>
      </c>
      <c r="AJ119" t="str">
        <f>attached_cement!EM33</f>
        <v>X</v>
      </c>
      <c r="AK119" t="str">
        <f>attached_cement!FK33</f>
        <v>X</v>
      </c>
    </row>
    <row r="120" ht="14.5" spans="1:37">
      <c r="A120" s="115" t="s">
        <v>68</v>
      </c>
      <c r="B120" s="117" t="s">
        <v>113</v>
      </c>
      <c r="C120" t="s">
        <v>19</v>
      </c>
      <c r="E120" s="99">
        <f t="shared" si="63"/>
        <v>0.210707336973577</v>
      </c>
      <c r="F120">
        <f t="shared" ref="F120:J120" si="70">AF105/SUM(AF101:AF110)</f>
        <v>0.283185840707965</v>
      </c>
      <c r="G120">
        <f t="shared" si="70"/>
        <v>0.348936170212766</v>
      </c>
      <c r="H120" s="99">
        <f t="shared" si="65"/>
        <v>0.210707336973577</v>
      </c>
      <c r="I120" s="99">
        <f t="shared" si="66"/>
        <v>0.210707336973577</v>
      </c>
      <c r="J120">
        <f t="shared" si="70"/>
        <v>0</v>
      </c>
      <c r="K120" s="99">
        <f t="shared" si="67"/>
        <v>0.210707336973577</v>
      </c>
      <c r="AA120" s="115" t="s">
        <v>68</v>
      </c>
      <c r="AB120" s="115" t="s">
        <v>104</v>
      </c>
      <c r="AC120" t="s">
        <v>19</v>
      </c>
      <c r="AE120">
        <v>0</v>
      </c>
      <c r="AF120">
        <f>attached_cement!AU34</f>
        <v>6.1</v>
      </c>
      <c r="AG120">
        <f>attached_cement!BS34</f>
        <v>0</v>
      </c>
      <c r="AH120">
        <f>attached_cement!CQ34</f>
        <v>0</v>
      </c>
      <c r="AI120">
        <f>attached_cement!DO34</f>
        <v>0</v>
      </c>
      <c r="AJ120">
        <f>attached_cement!EM34</f>
        <v>0</v>
      </c>
      <c r="AK120">
        <v>0</v>
      </c>
    </row>
    <row r="121" ht="14.5" spans="1:37">
      <c r="A121" s="115" t="s">
        <v>68</v>
      </c>
      <c r="B121" s="117" t="s">
        <v>113</v>
      </c>
      <c r="C121" t="s">
        <v>10</v>
      </c>
      <c r="E121" s="99">
        <f t="shared" si="63"/>
        <v>0</v>
      </c>
      <c r="F121">
        <f t="shared" ref="F121:J121" si="71">AF106/SUM(AF101:AF110)</f>
        <v>0</v>
      </c>
      <c r="G121">
        <f t="shared" si="71"/>
        <v>0</v>
      </c>
      <c r="H121" s="99">
        <f t="shared" si="65"/>
        <v>0</v>
      </c>
      <c r="I121" s="99">
        <f t="shared" si="66"/>
        <v>0</v>
      </c>
      <c r="J121">
        <f t="shared" si="71"/>
        <v>0</v>
      </c>
      <c r="K121" s="99">
        <f t="shared" si="67"/>
        <v>0</v>
      </c>
      <c r="AA121" s="115" t="s">
        <v>68</v>
      </c>
      <c r="AB121" s="115" t="s">
        <v>104</v>
      </c>
      <c r="AC121" t="s">
        <v>10</v>
      </c>
      <c r="AE121">
        <v>0</v>
      </c>
      <c r="AF121">
        <f>attached_cement!AU35</f>
        <v>0</v>
      </c>
      <c r="AG121">
        <f>attached_cement!BS35</f>
        <v>0</v>
      </c>
      <c r="AH121">
        <f>attached_cement!CQ35</f>
        <v>0</v>
      </c>
      <c r="AI121">
        <f>attached_cement!DO35</f>
        <v>0</v>
      </c>
      <c r="AJ121">
        <v>0</v>
      </c>
      <c r="AK121">
        <v>0</v>
      </c>
    </row>
    <row r="122" ht="14.5" spans="1:37">
      <c r="A122" s="115" t="s">
        <v>68</v>
      </c>
      <c r="B122" s="117" t="s">
        <v>113</v>
      </c>
      <c r="C122" t="s">
        <v>20</v>
      </c>
      <c r="E122" s="99">
        <f t="shared" si="63"/>
        <v>0.160271135379401</v>
      </c>
      <c r="F122">
        <f t="shared" ref="F122:J122" si="72">AF107/SUM(AF101:AF110)</f>
        <v>0.221238938053097</v>
      </c>
      <c r="G122">
        <f t="shared" si="72"/>
        <v>0.259574468085106</v>
      </c>
      <c r="H122" s="99">
        <f t="shared" si="65"/>
        <v>0.160271135379401</v>
      </c>
      <c r="I122" s="99">
        <f t="shared" si="66"/>
        <v>0.160271135379401</v>
      </c>
      <c r="J122">
        <f t="shared" si="72"/>
        <v>0</v>
      </c>
      <c r="K122" s="99">
        <f t="shared" si="67"/>
        <v>0.160271135379401</v>
      </c>
      <c r="AA122" s="115" t="s">
        <v>68</v>
      </c>
      <c r="AB122" s="115" t="s">
        <v>104</v>
      </c>
      <c r="AC122" t="s">
        <v>20</v>
      </c>
      <c r="AE122">
        <v>0</v>
      </c>
      <c r="AF122">
        <f>attached_cement!AU36</f>
        <v>3.7</v>
      </c>
      <c r="AG122">
        <f>attached_cement!BS36</f>
        <v>14.3</v>
      </c>
      <c r="AH122">
        <f>attached_cement!CQ36</f>
        <v>0</v>
      </c>
      <c r="AI122">
        <f>attached_cement!DO36</f>
        <v>0</v>
      </c>
      <c r="AJ122">
        <v>0</v>
      </c>
      <c r="AK122">
        <v>0</v>
      </c>
    </row>
    <row r="123" ht="14.5" spans="1:37">
      <c r="A123" s="115" t="s">
        <v>68</v>
      </c>
      <c r="B123" s="117" t="s">
        <v>113</v>
      </c>
      <c r="C123" t="s">
        <v>22</v>
      </c>
      <c r="E123" s="99">
        <f t="shared" si="63"/>
        <v>0.0206489675516224</v>
      </c>
      <c r="F123">
        <f t="shared" ref="F123:J123" si="73">AF108/SUM(AF101:AF110)</f>
        <v>0.0619469026548673</v>
      </c>
      <c r="G123">
        <f t="shared" si="73"/>
        <v>0</v>
      </c>
      <c r="H123" s="99">
        <f t="shared" si="65"/>
        <v>0.0206489675516224</v>
      </c>
      <c r="I123" s="99">
        <f t="shared" si="66"/>
        <v>0.0206489675516224</v>
      </c>
      <c r="J123">
        <f t="shared" si="73"/>
        <v>0</v>
      </c>
      <c r="K123" s="99">
        <f t="shared" si="67"/>
        <v>0.0206489675516224</v>
      </c>
      <c r="AA123" s="115" t="s">
        <v>68</v>
      </c>
      <c r="AB123" s="115" t="s">
        <v>104</v>
      </c>
      <c r="AC123" t="s">
        <v>22</v>
      </c>
      <c r="AE123">
        <f>attached_cement!W37</f>
        <v>0</v>
      </c>
      <c r="AF123">
        <f>attached_cement!AU37</f>
        <v>0</v>
      </c>
      <c r="AG123">
        <f>attached_cement!BS37</f>
        <v>0</v>
      </c>
      <c r="AH123">
        <f>attached_cement!CQ37</f>
        <v>0</v>
      </c>
      <c r="AI123">
        <f>attached_cement!DO37</f>
        <v>0</v>
      </c>
      <c r="AJ123">
        <f>attached_cement!EM37</f>
        <v>0</v>
      </c>
      <c r="AK123">
        <f>attached_cement!FK37</f>
        <v>0</v>
      </c>
    </row>
    <row r="124" ht="14.5" spans="1:37">
      <c r="A124" s="115" t="s">
        <v>68</v>
      </c>
      <c r="B124" s="117" t="s">
        <v>113</v>
      </c>
      <c r="C124" t="s">
        <v>24</v>
      </c>
      <c r="E124" s="99">
        <f t="shared" si="63"/>
        <v>0</v>
      </c>
      <c r="F124">
        <f t="shared" ref="F124:J124" si="74">AF109/SUM(AF101:AF110)</f>
        <v>0</v>
      </c>
      <c r="G124">
        <f t="shared" si="74"/>
        <v>0</v>
      </c>
      <c r="H124" s="99">
        <f t="shared" si="65"/>
        <v>0</v>
      </c>
      <c r="I124" s="99">
        <f t="shared" si="66"/>
        <v>0</v>
      </c>
      <c r="J124">
        <f t="shared" si="74"/>
        <v>0</v>
      </c>
      <c r="K124" s="99">
        <f t="shared" si="67"/>
        <v>0</v>
      </c>
      <c r="AA124" s="115" t="s">
        <v>68</v>
      </c>
      <c r="AB124" s="115" t="s">
        <v>104</v>
      </c>
      <c r="AC124" t="s">
        <v>24</v>
      </c>
      <c r="AE124">
        <f>attached_cement!W38</f>
        <v>0.1</v>
      </c>
      <c r="AF124">
        <f>attached_cement!AU38</f>
        <v>0.7</v>
      </c>
      <c r="AG124">
        <f>attached_cement!BS38</f>
        <v>1.7</v>
      </c>
      <c r="AH124">
        <f>attached_cement!CQ38</f>
        <v>0</v>
      </c>
      <c r="AI124">
        <f>attached_cement!DO38</f>
        <v>0</v>
      </c>
      <c r="AJ124">
        <f>attached_cement!EM38</f>
        <v>0.6</v>
      </c>
      <c r="AK124">
        <f>attached_cement!FK38</f>
        <v>0.2</v>
      </c>
    </row>
    <row r="125" ht="14.5" spans="1:40">
      <c r="A125" s="115" t="s">
        <v>68</v>
      </c>
      <c r="B125" s="117" t="s">
        <v>113</v>
      </c>
      <c r="C125" t="s">
        <v>25</v>
      </c>
      <c r="E125" s="99">
        <f t="shared" si="63"/>
        <v>0.393359693717442</v>
      </c>
      <c r="F125">
        <f t="shared" ref="F125:J125" si="75">AF110/SUM(AF101:AF110)</f>
        <v>0.0353982300884956</v>
      </c>
      <c r="G125">
        <f t="shared" si="75"/>
        <v>0.14468085106383</v>
      </c>
      <c r="H125" s="99">
        <f t="shared" si="65"/>
        <v>0.393359693717442</v>
      </c>
      <c r="I125" s="99">
        <f t="shared" si="66"/>
        <v>0.393359693717442</v>
      </c>
      <c r="J125">
        <f t="shared" si="75"/>
        <v>1</v>
      </c>
      <c r="K125" s="99">
        <f t="shared" si="67"/>
        <v>0.393359693717442</v>
      </c>
      <c r="AA125" s="115" t="s">
        <v>68</v>
      </c>
      <c r="AB125" s="115" t="s">
        <v>104</v>
      </c>
      <c r="AC125" t="s">
        <v>25</v>
      </c>
      <c r="AE125">
        <f>attached_cement!W39</f>
        <v>0</v>
      </c>
      <c r="AF125">
        <f>attached_cement!AU39</f>
        <v>0</v>
      </c>
      <c r="AG125">
        <f>attached_cement!BS39</f>
        <v>0</v>
      </c>
      <c r="AH125">
        <f>attached_cement!CQ39</f>
        <v>0</v>
      </c>
      <c r="AI125">
        <f>attached_cement!DO39</f>
        <v>0</v>
      </c>
      <c r="AJ125">
        <f>attached_cement!EM39</f>
        <v>0</v>
      </c>
      <c r="AK125">
        <f>attached_cement!FK39</f>
        <v>0</v>
      </c>
      <c r="AN125" t="s">
        <v>114</v>
      </c>
    </row>
    <row r="126" ht="14.5" spans="1:27">
      <c r="A126" s="115" t="s">
        <v>87</v>
      </c>
      <c r="AA126" s="115" t="s">
        <v>87</v>
      </c>
    </row>
    <row r="127" spans="1:37">
      <c r="A127" s="118" t="s">
        <v>92</v>
      </c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AA127" s="118" t="s">
        <v>92</v>
      </c>
      <c r="AB127" s="118"/>
      <c r="AC127" s="118"/>
      <c r="AD127" s="118"/>
      <c r="AE127" s="118"/>
      <c r="AF127" s="118"/>
      <c r="AG127" s="118"/>
      <c r="AH127" s="118"/>
      <c r="AI127" s="118"/>
      <c r="AJ127" s="118"/>
      <c r="AK127" s="118"/>
    </row>
    <row r="128" ht="14.5" spans="1:37">
      <c r="A128" s="115" t="s">
        <v>69</v>
      </c>
      <c r="B128" s="115" t="s">
        <v>103</v>
      </c>
      <c r="C128" t="s">
        <v>12</v>
      </c>
      <c r="E128" t="str">
        <f t="shared" ref="E128:E137" si="76">C128</f>
        <v>INDELC</v>
      </c>
      <c r="F128" t="str">
        <f t="shared" ref="F128:K139" si="77">E128</f>
        <v>INDELC</v>
      </c>
      <c r="G128" t="str">
        <f t="shared" si="77"/>
        <v>INDELC</v>
      </c>
      <c r="H128" t="str">
        <f t="shared" si="77"/>
        <v>INDELC</v>
      </c>
      <c r="I128" t="str">
        <f t="shared" si="77"/>
        <v>INDELC</v>
      </c>
      <c r="J128" t="str">
        <f t="shared" si="77"/>
        <v>INDELC</v>
      </c>
      <c r="K128" t="str">
        <f t="shared" si="77"/>
        <v>INDELC</v>
      </c>
      <c r="AA128" s="115" t="s">
        <v>69</v>
      </c>
      <c r="AB128" s="115" t="s">
        <v>104</v>
      </c>
      <c r="AC128" t="s">
        <v>12</v>
      </c>
      <c r="AE128">
        <v>0</v>
      </c>
      <c r="AF128">
        <f>attached_chemicals!AU15</f>
        <v>13.1</v>
      </c>
      <c r="AG128">
        <f>attached_chemicals!BS15</f>
        <v>17</v>
      </c>
      <c r="AH128">
        <f>attached_chemicals!CQ15</f>
        <v>7.7</v>
      </c>
      <c r="AI128">
        <f>attached_chemicals!DO15</f>
        <v>2.7</v>
      </c>
      <c r="AJ128">
        <f>attached_chemicals!EM15</f>
        <v>29</v>
      </c>
      <c r="AK128">
        <f>attached_chemicals!FK15</f>
        <v>4.9</v>
      </c>
    </row>
    <row r="129" ht="14.5" spans="1:37">
      <c r="A129" s="115" t="s">
        <v>69</v>
      </c>
      <c r="B129" s="115" t="s">
        <v>103</v>
      </c>
      <c r="C129" t="s">
        <v>15</v>
      </c>
      <c r="E129" t="str">
        <f t="shared" si="76"/>
        <v>INDGAS</v>
      </c>
      <c r="F129" t="str">
        <f t="shared" si="77"/>
        <v>INDGAS</v>
      </c>
      <c r="G129" t="str">
        <f t="shared" si="77"/>
        <v>INDGAS</v>
      </c>
      <c r="H129" t="str">
        <f t="shared" si="77"/>
        <v>INDGAS</v>
      </c>
      <c r="I129" t="str">
        <f t="shared" si="77"/>
        <v>INDGAS</v>
      </c>
      <c r="J129" t="str">
        <f t="shared" si="77"/>
        <v>INDGAS</v>
      </c>
      <c r="K129" t="str">
        <f t="shared" si="77"/>
        <v>INDGAS</v>
      </c>
      <c r="AA129" s="115" t="s">
        <v>69</v>
      </c>
      <c r="AB129" s="115" t="s">
        <v>104</v>
      </c>
      <c r="AC129" t="s">
        <v>15</v>
      </c>
      <c r="AE129">
        <f>attached_chemicals!W16</f>
        <v>0.1</v>
      </c>
      <c r="AF129">
        <f>attached_chemicals!AU16</f>
        <v>13.9</v>
      </c>
      <c r="AG129">
        <f>attached_chemicals!BS16</f>
        <v>41.3</v>
      </c>
      <c r="AH129">
        <f>attached_chemicals!CQ16</f>
        <v>8.8</v>
      </c>
      <c r="AI129">
        <f>attached_chemicals!DO16</f>
        <v>11.4</v>
      </c>
      <c r="AJ129">
        <f>attached_chemicals!EM16</f>
        <v>81.6</v>
      </c>
      <c r="AK129">
        <f>attached_chemicals!FK16</f>
        <v>1</v>
      </c>
    </row>
    <row r="130" ht="14.5" spans="1:37">
      <c r="A130" s="115" t="s">
        <v>69</v>
      </c>
      <c r="B130" s="115" t="s">
        <v>103</v>
      </c>
      <c r="C130" t="s">
        <v>17</v>
      </c>
      <c r="E130" t="str">
        <f t="shared" si="76"/>
        <v>INDDSTLFO</v>
      </c>
      <c r="F130" t="str">
        <f t="shared" si="77"/>
        <v>INDDSTLFO</v>
      </c>
      <c r="G130" t="str">
        <f t="shared" si="77"/>
        <v>INDDSTLFO</v>
      </c>
      <c r="H130" t="str">
        <f t="shared" si="77"/>
        <v>INDDSTLFO</v>
      </c>
      <c r="I130" t="str">
        <f t="shared" si="77"/>
        <v>INDDSTLFO</v>
      </c>
      <c r="J130" t="str">
        <f t="shared" si="77"/>
        <v>INDDSTLFO</v>
      </c>
      <c r="K130" t="str">
        <f t="shared" si="77"/>
        <v>INDDSTLFO</v>
      </c>
      <c r="AA130" s="115" t="s">
        <v>69</v>
      </c>
      <c r="AB130" s="115" t="s">
        <v>104</v>
      </c>
      <c r="AC130" t="s">
        <v>17</v>
      </c>
      <c r="AE130">
        <v>0</v>
      </c>
      <c r="AF130">
        <f>attached_chemicals!AU17</f>
        <v>0.2</v>
      </c>
      <c r="AG130">
        <f>attached_chemicals!BS17</f>
        <v>0.2</v>
      </c>
      <c r="AH130">
        <f>attached_chemicals!CQ17</f>
        <v>0</v>
      </c>
      <c r="AI130">
        <f>attached_chemicals!DO17</f>
        <v>0</v>
      </c>
      <c r="AJ130">
        <f>attached_chemicals!EM17</f>
        <v>0.1</v>
      </c>
      <c r="AK130">
        <v>0</v>
      </c>
    </row>
    <row r="131" ht="14.5" spans="1:37">
      <c r="A131" s="115" t="s">
        <v>69</v>
      </c>
      <c r="B131" s="115" t="s">
        <v>103</v>
      </c>
      <c r="C131" t="s">
        <v>18</v>
      </c>
      <c r="E131" t="str">
        <f t="shared" si="76"/>
        <v>INDHFO</v>
      </c>
      <c r="F131" t="str">
        <f t="shared" si="77"/>
        <v>INDHFO</v>
      </c>
      <c r="G131" t="str">
        <f t="shared" si="77"/>
        <v>INDHFO</v>
      </c>
      <c r="H131" t="str">
        <f t="shared" si="77"/>
        <v>INDHFO</v>
      </c>
      <c r="I131" t="str">
        <f t="shared" si="77"/>
        <v>INDHFO</v>
      </c>
      <c r="J131" t="str">
        <f t="shared" si="77"/>
        <v>INDHFO</v>
      </c>
      <c r="K131" t="str">
        <f t="shared" si="77"/>
        <v>INDHFO</v>
      </c>
      <c r="AA131" s="115" t="s">
        <v>69</v>
      </c>
      <c r="AB131" s="115" t="s">
        <v>104</v>
      </c>
      <c r="AC131" t="s">
        <v>18</v>
      </c>
      <c r="AE131">
        <f>attached_chemicals!W18</f>
        <v>0</v>
      </c>
      <c r="AF131">
        <f>attached_chemicals!AU18</f>
        <v>0</v>
      </c>
      <c r="AG131">
        <f>attached_chemicals!BS18</f>
        <v>0.4</v>
      </c>
      <c r="AH131">
        <f>attached_chemicals!CQ18</f>
        <v>0</v>
      </c>
      <c r="AI131">
        <f>attached_chemicals!DO18</f>
        <v>0</v>
      </c>
      <c r="AJ131">
        <f>attached_chemicals!EM18</f>
        <v>0</v>
      </c>
      <c r="AK131">
        <f>attached_chemicals!FK18</f>
        <v>0</v>
      </c>
    </row>
    <row r="132" ht="14.5" spans="1:37">
      <c r="A132" s="115" t="s">
        <v>69</v>
      </c>
      <c r="B132" s="115" t="s">
        <v>103</v>
      </c>
      <c r="C132" t="s">
        <v>19</v>
      </c>
      <c r="E132" t="str">
        <f t="shared" si="76"/>
        <v>INDSGPC</v>
      </c>
      <c r="F132" t="str">
        <f t="shared" si="77"/>
        <v>INDSGPC</v>
      </c>
      <c r="G132" t="str">
        <f t="shared" si="77"/>
        <v>INDSGPC</v>
      </c>
      <c r="H132" t="str">
        <f t="shared" si="77"/>
        <v>INDSGPC</v>
      </c>
      <c r="I132" t="str">
        <f t="shared" si="77"/>
        <v>INDSGPC</v>
      </c>
      <c r="J132" t="str">
        <f t="shared" si="77"/>
        <v>INDSGPC</v>
      </c>
      <c r="K132" t="str">
        <f t="shared" si="77"/>
        <v>INDSGPC</v>
      </c>
      <c r="AA132" s="115" t="s">
        <v>69</v>
      </c>
      <c r="AB132" s="115" t="s">
        <v>104</v>
      </c>
      <c r="AC132" t="s">
        <v>19</v>
      </c>
      <c r="AE132">
        <f>attached_chemicals!W19</f>
        <v>0</v>
      </c>
      <c r="AF132">
        <f>attached_chemicals!AU19</f>
        <v>1</v>
      </c>
      <c r="AG132">
        <f>attached_chemicals!BS19</f>
        <v>0</v>
      </c>
      <c r="AH132">
        <f>attached_chemicals!CQ19</f>
        <v>0</v>
      </c>
      <c r="AI132">
        <f>attached_chemicals!DO19</f>
        <v>0</v>
      </c>
      <c r="AJ132">
        <f>attached_chemicals!EM19</f>
        <v>0</v>
      </c>
      <c r="AK132">
        <f>attached_chemicals!FK19</f>
        <v>0</v>
      </c>
    </row>
    <row r="133" ht="14.5" spans="1:37">
      <c r="A133" s="115" t="s">
        <v>69</v>
      </c>
      <c r="B133" s="115" t="s">
        <v>103</v>
      </c>
      <c r="C133" t="s">
        <v>10</v>
      </c>
      <c r="E133" t="str">
        <f t="shared" si="76"/>
        <v>INDLPG</v>
      </c>
      <c r="F133" t="str">
        <f t="shared" si="77"/>
        <v>INDLPG</v>
      </c>
      <c r="G133" t="str">
        <f t="shared" si="77"/>
        <v>INDLPG</v>
      </c>
      <c r="H133" t="str">
        <f t="shared" si="77"/>
        <v>INDLPG</v>
      </c>
      <c r="I133" t="str">
        <f t="shared" si="77"/>
        <v>INDLPG</v>
      </c>
      <c r="J133" t="str">
        <f t="shared" si="77"/>
        <v>INDLPG</v>
      </c>
      <c r="K133" t="str">
        <f t="shared" si="77"/>
        <v>INDLPG</v>
      </c>
      <c r="AA133" s="115" t="s">
        <v>69</v>
      </c>
      <c r="AB133" s="115" t="s">
        <v>104</v>
      </c>
      <c r="AC133" t="s">
        <v>10</v>
      </c>
      <c r="AE133">
        <f>attached_chemicals!W20</f>
        <v>0</v>
      </c>
      <c r="AF133">
        <f>attached_chemicals!AU20</f>
        <v>0</v>
      </c>
      <c r="AG133">
        <f>attached_chemicals!BS20</f>
        <v>0.1</v>
      </c>
      <c r="AH133">
        <f>attached_chemicals!CQ20</f>
        <v>0</v>
      </c>
      <c r="AI133">
        <f>attached_chemicals!DO20</f>
        <v>0</v>
      </c>
      <c r="AJ133">
        <f>attached_chemicals!EM20</f>
        <v>0</v>
      </c>
      <c r="AK133">
        <f>attached_chemicals!FK20</f>
        <v>0</v>
      </c>
    </row>
    <row r="134" ht="14.5" spans="1:37">
      <c r="A134" s="115" t="s">
        <v>69</v>
      </c>
      <c r="B134" s="115" t="s">
        <v>103</v>
      </c>
      <c r="C134" t="s">
        <v>20</v>
      </c>
      <c r="E134" t="str">
        <f t="shared" si="76"/>
        <v>INDCOA</v>
      </c>
      <c r="F134" t="str">
        <f t="shared" si="77"/>
        <v>INDCOA</v>
      </c>
      <c r="G134" t="str">
        <f t="shared" si="77"/>
        <v>INDCOA</v>
      </c>
      <c r="H134" t="str">
        <f t="shared" si="77"/>
        <v>INDCOA</v>
      </c>
      <c r="I134" t="str">
        <f t="shared" si="77"/>
        <v>INDCOA</v>
      </c>
      <c r="J134" t="str">
        <f t="shared" si="77"/>
        <v>INDCOA</v>
      </c>
      <c r="K134" t="str">
        <f t="shared" si="77"/>
        <v>INDCOA</v>
      </c>
      <c r="AA134" s="115" t="s">
        <v>69</v>
      </c>
      <c r="AB134" s="115" t="s">
        <v>104</v>
      </c>
      <c r="AC134" t="s">
        <v>20</v>
      </c>
      <c r="AE134">
        <f>attached_chemicals!W21</f>
        <v>0</v>
      </c>
      <c r="AF134">
        <f>attached_chemicals!AU21</f>
        <v>0</v>
      </c>
      <c r="AG134">
        <f>attached_chemicals!BS21</f>
        <v>0</v>
      </c>
      <c r="AH134">
        <f>attached_chemicals!CQ21</f>
        <v>0</v>
      </c>
      <c r="AI134">
        <f>attached_chemicals!DO21</f>
        <v>0</v>
      </c>
      <c r="AJ134">
        <f>attached_chemicals!EM21</f>
        <v>0</v>
      </c>
      <c r="AK134">
        <f>attached_chemicals!FK21</f>
        <v>0</v>
      </c>
    </row>
    <row r="135" ht="14.5" spans="1:37">
      <c r="A135" s="115" t="s">
        <v>69</v>
      </c>
      <c r="B135" s="115" t="s">
        <v>103</v>
      </c>
      <c r="C135" t="s">
        <v>22</v>
      </c>
      <c r="E135" t="str">
        <f t="shared" si="76"/>
        <v>INDCOKE</v>
      </c>
      <c r="F135" t="str">
        <f t="shared" si="77"/>
        <v>INDCOKE</v>
      </c>
      <c r="G135" t="str">
        <f t="shared" si="77"/>
        <v>INDCOKE</v>
      </c>
      <c r="H135" t="str">
        <f t="shared" si="77"/>
        <v>INDCOKE</v>
      </c>
      <c r="I135" t="str">
        <f t="shared" si="77"/>
        <v>INDCOKE</v>
      </c>
      <c r="J135" t="str">
        <f t="shared" si="77"/>
        <v>INDCOKE</v>
      </c>
      <c r="K135" t="str">
        <f t="shared" si="77"/>
        <v>INDCOKE</v>
      </c>
      <c r="AA135" s="115" t="s">
        <v>69</v>
      </c>
      <c r="AB135" s="115" t="s">
        <v>104</v>
      </c>
      <c r="AC135" t="s">
        <v>22</v>
      </c>
      <c r="AE135">
        <f>attached_chemicals!W22</f>
        <v>0</v>
      </c>
      <c r="AF135">
        <f>attached_chemicals!AU22</f>
        <v>0</v>
      </c>
      <c r="AG135">
        <f>attached_chemicals!BS22</f>
        <v>0</v>
      </c>
      <c r="AH135">
        <f>attached_chemicals!CQ22</f>
        <v>0</v>
      </c>
      <c r="AI135">
        <f>attached_chemicals!DO22</f>
        <v>0</v>
      </c>
      <c r="AJ135">
        <f>attached_chemicals!EM22</f>
        <v>0</v>
      </c>
      <c r="AK135">
        <f>attached_chemicals!FK22</f>
        <v>0</v>
      </c>
    </row>
    <row r="136" ht="14.5" spans="1:37">
      <c r="A136" s="115" t="s">
        <v>69</v>
      </c>
      <c r="B136" s="115" t="s">
        <v>103</v>
      </c>
      <c r="C136" t="s">
        <v>24</v>
      </c>
      <c r="E136" t="str">
        <f t="shared" si="76"/>
        <v>INDWOOD</v>
      </c>
      <c r="F136" t="str">
        <f t="shared" si="77"/>
        <v>INDWOOD</v>
      </c>
      <c r="G136" t="str">
        <f t="shared" si="77"/>
        <v>INDWOOD</v>
      </c>
      <c r="H136" t="str">
        <f t="shared" si="77"/>
        <v>INDWOOD</v>
      </c>
      <c r="I136" t="str">
        <f t="shared" si="77"/>
        <v>INDWOOD</v>
      </c>
      <c r="J136" t="str">
        <f t="shared" si="77"/>
        <v>INDWOOD</v>
      </c>
      <c r="K136" t="str">
        <f t="shared" si="77"/>
        <v>INDWOOD</v>
      </c>
      <c r="AA136" s="115" t="s">
        <v>69</v>
      </c>
      <c r="AB136" s="115" t="s">
        <v>104</v>
      </c>
      <c r="AC136" t="s">
        <v>24</v>
      </c>
      <c r="AE136">
        <f>attached_chemicals!W23</f>
        <v>0</v>
      </c>
      <c r="AF136">
        <f>attached_chemicals!AU23</f>
        <v>0</v>
      </c>
      <c r="AG136">
        <f>attached_chemicals!BS23</f>
        <v>0</v>
      </c>
      <c r="AH136">
        <f>attached_chemicals!CQ23</f>
        <v>0</v>
      </c>
      <c r="AI136">
        <f>attached_chemicals!DO23</f>
        <v>0</v>
      </c>
      <c r="AJ136">
        <f>attached_chemicals!EM23</f>
        <v>0</v>
      </c>
      <c r="AK136">
        <f>attached_chemicals!FK23</f>
        <v>0</v>
      </c>
    </row>
    <row r="137" ht="14.5" spans="1:37">
      <c r="A137" s="115" t="s">
        <v>69</v>
      </c>
      <c r="B137" s="115" t="s">
        <v>103</v>
      </c>
      <c r="C137" t="s">
        <v>25</v>
      </c>
      <c r="E137" t="str">
        <f t="shared" si="76"/>
        <v>INDSTM</v>
      </c>
      <c r="F137" t="str">
        <f t="shared" si="77"/>
        <v>INDSTM</v>
      </c>
      <c r="G137" t="str">
        <f t="shared" si="77"/>
        <v>INDSTM</v>
      </c>
      <c r="H137" t="str">
        <f t="shared" si="77"/>
        <v>INDSTM</v>
      </c>
      <c r="I137" t="str">
        <f t="shared" si="77"/>
        <v>INDSTM</v>
      </c>
      <c r="J137" t="str">
        <f t="shared" si="77"/>
        <v>INDSTM</v>
      </c>
      <c r="K137" t="str">
        <f t="shared" si="77"/>
        <v>INDSTM</v>
      </c>
      <c r="AA137" s="115" t="s">
        <v>69</v>
      </c>
      <c r="AB137" s="115" t="s">
        <v>104</v>
      </c>
      <c r="AC137" t="s">
        <v>25</v>
      </c>
      <c r="AE137">
        <f>attached_chemicals!W24</f>
        <v>0</v>
      </c>
      <c r="AF137">
        <f>attached_chemicals!AU24</f>
        <v>1.3</v>
      </c>
      <c r="AG137">
        <f>attached_chemicals!BS24</f>
        <v>1.8</v>
      </c>
      <c r="AH137">
        <f>attached_chemicals!CQ24</f>
        <v>0</v>
      </c>
      <c r="AI137">
        <f>attached_chemicals!DO24</f>
        <v>0</v>
      </c>
      <c r="AJ137">
        <f>attached_chemicals!EM24</f>
        <v>7</v>
      </c>
      <c r="AK137">
        <f>attached_chemicals!FK24</f>
        <v>0</v>
      </c>
    </row>
    <row r="138" ht="14.5" spans="1:40">
      <c r="A138" s="115" t="s">
        <v>69</v>
      </c>
      <c r="B138" s="115" t="s">
        <v>105</v>
      </c>
      <c r="AA138" s="115" t="s">
        <v>69</v>
      </c>
      <c r="AB138" s="115" t="s">
        <v>105</v>
      </c>
      <c r="AE138">
        <v>30</v>
      </c>
      <c r="AF138">
        <v>30</v>
      </c>
      <c r="AG138">
        <v>30</v>
      </c>
      <c r="AH138">
        <v>30</v>
      </c>
      <c r="AI138">
        <v>30</v>
      </c>
      <c r="AJ138">
        <v>30</v>
      </c>
      <c r="AK138">
        <v>30</v>
      </c>
      <c r="AN138" t="s">
        <v>114</v>
      </c>
    </row>
    <row r="139" ht="14.5" spans="1:40">
      <c r="A139" s="115" t="s">
        <v>69</v>
      </c>
      <c r="B139" s="115" t="s">
        <v>107</v>
      </c>
      <c r="C139" t="s">
        <v>37</v>
      </c>
      <c r="E139" t="str">
        <f t="shared" ref="E139" si="78">C139</f>
        <v>INDCHM</v>
      </c>
      <c r="F139" t="str">
        <f t="shared" si="77"/>
        <v>INDCHM</v>
      </c>
      <c r="G139" t="str">
        <f t="shared" si="77"/>
        <v>INDCHM</v>
      </c>
      <c r="H139" t="str">
        <f t="shared" si="77"/>
        <v>INDCHM</v>
      </c>
      <c r="I139" t="str">
        <f t="shared" si="77"/>
        <v>INDCHM</v>
      </c>
      <c r="J139" t="str">
        <f t="shared" si="77"/>
        <v>INDCHM</v>
      </c>
      <c r="K139" t="str">
        <f t="shared" si="77"/>
        <v>INDCHM</v>
      </c>
      <c r="AA139" s="115" t="s">
        <v>69</v>
      </c>
      <c r="AB139" s="115" t="s">
        <v>108</v>
      </c>
      <c r="AC139" t="s">
        <v>120</v>
      </c>
      <c r="AN139">
        <v>17188</v>
      </c>
    </row>
    <row r="140" ht="14.5" spans="1:28">
      <c r="A140" s="115" t="s">
        <v>69</v>
      </c>
      <c r="B140" s="115" t="s">
        <v>110</v>
      </c>
      <c r="AA140" s="115" t="s">
        <v>69</v>
      </c>
      <c r="AB140" s="115" t="s">
        <v>110</v>
      </c>
    </row>
    <row r="141" ht="14.5" spans="1:29">
      <c r="A141" s="115" t="s">
        <v>69</v>
      </c>
      <c r="B141" s="117" t="s">
        <v>111</v>
      </c>
      <c r="C141" s="115"/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AA141" s="115"/>
      <c r="AB141" s="115"/>
      <c r="AC141" s="115"/>
    </row>
    <row r="142" ht="14.5" spans="1:29">
      <c r="A142" s="115" t="s">
        <v>69</v>
      </c>
      <c r="B142" s="117" t="s">
        <v>112</v>
      </c>
      <c r="C142" s="115"/>
      <c r="E142" s="99">
        <v>0.95</v>
      </c>
      <c r="F142" s="99">
        <v>0.95</v>
      </c>
      <c r="G142" s="99">
        <v>0.95</v>
      </c>
      <c r="H142" s="99">
        <v>0.95</v>
      </c>
      <c r="I142" s="99">
        <v>0.95</v>
      </c>
      <c r="J142" s="99">
        <v>0.95</v>
      </c>
      <c r="K142" s="99">
        <v>0.95</v>
      </c>
      <c r="AA142" s="115"/>
      <c r="AB142" s="115"/>
      <c r="AC142" s="115"/>
    </row>
    <row r="143" ht="14.5" spans="1:37">
      <c r="A143" s="115" t="s">
        <v>69</v>
      </c>
      <c r="B143" s="117" t="s">
        <v>113</v>
      </c>
      <c r="C143" t="s">
        <v>12</v>
      </c>
      <c r="E143">
        <f t="shared" ref="E143:K143" si="79">AE128/SUM(AE128:AE137)</f>
        <v>0</v>
      </c>
      <c r="F143">
        <f t="shared" si="79"/>
        <v>0.444067796610169</v>
      </c>
      <c r="G143">
        <f t="shared" si="79"/>
        <v>0.279605263157895</v>
      </c>
      <c r="H143">
        <f t="shared" si="79"/>
        <v>0.466666666666667</v>
      </c>
      <c r="I143">
        <f t="shared" si="79"/>
        <v>0.191489361702128</v>
      </c>
      <c r="J143">
        <f t="shared" si="79"/>
        <v>0.246389124893798</v>
      </c>
      <c r="K143">
        <f t="shared" si="79"/>
        <v>0.830508474576271</v>
      </c>
      <c r="AA143" s="115" t="s">
        <v>69</v>
      </c>
      <c r="AB143" s="115" t="s">
        <v>104</v>
      </c>
      <c r="AC143" t="s">
        <v>12</v>
      </c>
      <c r="AE143">
        <v>0</v>
      </c>
      <c r="AF143">
        <f>attached_chemicals!AU30</f>
        <v>0</v>
      </c>
      <c r="AG143">
        <f>attached_chemicals!BS30</f>
        <v>0.7</v>
      </c>
      <c r="AH143">
        <f>attached_chemicals!CQ30</f>
        <v>0</v>
      </c>
      <c r="AI143">
        <f>attached_chemicals!DO30</f>
        <v>0</v>
      </c>
      <c r="AJ143">
        <f>attached_chemicals!EM30</f>
        <v>0</v>
      </c>
      <c r="AK143">
        <f>attached_chemicals!FK30</f>
        <v>0</v>
      </c>
    </row>
    <row r="144" ht="14.5" spans="1:37">
      <c r="A144" s="115" t="s">
        <v>69</v>
      </c>
      <c r="B144" s="117" t="s">
        <v>113</v>
      </c>
      <c r="C144" t="s">
        <v>15</v>
      </c>
      <c r="E144">
        <f t="shared" ref="E144:K144" si="80">AE129/SUM(AE128:AE137)</f>
        <v>1</v>
      </c>
      <c r="F144">
        <f t="shared" si="80"/>
        <v>0.471186440677966</v>
      </c>
      <c r="G144">
        <f t="shared" si="80"/>
        <v>0.679276315789474</v>
      </c>
      <c r="H144">
        <f t="shared" si="80"/>
        <v>0.533333333333333</v>
      </c>
      <c r="I144">
        <f t="shared" si="80"/>
        <v>0.808510638297872</v>
      </c>
      <c r="J144">
        <f t="shared" si="80"/>
        <v>0.693288020390824</v>
      </c>
      <c r="K144">
        <f t="shared" si="80"/>
        <v>0.169491525423729</v>
      </c>
      <c r="AA144" s="115" t="s">
        <v>69</v>
      </c>
      <c r="AB144" s="115" t="s">
        <v>104</v>
      </c>
      <c r="AC144" t="s">
        <v>15</v>
      </c>
      <c r="AE144">
        <f>attached_chemicals!W31</f>
        <v>0</v>
      </c>
      <c r="AF144">
        <f>attached_chemicals!AU31</f>
        <v>3.4</v>
      </c>
      <c r="AG144">
        <f>attached_chemicals!BS31</f>
        <v>0</v>
      </c>
      <c r="AH144">
        <f>attached_chemicals!CQ31</f>
        <v>0</v>
      </c>
      <c r="AI144">
        <f>attached_chemicals!DO31</f>
        <v>0</v>
      </c>
      <c r="AJ144">
        <f>attached_chemicals!EM31</f>
        <v>0</v>
      </c>
      <c r="AK144">
        <f>attached_chemicals!FK31</f>
        <v>0</v>
      </c>
    </row>
    <row r="145" ht="14.5" spans="1:37">
      <c r="A145" s="115" t="s">
        <v>69</v>
      </c>
      <c r="B145" s="117" t="s">
        <v>113</v>
      </c>
      <c r="C145" t="s">
        <v>17</v>
      </c>
      <c r="E145">
        <f t="shared" ref="E145:K145" si="81">AE130/SUM(AE128:AE137)</f>
        <v>0</v>
      </c>
      <c r="F145">
        <f t="shared" si="81"/>
        <v>0.00677966101694915</v>
      </c>
      <c r="G145">
        <f t="shared" si="81"/>
        <v>0.00328947368421053</v>
      </c>
      <c r="H145">
        <f t="shared" si="81"/>
        <v>0</v>
      </c>
      <c r="I145">
        <f t="shared" si="81"/>
        <v>0</v>
      </c>
      <c r="J145">
        <f t="shared" si="81"/>
        <v>0.000849617672047579</v>
      </c>
      <c r="K145">
        <f t="shared" si="81"/>
        <v>0</v>
      </c>
      <c r="AA145" s="115" t="s">
        <v>69</v>
      </c>
      <c r="AB145" s="115" t="s">
        <v>104</v>
      </c>
      <c r="AC145" t="s">
        <v>17</v>
      </c>
      <c r="AE145">
        <v>0</v>
      </c>
      <c r="AF145">
        <f>attached_chemicals!AU32</f>
        <v>0.2</v>
      </c>
      <c r="AG145">
        <f>attached_chemicals!BS32</f>
        <v>0.2</v>
      </c>
      <c r="AH145">
        <f>attached_chemicals!CQ32</f>
        <v>0</v>
      </c>
      <c r="AI145">
        <f>attached_chemicals!DO32</f>
        <v>0</v>
      </c>
      <c r="AJ145">
        <f>attached_chemicals!EM32</f>
        <v>0</v>
      </c>
      <c r="AK145">
        <v>0</v>
      </c>
    </row>
    <row r="146" ht="14.5" spans="1:37">
      <c r="A146" s="115" t="s">
        <v>69</v>
      </c>
      <c r="B146" s="117" t="s">
        <v>113</v>
      </c>
      <c r="C146" t="s">
        <v>18</v>
      </c>
      <c r="E146">
        <f t="shared" ref="E146:K146" si="82">AE131/SUM(AE128:AE137)</f>
        <v>0</v>
      </c>
      <c r="F146">
        <f t="shared" si="82"/>
        <v>0</v>
      </c>
      <c r="G146">
        <f t="shared" si="82"/>
        <v>0.00657894736842105</v>
      </c>
      <c r="H146">
        <f t="shared" si="82"/>
        <v>0</v>
      </c>
      <c r="I146">
        <f t="shared" si="82"/>
        <v>0</v>
      </c>
      <c r="J146">
        <f t="shared" si="82"/>
        <v>0</v>
      </c>
      <c r="K146">
        <f t="shared" si="82"/>
        <v>0</v>
      </c>
      <c r="AA146" s="115" t="s">
        <v>69</v>
      </c>
      <c r="AB146" s="115" t="s">
        <v>104</v>
      </c>
      <c r="AC146" t="s">
        <v>18</v>
      </c>
      <c r="AE146">
        <f>attached_chemicals!W33</f>
        <v>0</v>
      </c>
      <c r="AF146">
        <f>attached_chemicals!AU33</f>
        <v>0</v>
      </c>
      <c r="AG146">
        <f>attached_chemicals!BS33</f>
        <v>0</v>
      </c>
      <c r="AH146">
        <f>attached_chemicals!CQ33</f>
        <v>0</v>
      </c>
      <c r="AI146">
        <f>attached_chemicals!DO33</f>
        <v>0</v>
      </c>
      <c r="AJ146">
        <f>attached_chemicals!EM33</f>
        <v>0</v>
      </c>
      <c r="AK146">
        <f>attached_chemicals!FK33</f>
        <v>0</v>
      </c>
    </row>
    <row r="147" ht="14.5" spans="1:37">
      <c r="A147" s="115" t="s">
        <v>69</v>
      </c>
      <c r="B147" s="117" t="s">
        <v>113</v>
      </c>
      <c r="C147" t="s">
        <v>19</v>
      </c>
      <c r="E147">
        <f t="shared" ref="E147:K147" si="83">AE132/SUM(AE128:AE137)</f>
        <v>0</v>
      </c>
      <c r="F147">
        <f t="shared" si="83"/>
        <v>0.0338983050847458</v>
      </c>
      <c r="G147">
        <f t="shared" si="83"/>
        <v>0</v>
      </c>
      <c r="H147">
        <f t="shared" si="83"/>
        <v>0</v>
      </c>
      <c r="I147">
        <f t="shared" si="83"/>
        <v>0</v>
      </c>
      <c r="J147">
        <f t="shared" si="83"/>
        <v>0</v>
      </c>
      <c r="K147">
        <f t="shared" si="83"/>
        <v>0</v>
      </c>
      <c r="AA147" s="115" t="s">
        <v>69</v>
      </c>
      <c r="AB147" s="115" t="s">
        <v>104</v>
      </c>
      <c r="AC147" t="s">
        <v>19</v>
      </c>
      <c r="AE147">
        <f>attached_chemicals!W34</f>
        <v>0</v>
      </c>
      <c r="AF147">
        <f>attached_chemicals!AU34</f>
        <v>0</v>
      </c>
      <c r="AG147">
        <f>attached_chemicals!BS34</f>
        <v>0</v>
      </c>
      <c r="AH147">
        <f>attached_chemicals!CQ34</f>
        <v>0</v>
      </c>
      <c r="AI147">
        <f>attached_chemicals!DO34</f>
        <v>0</v>
      </c>
      <c r="AJ147">
        <f>attached_chemicals!EM34</f>
        <v>0</v>
      </c>
      <c r="AK147">
        <f>attached_chemicals!FK34</f>
        <v>0</v>
      </c>
    </row>
    <row r="148" ht="14.5" spans="1:37">
      <c r="A148" s="115" t="s">
        <v>69</v>
      </c>
      <c r="B148" s="117" t="s">
        <v>113</v>
      </c>
      <c r="C148" t="s">
        <v>10</v>
      </c>
      <c r="E148">
        <f t="shared" ref="E148:K148" si="84">AE133/SUM(AE128:AE137)</f>
        <v>0</v>
      </c>
      <c r="F148">
        <f t="shared" si="84"/>
        <v>0</v>
      </c>
      <c r="G148">
        <f t="shared" si="84"/>
        <v>0.00164473684210526</v>
      </c>
      <c r="H148">
        <f t="shared" si="84"/>
        <v>0</v>
      </c>
      <c r="I148">
        <f t="shared" si="84"/>
        <v>0</v>
      </c>
      <c r="J148">
        <f t="shared" si="84"/>
        <v>0</v>
      </c>
      <c r="K148">
        <f t="shared" si="84"/>
        <v>0</v>
      </c>
      <c r="AA148" s="115" t="s">
        <v>69</v>
      </c>
      <c r="AB148" s="115" t="s">
        <v>104</v>
      </c>
      <c r="AC148" t="s">
        <v>10</v>
      </c>
      <c r="AE148">
        <f>attached_chemicals!W35</f>
        <v>0</v>
      </c>
      <c r="AF148">
        <f>attached_chemicals!AU35</f>
        <v>0</v>
      </c>
      <c r="AG148">
        <f>attached_chemicals!BS35</f>
        <v>0</v>
      </c>
      <c r="AH148">
        <f>attached_chemicals!CQ35</f>
        <v>0</v>
      </c>
      <c r="AI148">
        <f>attached_chemicals!DO35</f>
        <v>0</v>
      </c>
      <c r="AJ148">
        <f>attached_chemicals!EM35</f>
        <v>0</v>
      </c>
      <c r="AK148">
        <f>attached_chemicals!FK35</f>
        <v>0</v>
      </c>
    </row>
    <row r="149" ht="14.5" spans="1:37">
      <c r="A149" s="115" t="s">
        <v>69</v>
      </c>
      <c r="B149" s="117" t="s">
        <v>113</v>
      </c>
      <c r="C149" t="s">
        <v>20</v>
      </c>
      <c r="E149">
        <f t="shared" ref="E149:K149" si="85">AE134/SUM(AE128:AE137)</f>
        <v>0</v>
      </c>
      <c r="F149">
        <f t="shared" si="85"/>
        <v>0</v>
      </c>
      <c r="G149">
        <f t="shared" si="85"/>
        <v>0</v>
      </c>
      <c r="H149">
        <f t="shared" si="85"/>
        <v>0</v>
      </c>
      <c r="I149">
        <f t="shared" si="85"/>
        <v>0</v>
      </c>
      <c r="J149">
        <f t="shared" si="85"/>
        <v>0</v>
      </c>
      <c r="K149">
        <f t="shared" si="85"/>
        <v>0</v>
      </c>
      <c r="AA149" s="115" t="s">
        <v>69</v>
      </c>
      <c r="AB149" s="115" t="s">
        <v>104</v>
      </c>
      <c r="AC149" t="s">
        <v>20</v>
      </c>
      <c r="AE149">
        <f>attached_chemicals!W36</f>
        <v>0</v>
      </c>
      <c r="AF149">
        <f>attached_chemicals!AU36</f>
        <v>4.4</v>
      </c>
      <c r="AG149">
        <f>attached_chemicals!BS36</f>
        <v>3</v>
      </c>
      <c r="AH149">
        <f>attached_chemicals!CQ36</f>
        <v>0</v>
      </c>
      <c r="AI149">
        <f>attached_chemicals!DO36</f>
        <v>0.3</v>
      </c>
      <c r="AJ149">
        <f>attached_chemicals!EM36</f>
        <v>6</v>
      </c>
      <c r="AK149">
        <f>attached_chemicals!FK36</f>
        <v>0</v>
      </c>
    </row>
    <row r="150" ht="14.5" spans="1:37">
      <c r="A150" s="115" t="s">
        <v>69</v>
      </c>
      <c r="B150" s="117" t="s">
        <v>113</v>
      </c>
      <c r="C150" t="s">
        <v>22</v>
      </c>
      <c r="E150">
        <f t="shared" ref="E150:K150" si="86">AE135/SUM(AE128:AE137)</f>
        <v>0</v>
      </c>
      <c r="F150">
        <f t="shared" si="86"/>
        <v>0</v>
      </c>
      <c r="G150">
        <f t="shared" si="86"/>
        <v>0</v>
      </c>
      <c r="H150">
        <f t="shared" si="86"/>
        <v>0</v>
      </c>
      <c r="I150">
        <f t="shared" si="86"/>
        <v>0</v>
      </c>
      <c r="J150">
        <f t="shared" si="86"/>
        <v>0</v>
      </c>
      <c r="K150">
        <f t="shared" si="86"/>
        <v>0</v>
      </c>
      <c r="AA150" s="115" t="s">
        <v>69</v>
      </c>
      <c r="AB150" s="115" t="s">
        <v>104</v>
      </c>
      <c r="AC150" t="s">
        <v>22</v>
      </c>
      <c r="AE150">
        <f>attached_chemicals!W37</f>
        <v>0</v>
      </c>
      <c r="AF150">
        <f>attached_chemicals!AU37</f>
        <v>0</v>
      </c>
      <c r="AG150">
        <f>attached_chemicals!BS37</f>
        <v>0</v>
      </c>
      <c r="AH150">
        <f>attached_chemicals!CQ37</f>
        <v>0</v>
      </c>
      <c r="AI150">
        <f>attached_chemicals!DO37</f>
        <v>0</v>
      </c>
      <c r="AJ150">
        <f>attached_chemicals!EM37</f>
        <v>0</v>
      </c>
      <c r="AK150">
        <f>attached_chemicals!FK37</f>
        <v>0</v>
      </c>
    </row>
    <row r="151" ht="14.5" spans="1:37">
      <c r="A151" s="115" t="s">
        <v>69</v>
      </c>
      <c r="B151" s="117" t="s">
        <v>113</v>
      </c>
      <c r="C151" t="s">
        <v>24</v>
      </c>
      <c r="E151">
        <f t="shared" ref="E151:K151" si="87">AE136/SUM(AE128:AE137)</f>
        <v>0</v>
      </c>
      <c r="F151">
        <f t="shared" si="87"/>
        <v>0</v>
      </c>
      <c r="G151">
        <f t="shared" si="87"/>
        <v>0</v>
      </c>
      <c r="H151">
        <f t="shared" si="87"/>
        <v>0</v>
      </c>
      <c r="I151">
        <f t="shared" si="87"/>
        <v>0</v>
      </c>
      <c r="J151">
        <f t="shared" si="87"/>
        <v>0</v>
      </c>
      <c r="K151">
        <f t="shared" si="87"/>
        <v>0</v>
      </c>
      <c r="AA151" s="115" t="s">
        <v>69</v>
      </c>
      <c r="AB151" s="115" t="s">
        <v>104</v>
      </c>
      <c r="AC151" t="s">
        <v>24</v>
      </c>
      <c r="AE151">
        <f>attached_chemicals!W38</f>
        <v>0</v>
      </c>
      <c r="AF151">
        <f>attached_chemicals!AU38</f>
        <v>0.8</v>
      </c>
      <c r="AG151">
        <f>attached_chemicals!BS38</f>
        <v>2.1</v>
      </c>
      <c r="AH151">
        <f>attached_chemicals!CQ38</f>
        <v>0.4</v>
      </c>
      <c r="AI151">
        <f>attached_chemicals!DO38</f>
        <v>0.6</v>
      </c>
      <c r="AJ151">
        <f>attached_chemicals!EM38</f>
        <v>4.1</v>
      </c>
      <c r="AK151">
        <f>attached_chemicals!FK38</f>
        <v>0.1</v>
      </c>
    </row>
    <row r="152" ht="14.5" spans="1:37">
      <c r="A152" s="115" t="s">
        <v>69</v>
      </c>
      <c r="B152" s="117" t="s">
        <v>113</v>
      </c>
      <c r="C152" t="s">
        <v>25</v>
      </c>
      <c r="E152">
        <f t="shared" ref="E152:K152" si="88">AE137/SUM(AE128:AE137)</f>
        <v>0</v>
      </c>
      <c r="F152">
        <f t="shared" si="88"/>
        <v>0.0440677966101695</v>
      </c>
      <c r="G152">
        <f t="shared" si="88"/>
        <v>0.0296052631578947</v>
      </c>
      <c r="H152">
        <f t="shared" si="88"/>
        <v>0</v>
      </c>
      <c r="I152">
        <f t="shared" si="88"/>
        <v>0</v>
      </c>
      <c r="J152">
        <f t="shared" si="88"/>
        <v>0.0594732370433305</v>
      </c>
      <c r="K152">
        <f t="shared" si="88"/>
        <v>0</v>
      </c>
      <c r="AA152" s="115" t="s">
        <v>69</v>
      </c>
      <c r="AB152" s="115" t="s">
        <v>104</v>
      </c>
      <c r="AC152" t="s">
        <v>25</v>
      </c>
      <c r="AE152">
        <f>attached_chemicals!W39</f>
        <v>0</v>
      </c>
      <c r="AF152">
        <f>attached_chemicals!AU39</f>
        <v>0</v>
      </c>
      <c r="AG152">
        <f>attached_chemicals!BS39</f>
        <v>0</v>
      </c>
      <c r="AH152">
        <f>attached_chemicals!CQ39</f>
        <v>0</v>
      </c>
      <c r="AI152">
        <f>attached_chemicals!DO39</f>
        <v>0</v>
      </c>
      <c r="AJ152">
        <f>attached_chemicals!EM39</f>
        <v>0</v>
      </c>
      <c r="AK152">
        <f>attached_chemicals!FK39</f>
        <v>0</v>
      </c>
    </row>
    <row r="153" ht="14.5" spans="1:27">
      <c r="A153" s="115" t="s">
        <v>87</v>
      </c>
      <c r="AA153" s="115" t="s">
        <v>87</v>
      </c>
    </row>
    <row r="154" spans="1:37">
      <c r="A154" s="118" t="s">
        <v>93</v>
      </c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AA154" s="118" t="s">
        <v>93</v>
      </c>
      <c r="AB154" s="118"/>
      <c r="AC154" s="118"/>
      <c r="AD154" s="118"/>
      <c r="AE154" s="118"/>
      <c r="AF154" s="118"/>
      <c r="AG154" s="118"/>
      <c r="AH154" s="118"/>
      <c r="AI154" s="118"/>
      <c r="AJ154" s="118"/>
      <c r="AK154" s="118"/>
    </row>
    <row r="155" ht="14.5" spans="1:37">
      <c r="A155" s="115" t="s">
        <v>70</v>
      </c>
      <c r="B155" s="115" t="s">
        <v>103</v>
      </c>
      <c r="C155" t="s">
        <v>12</v>
      </c>
      <c r="E155" t="str">
        <f t="shared" ref="E155:E164" si="89">C155</f>
        <v>INDELC</v>
      </c>
      <c r="F155" t="str">
        <f t="shared" ref="F155:K164" si="90">E155</f>
        <v>INDELC</v>
      </c>
      <c r="G155" t="str">
        <f t="shared" si="90"/>
        <v>INDELC</v>
      </c>
      <c r="H155" t="str">
        <f t="shared" si="90"/>
        <v>INDELC</v>
      </c>
      <c r="I155" t="str">
        <f t="shared" si="90"/>
        <v>INDELC</v>
      </c>
      <c r="J155" t="str">
        <f t="shared" si="90"/>
        <v>INDELC</v>
      </c>
      <c r="K155" t="str">
        <f t="shared" si="90"/>
        <v>INDELC</v>
      </c>
      <c r="AA155" s="115" t="s">
        <v>70</v>
      </c>
      <c r="AB155" s="115" t="s">
        <v>104</v>
      </c>
      <c r="AC155" t="s">
        <v>12</v>
      </c>
      <c r="AE155">
        <v>0</v>
      </c>
      <c r="AF155">
        <v>0</v>
      </c>
      <c r="AG155">
        <f>attached_iron!BS15</f>
        <v>12.2</v>
      </c>
      <c r="AH155">
        <f>attached_iron!CQ15</f>
        <v>1</v>
      </c>
      <c r="AI155">
        <v>0</v>
      </c>
      <c r="AJ155">
        <f>attached_iron!EM15</f>
        <v>1</v>
      </c>
      <c r="AK155">
        <f>attached_iron!FK15</f>
        <v>0.2</v>
      </c>
    </row>
    <row r="156" ht="14.5" spans="1:37">
      <c r="A156" s="115" t="s">
        <v>70</v>
      </c>
      <c r="B156" s="115" t="s">
        <v>103</v>
      </c>
      <c r="C156" t="s">
        <v>15</v>
      </c>
      <c r="E156" t="str">
        <f t="shared" si="89"/>
        <v>INDGAS</v>
      </c>
      <c r="F156" t="str">
        <f t="shared" si="90"/>
        <v>INDGAS</v>
      </c>
      <c r="G156" t="str">
        <f t="shared" si="90"/>
        <v>INDGAS</v>
      </c>
      <c r="H156" t="str">
        <f t="shared" si="90"/>
        <v>INDGAS</v>
      </c>
      <c r="I156" t="str">
        <f t="shared" si="90"/>
        <v>INDGAS</v>
      </c>
      <c r="J156" t="str">
        <f t="shared" si="90"/>
        <v>INDGAS</v>
      </c>
      <c r="K156" t="str">
        <f t="shared" si="90"/>
        <v>INDGAS</v>
      </c>
      <c r="AA156" s="115" t="s">
        <v>70</v>
      </c>
      <c r="AB156" s="115" t="s">
        <v>104</v>
      </c>
      <c r="AC156" t="s">
        <v>15</v>
      </c>
      <c r="AE156">
        <f>attached_iron!W16</f>
        <v>0</v>
      </c>
      <c r="AF156">
        <v>0</v>
      </c>
      <c r="AG156">
        <f>attached_iron!BS16</f>
        <v>51.8</v>
      </c>
      <c r="AH156">
        <f>attached_iron!CQ16</f>
        <v>0.8</v>
      </c>
      <c r="AI156">
        <v>0</v>
      </c>
      <c r="AJ156">
        <f>attached_iron!EM16</f>
        <v>1.3</v>
      </c>
      <c r="AK156">
        <f>attached_iron!FK16</f>
        <v>0.7</v>
      </c>
    </row>
    <row r="157" ht="14.5" spans="1:37">
      <c r="A157" s="115" t="s">
        <v>70</v>
      </c>
      <c r="B157" s="115" t="s">
        <v>103</v>
      </c>
      <c r="C157" t="s">
        <v>17</v>
      </c>
      <c r="E157" t="str">
        <f t="shared" si="89"/>
        <v>INDDSTLFO</v>
      </c>
      <c r="F157" t="str">
        <f t="shared" si="90"/>
        <v>INDDSTLFO</v>
      </c>
      <c r="G157" t="str">
        <f t="shared" si="90"/>
        <v>INDDSTLFO</v>
      </c>
      <c r="H157" t="str">
        <f t="shared" si="90"/>
        <v>INDDSTLFO</v>
      </c>
      <c r="I157" t="str">
        <f t="shared" si="90"/>
        <v>INDDSTLFO</v>
      </c>
      <c r="J157" t="str">
        <f t="shared" si="90"/>
        <v>INDDSTLFO</v>
      </c>
      <c r="K157" t="str">
        <f t="shared" si="90"/>
        <v>INDDSTLFO</v>
      </c>
      <c r="AA157" s="115" t="s">
        <v>70</v>
      </c>
      <c r="AB157" s="115" t="s">
        <v>104</v>
      </c>
      <c r="AC157" t="s">
        <v>17</v>
      </c>
      <c r="AE157">
        <f>attached_iron!W17</f>
        <v>0</v>
      </c>
      <c r="AF157">
        <v>0</v>
      </c>
      <c r="AG157">
        <f>attached_iron!BS17</f>
        <v>0.7</v>
      </c>
      <c r="AH157">
        <f>attached_iron!CQ17</f>
        <v>0</v>
      </c>
      <c r="AI157">
        <v>0</v>
      </c>
      <c r="AJ157">
        <f>attached_iron!EM17</f>
        <v>0.1</v>
      </c>
      <c r="AK157">
        <f>attached_iron!FK17</f>
        <v>0</v>
      </c>
    </row>
    <row r="158" ht="14.5" spans="1:37">
      <c r="A158" s="115" t="s">
        <v>70</v>
      </c>
      <c r="B158" s="115" t="s">
        <v>103</v>
      </c>
      <c r="C158" t="s">
        <v>18</v>
      </c>
      <c r="E158" t="str">
        <f t="shared" si="89"/>
        <v>INDHFO</v>
      </c>
      <c r="F158" t="str">
        <f t="shared" si="90"/>
        <v>INDHFO</v>
      </c>
      <c r="G158" t="str">
        <f t="shared" si="90"/>
        <v>INDHFO</v>
      </c>
      <c r="H158" t="str">
        <f t="shared" si="90"/>
        <v>INDHFO</v>
      </c>
      <c r="I158" t="str">
        <f t="shared" si="90"/>
        <v>INDHFO</v>
      </c>
      <c r="J158" t="str">
        <f t="shared" si="90"/>
        <v>INDHFO</v>
      </c>
      <c r="K158" t="str">
        <f t="shared" si="90"/>
        <v>INDHFO</v>
      </c>
      <c r="AA158" s="115" t="s">
        <v>70</v>
      </c>
      <c r="AB158" s="115" t="s">
        <v>104</v>
      </c>
      <c r="AC158" t="s">
        <v>18</v>
      </c>
      <c r="AE158">
        <f>attached_iron!W18</f>
        <v>0</v>
      </c>
      <c r="AF158">
        <f>attached_iron!AU18</f>
        <v>0</v>
      </c>
      <c r="AG158">
        <f>attached_iron!BS18</f>
        <v>0</v>
      </c>
      <c r="AH158">
        <f>attached_iron!CQ18</f>
        <v>0</v>
      </c>
      <c r="AI158">
        <f>attached_iron!DO18</f>
        <v>0</v>
      </c>
      <c r="AJ158">
        <f>attached_iron!EM18</f>
        <v>0</v>
      </c>
      <c r="AK158">
        <f>attached_iron!FK18</f>
        <v>0</v>
      </c>
    </row>
    <row r="159" ht="14.5" spans="1:37">
      <c r="A159" s="115" t="s">
        <v>70</v>
      </c>
      <c r="B159" s="115" t="s">
        <v>103</v>
      </c>
      <c r="C159" t="s">
        <v>19</v>
      </c>
      <c r="E159" t="str">
        <f t="shared" si="89"/>
        <v>INDSGPC</v>
      </c>
      <c r="F159" t="str">
        <f t="shared" si="90"/>
        <v>INDSGPC</v>
      </c>
      <c r="G159" t="str">
        <f t="shared" si="90"/>
        <v>INDSGPC</v>
      </c>
      <c r="H159" t="str">
        <f t="shared" si="90"/>
        <v>INDSGPC</v>
      </c>
      <c r="I159" t="str">
        <f t="shared" si="90"/>
        <v>INDSGPC</v>
      </c>
      <c r="J159" t="str">
        <f t="shared" si="90"/>
        <v>INDSGPC</v>
      </c>
      <c r="K159" t="str">
        <f t="shared" si="90"/>
        <v>INDSGPC</v>
      </c>
      <c r="AA159" s="115" t="s">
        <v>70</v>
      </c>
      <c r="AB159" s="115" t="s">
        <v>104</v>
      </c>
      <c r="AC159" t="s">
        <v>19</v>
      </c>
      <c r="AE159">
        <f>attached_iron!W19</f>
        <v>0</v>
      </c>
      <c r="AF159">
        <f>attached_iron!AU19</f>
        <v>0</v>
      </c>
      <c r="AG159">
        <f>attached_iron!BS19</f>
        <v>0.1</v>
      </c>
      <c r="AH159">
        <f>attached_iron!CQ19</f>
        <v>0</v>
      </c>
      <c r="AI159">
        <f>attached_iron!DO19</f>
        <v>0</v>
      </c>
      <c r="AJ159">
        <f>attached_iron!EM19</f>
        <v>0</v>
      </c>
      <c r="AK159">
        <f>attached_iron!FK19</f>
        <v>0</v>
      </c>
    </row>
    <row r="160" ht="14.5" spans="1:37">
      <c r="A160" s="115" t="s">
        <v>70</v>
      </c>
      <c r="B160" s="115" t="s">
        <v>103</v>
      </c>
      <c r="C160" t="s">
        <v>10</v>
      </c>
      <c r="E160" t="str">
        <f t="shared" si="89"/>
        <v>INDLPG</v>
      </c>
      <c r="F160" t="str">
        <f t="shared" si="90"/>
        <v>INDLPG</v>
      </c>
      <c r="G160" t="str">
        <f t="shared" si="90"/>
        <v>INDLPG</v>
      </c>
      <c r="H160" t="str">
        <f t="shared" si="90"/>
        <v>INDLPG</v>
      </c>
      <c r="I160" t="str">
        <f t="shared" si="90"/>
        <v>INDLPG</v>
      </c>
      <c r="J160" t="str">
        <f t="shared" si="90"/>
        <v>INDLPG</v>
      </c>
      <c r="K160" t="str">
        <f t="shared" si="90"/>
        <v>INDLPG</v>
      </c>
      <c r="AA160" s="115" t="s">
        <v>70</v>
      </c>
      <c r="AB160" s="115" t="s">
        <v>104</v>
      </c>
      <c r="AC160" t="s">
        <v>10</v>
      </c>
      <c r="AE160">
        <f>attached_iron!W20</f>
        <v>0</v>
      </c>
      <c r="AF160">
        <f>attached_iron!AU20</f>
        <v>0.2</v>
      </c>
      <c r="AG160">
        <f>attached_iron!BS20</f>
        <v>0.1</v>
      </c>
      <c r="AH160">
        <f>attached_iron!CQ20</f>
        <v>0</v>
      </c>
      <c r="AI160">
        <f>attached_iron!DO20</f>
        <v>0</v>
      </c>
      <c r="AJ160">
        <f>attached_iron!EM20</f>
        <v>0</v>
      </c>
      <c r="AK160">
        <f>attached_iron!FK20</f>
        <v>0</v>
      </c>
    </row>
    <row r="161" ht="14.5" spans="1:37">
      <c r="A161" s="115" t="s">
        <v>70</v>
      </c>
      <c r="B161" s="115" t="s">
        <v>103</v>
      </c>
      <c r="C161" t="s">
        <v>20</v>
      </c>
      <c r="E161" t="str">
        <f t="shared" si="89"/>
        <v>INDCOA</v>
      </c>
      <c r="F161" t="str">
        <f t="shared" si="90"/>
        <v>INDCOA</v>
      </c>
      <c r="G161" t="str">
        <f t="shared" si="90"/>
        <v>INDCOA</v>
      </c>
      <c r="H161" t="str">
        <f t="shared" si="90"/>
        <v>INDCOA</v>
      </c>
      <c r="I161" t="str">
        <f t="shared" si="90"/>
        <v>INDCOA</v>
      </c>
      <c r="J161" t="str">
        <f t="shared" si="90"/>
        <v>INDCOA</v>
      </c>
      <c r="K161" t="str">
        <f t="shared" si="90"/>
        <v>INDCOA</v>
      </c>
      <c r="AA161" s="115" t="s">
        <v>70</v>
      </c>
      <c r="AB161" s="115" t="s">
        <v>104</v>
      </c>
      <c r="AC161" t="s">
        <v>20</v>
      </c>
      <c r="AE161">
        <f>attached_iron!W21</f>
        <v>0</v>
      </c>
      <c r="AF161">
        <f>attached_iron!AU21</f>
        <v>0</v>
      </c>
      <c r="AG161">
        <f>attached_iron!BS21</f>
        <v>7.5</v>
      </c>
      <c r="AH161">
        <f>attached_iron!CQ21</f>
        <v>0</v>
      </c>
      <c r="AI161">
        <f>attached_iron!DO21</f>
        <v>0</v>
      </c>
      <c r="AJ161">
        <f>attached_iron!EM21</f>
        <v>0.2</v>
      </c>
      <c r="AK161">
        <f>attached_iron!FK21</f>
        <v>0</v>
      </c>
    </row>
    <row r="162" ht="14.5" spans="1:37">
      <c r="A162" s="115" t="s">
        <v>70</v>
      </c>
      <c r="B162" s="115" t="s">
        <v>103</v>
      </c>
      <c r="C162" t="s">
        <v>22</v>
      </c>
      <c r="E162" t="str">
        <f t="shared" si="89"/>
        <v>INDCOKE</v>
      </c>
      <c r="F162" t="str">
        <f t="shared" si="90"/>
        <v>INDCOKE</v>
      </c>
      <c r="G162" t="str">
        <f t="shared" si="90"/>
        <v>INDCOKE</v>
      </c>
      <c r="H162" t="str">
        <f t="shared" si="90"/>
        <v>INDCOKE</v>
      </c>
      <c r="I162" t="str">
        <f t="shared" si="90"/>
        <v>INDCOKE</v>
      </c>
      <c r="J162" t="str">
        <f t="shared" si="90"/>
        <v>INDCOKE</v>
      </c>
      <c r="K162" t="str">
        <f t="shared" si="90"/>
        <v>INDCOKE</v>
      </c>
      <c r="AA162" s="115" t="s">
        <v>70</v>
      </c>
      <c r="AB162" s="115" t="s">
        <v>104</v>
      </c>
      <c r="AC162" t="s">
        <v>22</v>
      </c>
      <c r="AE162">
        <f>attached_iron!W22</f>
        <v>0</v>
      </c>
      <c r="AF162">
        <f>attached_iron!AU22</f>
        <v>0.1</v>
      </c>
      <c r="AG162">
        <f>attached_iron!BS22</f>
        <v>85.3</v>
      </c>
      <c r="AH162">
        <f>attached_iron!CQ22</f>
        <v>0</v>
      </c>
      <c r="AI162">
        <f>attached_iron!DO22</f>
        <v>0</v>
      </c>
      <c r="AJ162">
        <f>attached_iron!EM22</f>
        <v>0</v>
      </c>
      <c r="AK162">
        <f>attached_iron!FK22</f>
        <v>0</v>
      </c>
    </row>
    <row r="163" ht="14.5" spans="1:37">
      <c r="A163" s="115" t="s">
        <v>70</v>
      </c>
      <c r="B163" s="115" t="s">
        <v>103</v>
      </c>
      <c r="C163" t="s">
        <v>24</v>
      </c>
      <c r="E163" t="str">
        <f t="shared" si="89"/>
        <v>INDWOOD</v>
      </c>
      <c r="F163" t="str">
        <f t="shared" si="90"/>
        <v>INDWOOD</v>
      </c>
      <c r="G163" t="str">
        <f t="shared" si="90"/>
        <v>INDWOOD</v>
      </c>
      <c r="H163" t="str">
        <f t="shared" si="90"/>
        <v>INDWOOD</v>
      </c>
      <c r="I163" t="str">
        <f t="shared" si="90"/>
        <v>INDWOOD</v>
      </c>
      <c r="J163" t="str">
        <f t="shared" si="90"/>
        <v>INDWOOD</v>
      </c>
      <c r="K163" t="str">
        <f t="shared" si="90"/>
        <v>INDWOOD</v>
      </c>
      <c r="AA163" s="115" t="s">
        <v>70</v>
      </c>
      <c r="AB163" s="115" t="s">
        <v>104</v>
      </c>
      <c r="AC163" t="s">
        <v>24</v>
      </c>
      <c r="AE163">
        <f>attached_iron!W23</f>
        <v>0</v>
      </c>
      <c r="AF163">
        <f>attached_iron!AU23</f>
        <v>0</v>
      </c>
      <c r="AG163">
        <f>attached_iron!BS23</f>
        <v>0</v>
      </c>
      <c r="AH163">
        <f>attached_iron!CQ23</f>
        <v>0</v>
      </c>
      <c r="AI163">
        <f>attached_iron!DO23</f>
        <v>0</v>
      </c>
      <c r="AJ163">
        <f>attached_iron!EM23</f>
        <v>0</v>
      </c>
      <c r="AK163">
        <f>attached_iron!FK23</f>
        <v>0</v>
      </c>
    </row>
    <row r="164" ht="14.5" spans="1:37">
      <c r="A164" s="115" t="s">
        <v>70</v>
      </c>
      <c r="B164" s="115" t="s">
        <v>103</v>
      </c>
      <c r="C164" t="s">
        <v>25</v>
      </c>
      <c r="E164" t="str">
        <f t="shared" si="89"/>
        <v>INDSTM</v>
      </c>
      <c r="F164" t="str">
        <f t="shared" si="90"/>
        <v>INDSTM</v>
      </c>
      <c r="G164" t="str">
        <f t="shared" si="90"/>
        <v>INDSTM</v>
      </c>
      <c r="H164" t="str">
        <f t="shared" si="90"/>
        <v>INDSTM</v>
      </c>
      <c r="I164" t="str">
        <f t="shared" si="90"/>
        <v>INDSTM</v>
      </c>
      <c r="J164" t="str">
        <f t="shared" si="90"/>
        <v>INDSTM</v>
      </c>
      <c r="K164" t="str">
        <f t="shared" si="90"/>
        <v>INDSTM</v>
      </c>
      <c r="AA164" s="115" t="s">
        <v>70</v>
      </c>
      <c r="AB164" s="115" t="s">
        <v>104</v>
      </c>
      <c r="AC164" t="s">
        <v>25</v>
      </c>
      <c r="AE164">
        <f>attached_iron!W24</f>
        <v>0</v>
      </c>
      <c r="AF164">
        <f>attached_iron!AU24</f>
        <v>0</v>
      </c>
      <c r="AG164">
        <f>attached_iron!BS24</f>
        <v>0</v>
      </c>
      <c r="AH164">
        <f>attached_iron!CQ24</f>
        <v>0</v>
      </c>
      <c r="AI164">
        <f>attached_iron!DO24</f>
        <v>0</v>
      </c>
      <c r="AJ164">
        <f>attached_iron!EM24</f>
        <v>0</v>
      </c>
      <c r="AK164">
        <f>attached_iron!FK24</f>
        <v>0</v>
      </c>
    </row>
    <row r="165" ht="14.5" spans="1:40">
      <c r="A165" s="115" t="s">
        <v>70</v>
      </c>
      <c r="B165" s="115" t="s">
        <v>105</v>
      </c>
      <c r="AA165" s="115" t="s">
        <v>70</v>
      </c>
      <c r="AB165" s="115" t="s">
        <v>105</v>
      </c>
      <c r="AE165">
        <v>30</v>
      </c>
      <c r="AF165">
        <v>30</v>
      </c>
      <c r="AG165">
        <v>30</v>
      </c>
      <c r="AH165">
        <v>30</v>
      </c>
      <c r="AI165">
        <v>30</v>
      </c>
      <c r="AJ165">
        <v>30</v>
      </c>
      <c r="AK165">
        <v>30</v>
      </c>
      <c r="AN165" t="s">
        <v>114</v>
      </c>
    </row>
    <row r="166" ht="14.5" spans="1:40">
      <c r="A166" s="115" t="s">
        <v>70</v>
      </c>
      <c r="B166" s="115" t="s">
        <v>107</v>
      </c>
      <c r="C166" t="s">
        <v>38</v>
      </c>
      <c r="E166" t="str">
        <f t="shared" ref="E166" si="91">C166</f>
        <v>INDIRON</v>
      </c>
      <c r="F166" t="str">
        <f t="shared" ref="F166:K166" si="92">E166</f>
        <v>INDIRON</v>
      </c>
      <c r="G166" t="str">
        <f t="shared" si="92"/>
        <v>INDIRON</v>
      </c>
      <c r="H166" t="str">
        <f t="shared" si="92"/>
        <v>INDIRON</v>
      </c>
      <c r="I166" t="str">
        <f t="shared" si="92"/>
        <v>INDIRON</v>
      </c>
      <c r="J166" t="str">
        <f t="shared" si="92"/>
        <v>INDIRON</v>
      </c>
      <c r="K166" t="str">
        <f t="shared" si="92"/>
        <v>INDIRON</v>
      </c>
      <c r="AA166" s="115" t="s">
        <v>70</v>
      </c>
      <c r="AB166" s="115" t="s">
        <v>108</v>
      </c>
      <c r="AC166" t="s">
        <v>121</v>
      </c>
      <c r="AN166" s="124" t="s">
        <v>122</v>
      </c>
    </row>
    <row r="167" ht="14.5" spans="1:28">
      <c r="A167" s="115" t="s">
        <v>70</v>
      </c>
      <c r="B167" s="115" t="s">
        <v>110</v>
      </c>
      <c r="AA167" s="115" t="s">
        <v>70</v>
      </c>
      <c r="AB167" s="115" t="s">
        <v>110</v>
      </c>
    </row>
    <row r="168" ht="14.5" spans="1:29">
      <c r="A168" s="115" t="s">
        <v>70</v>
      </c>
      <c r="B168" s="117" t="s">
        <v>111</v>
      </c>
      <c r="C168" s="115"/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AA168" s="115"/>
      <c r="AB168" s="115"/>
      <c r="AC168" s="115"/>
    </row>
    <row r="169" ht="14.5" spans="1:29">
      <c r="A169" s="115" t="s">
        <v>70</v>
      </c>
      <c r="B169" s="117" t="s">
        <v>112</v>
      </c>
      <c r="C169" s="115"/>
      <c r="E169" s="99">
        <v>0.95</v>
      </c>
      <c r="F169" s="99">
        <v>0.95</v>
      </c>
      <c r="G169" s="99">
        <v>0.95</v>
      </c>
      <c r="H169" s="99">
        <v>0.95</v>
      </c>
      <c r="I169" s="99">
        <v>0.95</v>
      </c>
      <c r="J169" s="99">
        <v>0.95</v>
      </c>
      <c r="K169" s="99">
        <v>0.95</v>
      </c>
      <c r="AA169" s="115"/>
      <c r="AB169" s="115"/>
      <c r="AC169" s="115"/>
    </row>
    <row r="170" ht="14.5" spans="1:37">
      <c r="A170" s="115" t="s">
        <v>70</v>
      </c>
      <c r="B170" s="117" t="s">
        <v>113</v>
      </c>
      <c r="C170" t="s">
        <v>12</v>
      </c>
      <c r="E170" s="99">
        <f>AVERAGE(F170:H170,J170:K170)</f>
        <v>0.247951048458341</v>
      </c>
      <c r="F170">
        <f t="shared" ref="F170" si="93">AF155/SUM(AF155:AF164)</f>
        <v>0</v>
      </c>
      <c r="G170">
        <f t="shared" ref="G170" si="94">AG155/SUM(AG155:AG164)</f>
        <v>0.0773620798985415</v>
      </c>
      <c r="H170">
        <f t="shared" ref="H170" si="95">AH155/SUM(AH155:AH164)</f>
        <v>0.555555555555556</v>
      </c>
      <c r="I170" s="99">
        <f>E170</f>
        <v>0.247951048458341</v>
      </c>
      <c r="J170">
        <f t="shared" ref="J170:K170" si="96">AJ155/SUM(AJ155:AJ164)</f>
        <v>0.384615384615385</v>
      </c>
      <c r="K170">
        <f t="shared" si="96"/>
        <v>0.222222222222222</v>
      </c>
      <c r="AA170" s="115" t="s">
        <v>70</v>
      </c>
      <c r="AB170" s="115" t="s">
        <v>104</v>
      </c>
      <c r="AC170" t="s">
        <v>12</v>
      </c>
      <c r="AE170">
        <v>0</v>
      </c>
      <c r="AF170">
        <v>0</v>
      </c>
      <c r="AG170">
        <f>attached_iron!BS30</f>
        <v>0</v>
      </c>
      <c r="AH170">
        <f>attached_iron!CQ30</f>
        <v>0</v>
      </c>
      <c r="AI170">
        <v>0</v>
      </c>
      <c r="AJ170">
        <f>attached_iron!EM30</f>
        <v>0</v>
      </c>
      <c r="AK170">
        <f>attached_iron!FK30</f>
        <v>0</v>
      </c>
    </row>
    <row r="171" ht="14.5" spans="1:37">
      <c r="A171" s="115" t="s">
        <v>70</v>
      </c>
      <c r="B171" s="117" t="s">
        <v>113</v>
      </c>
      <c r="C171" t="s">
        <v>15</v>
      </c>
      <c r="E171" s="99">
        <f t="shared" ref="E171:E179" si="97">AVERAGE(F171:H171,J171:K171)</f>
        <v>0.410138800817304</v>
      </c>
      <c r="F171">
        <f t="shared" ref="F171" si="98">AF156/SUM(AF155:AF164)</f>
        <v>0</v>
      </c>
      <c r="G171">
        <f t="shared" ref="G171:H171" si="99">AG156/SUM(AG155:AG164)</f>
        <v>0.328471781864299</v>
      </c>
      <c r="H171">
        <f t="shared" si="99"/>
        <v>0.444444444444444</v>
      </c>
      <c r="I171" s="99">
        <f t="shared" ref="I171:I179" si="100">E171</f>
        <v>0.410138800817304</v>
      </c>
      <c r="J171">
        <f t="shared" ref="J171:K171" si="101">AJ156/SUM(AJ155:AJ164)</f>
        <v>0.5</v>
      </c>
      <c r="K171">
        <f t="shared" si="101"/>
        <v>0.777777777777778</v>
      </c>
      <c r="AA171" s="115" t="s">
        <v>70</v>
      </c>
      <c r="AB171" s="115" t="s">
        <v>104</v>
      </c>
      <c r="AC171" t="s">
        <v>15</v>
      </c>
      <c r="AE171">
        <f>attached_iron!W31</f>
        <v>0</v>
      </c>
      <c r="AF171">
        <v>0</v>
      </c>
      <c r="AG171">
        <f>attached_iron!BS31</f>
        <v>0.1</v>
      </c>
      <c r="AH171">
        <f>attached_iron!CQ31</f>
        <v>1.2</v>
      </c>
      <c r="AI171">
        <v>0</v>
      </c>
      <c r="AJ171">
        <f>attached_iron!EM31</f>
        <v>0</v>
      </c>
      <c r="AK171">
        <f>attached_iron!FK31</f>
        <v>0</v>
      </c>
    </row>
    <row r="172" ht="14.5" spans="1:37">
      <c r="A172" s="115" t="s">
        <v>70</v>
      </c>
      <c r="B172" s="117" t="s">
        <v>113</v>
      </c>
      <c r="C172" t="s">
        <v>17</v>
      </c>
      <c r="E172" s="99">
        <f t="shared" si="97"/>
        <v>0.00858006926491391</v>
      </c>
      <c r="F172">
        <f t="shared" ref="F172:H172" si="102">AF157/SUM(AF155:AF164)</f>
        <v>0</v>
      </c>
      <c r="G172">
        <f t="shared" si="102"/>
        <v>0.00443880786303107</v>
      </c>
      <c r="H172">
        <f t="shared" si="102"/>
        <v>0</v>
      </c>
      <c r="I172" s="99">
        <f t="shared" si="100"/>
        <v>0.00858006926491391</v>
      </c>
      <c r="J172">
        <f t="shared" ref="J172:K172" si="103">AJ157/SUM(AJ155:AJ164)</f>
        <v>0.0384615384615385</v>
      </c>
      <c r="K172">
        <f t="shared" si="103"/>
        <v>0</v>
      </c>
      <c r="AA172" s="115" t="s">
        <v>70</v>
      </c>
      <c r="AB172" s="115" t="s">
        <v>104</v>
      </c>
      <c r="AC172" t="s">
        <v>17</v>
      </c>
      <c r="AE172">
        <f>attached_iron!W32</f>
        <v>25</v>
      </c>
      <c r="AF172">
        <v>0</v>
      </c>
      <c r="AG172">
        <f>attached_iron!BS32</f>
        <v>0.1</v>
      </c>
      <c r="AH172">
        <f>attached_iron!CQ32</f>
        <v>0.4</v>
      </c>
      <c r="AI172">
        <v>0</v>
      </c>
      <c r="AJ172">
        <f>attached_iron!EM32</f>
        <v>0</v>
      </c>
      <c r="AK172">
        <f>attached_iron!FK32</f>
        <v>1</v>
      </c>
    </row>
    <row r="173" ht="14.5" spans="1:37">
      <c r="A173" s="115" t="s">
        <v>70</v>
      </c>
      <c r="B173" s="117" t="s">
        <v>113</v>
      </c>
      <c r="C173" t="s">
        <v>18</v>
      </c>
      <c r="E173" s="99">
        <f t="shared" si="97"/>
        <v>0</v>
      </c>
      <c r="F173">
        <f t="shared" ref="F173:H173" si="104">AF158/SUM(AF155:AF164)</f>
        <v>0</v>
      </c>
      <c r="G173">
        <f t="shared" si="104"/>
        <v>0</v>
      </c>
      <c r="H173">
        <f t="shared" si="104"/>
        <v>0</v>
      </c>
      <c r="I173" s="99">
        <f t="shared" si="100"/>
        <v>0</v>
      </c>
      <c r="J173">
        <f t="shared" ref="J173:K173" si="105">AJ158/SUM(AJ155:AJ164)</f>
        <v>0</v>
      </c>
      <c r="K173">
        <f t="shared" si="105"/>
        <v>0</v>
      </c>
      <c r="AA173" s="115" t="s">
        <v>70</v>
      </c>
      <c r="AB173" s="115" t="s">
        <v>104</v>
      </c>
      <c r="AC173" t="s">
        <v>18</v>
      </c>
      <c r="AE173">
        <f>attached_iron!W33</f>
        <v>0</v>
      </c>
      <c r="AF173">
        <f>attached_iron!AU33</f>
        <v>0</v>
      </c>
      <c r="AG173">
        <f>attached_iron!BS33</f>
        <v>4.8</v>
      </c>
      <c r="AH173">
        <f>attached_iron!CQ33</f>
        <v>0</v>
      </c>
      <c r="AI173">
        <f>attached_iron!DO33</f>
        <v>0</v>
      </c>
      <c r="AJ173">
        <f>attached_iron!EM33</f>
        <v>7.7</v>
      </c>
      <c r="AK173">
        <f>attached_iron!FK33</f>
        <v>0</v>
      </c>
    </row>
    <row r="174" ht="14.5" spans="1:37">
      <c r="A174" s="115" t="s">
        <v>70</v>
      </c>
      <c r="B174" s="117" t="s">
        <v>113</v>
      </c>
      <c r="C174" t="s">
        <v>19</v>
      </c>
      <c r="E174" s="99">
        <f t="shared" si="97"/>
        <v>0.000126823081800888</v>
      </c>
      <c r="F174">
        <f t="shared" ref="F174:H174" si="106">AF159/SUM(AF155:AF164)</f>
        <v>0</v>
      </c>
      <c r="G174">
        <f t="shared" si="106"/>
        <v>0.000634115409004439</v>
      </c>
      <c r="H174">
        <f t="shared" si="106"/>
        <v>0</v>
      </c>
      <c r="I174" s="99">
        <f t="shared" si="100"/>
        <v>0.000126823081800888</v>
      </c>
      <c r="J174">
        <f t="shared" ref="J174:K174" si="107">AJ159/SUM(AJ155:AJ164)</f>
        <v>0</v>
      </c>
      <c r="K174">
        <f t="shared" si="107"/>
        <v>0</v>
      </c>
      <c r="AA174" s="115" t="s">
        <v>70</v>
      </c>
      <c r="AB174" s="115" t="s">
        <v>104</v>
      </c>
      <c r="AC174" t="s">
        <v>19</v>
      </c>
      <c r="AE174">
        <f>attached_iron!W34</f>
        <v>0</v>
      </c>
      <c r="AF174">
        <f>attached_iron!AU34</f>
        <v>0.6</v>
      </c>
      <c r="AG174">
        <f>attached_iron!BS34</f>
        <v>54.1</v>
      </c>
      <c r="AH174">
        <f>attached_iron!CQ34</f>
        <v>0</v>
      </c>
      <c r="AI174">
        <f>attached_iron!DO34</f>
        <v>0</v>
      </c>
      <c r="AJ174">
        <f>attached_iron!EM34</f>
        <v>0</v>
      </c>
      <c r="AK174">
        <f>attached_iron!FK34</f>
        <v>0</v>
      </c>
    </row>
    <row r="175" ht="14.5" spans="1:37">
      <c r="A175" s="115" t="s">
        <v>70</v>
      </c>
      <c r="B175" s="117" t="s">
        <v>113</v>
      </c>
      <c r="C175" t="s">
        <v>10</v>
      </c>
      <c r="E175" s="99">
        <f t="shared" si="97"/>
        <v>0.133460156415134</v>
      </c>
      <c r="F175">
        <f t="shared" ref="F175:H175" si="108">AF160/SUM(AF155:AF164)</f>
        <v>0.666666666666667</v>
      </c>
      <c r="G175">
        <f t="shared" si="108"/>
        <v>0.000634115409004439</v>
      </c>
      <c r="H175">
        <f t="shared" si="108"/>
        <v>0</v>
      </c>
      <c r="I175" s="99">
        <f t="shared" si="100"/>
        <v>0.133460156415134</v>
      </c>
      <c r="J175">
        <f t="shared" ref="J175:K175" si="109">AJ160/SUM(AJ155:AJ164)</f>
        <v>0</v>
      </c>
      <c r="K175">
        <f t="shared" si="109"/>
        <v>0</v>
      </c>
      <c r="AA175" s="115" t="s">
        <v>70</v>
      </c>
      <c r="AB175" s="115" t="s">
        <v>104</v>
      </c>
      <c r="AC175" t="s">
        <v>10</v>
      </c>
      <c r="AE175">
        <f>attached_iron!W35</f>
        <v>0</v>
      </c>
      <c r="AF175">
        <f>attached_iron!AU35</f>
        <v>0</v>
      </c>
      <c r="AG175">
        <f>attached_iron!BS35</f>
        <v>0</v>
      </c>
      <c r="AH175">
        <f>attached_iron!CQ35</f>
        <v>0</v>
      </c>
      <c r="AI175">
        <f>attached_iron!DO35</f>
        <v>0</v>
      </c>
      <c r="AJ175">
        <f>attached_iron!EM35</f>
        <v>0</v>
      </c>
      <c r="AK175">
        <f>attached_iron!FK35</f>
        <v>0</v>
      </c>
    </row>
    <row r="176" ht="14.5" spans="1:37">
      <c r="A176" s="115" t="s">
        <v>70</v>
      </c>
      <c r="B176" s="117" t="s">
        <v>113</v>
      </c>
      <c r="C176" t="s">
        <v>20</v>
      </c>
      <c r="E176" s="99">
        <f t="shared" si="97"/>
        <v>0.024896346519682</v>
      </c>
      <c r="F176">
        <f t="shared" ref="F176:H176" si="110">AF161/SUM(AF155:AF164)</f>
        <v>0</v>
      </c>
      <c r="G176">
        <f t="shared" si="110"/>
        <v>0.0475586556753329</v>
      </c>
      <c r="H176">
        <f t="shared" si="110"/>
        <v>0</v>
      </c>
      <c r="I176" s="99">
        <f t="shared" si="100"/>
        <v>0.024896346519682</v>
      </c>
      <c r="J176">
        <f t="shared" ref="J176:K176" si="111">AJ161/SUM(AJ155:AJ164)</f>
        <v>0.0769230769230769</v>
      </c>
      <c r="K176">
        <f t="shared" si="111"/>
        <v>0</v>
      </c>
      <c r="AA176" s="115" t="s">
        <v>70</v>
      </c>
      <c r="AB176" s="115" t="s">
        <v>104</v>
      </c>
      <c r="AC176" t="s">
        <v>20</v>
      </c>
      <c r="AE176">
        <f>attached_iron!W36</f>
        <v>0</v>
      </c>
      <c r="AF176">
        <f>attached_iron!AU36</f>
        <v>0</v>
      </c>
      <c r="AG176">
        <f>attached_iron!BS36</f>
        <v>0</v>
      </c>
      <c r="AH176">
        <f>attached_iron!CQ36</f>
        <v>0</v>
      </c>
      <c r="AI176">
        <f>attached_iron!DO36</f>
        <v>0</v>
      </c>
      <c r="AJ176">
        <f>attached_iron!EM36</f>
        <v>0</v>
      </c>
      <c r="AK176">
        <f>attached_iron!FK36</f>
        <v>0</v>
      </c>
    </row>
    <row r="177" ht="14.5" spans="1:37">
      <c r="A177" s="115" t="s">
        <v>70</v>
      </c>
      <c r="B177" s="117" t="s">
        <v>113</v>
      </c>
      <c r="C177" t="s">
        <v>22</v>
      </c>
      <c r="E177" s="99">
        <f t="shared" si="97"/>
        <v>0.174846755442824</v>
      </c>
      <c r="F177">
        <f t="shared" ref="F177:H177" si="112">AF162/SUM(AF155:AF164)</f>
        <v>0.333333333333333</v>
      </c>
      <c r="G177">
        <f t="shared" si="112"/>
        <v>0.540900443880786</v>
      </c>
      <c r="H177">
        <f t="shared" si="112"/>
        <v>0</v>
      </c>
      <c r="I177" s="99">
        <f t="shared" si="100"/>
        <v>0.174846755442824</v>
      </c>
      <c r="J177">
        <f t="shared" ref="J177:K177" si="113">AJ162/SUM(AJ155:AJ164)</f>
        <v>0</v>
      </c>
      <c r="K177">
        <f t="shared" si="113"/>
        <v>0</v>
      </c>
      <c r="AA177" s="115" t="s">
        <v>70</v>
      </c>
      <c r="AB177" s="115" t="s">
        <v>104</v>
      </c>
      <c r="AC177" t="s">
        <v>22</v>
      </c>
      <c r="AE177">
        <f>attached_iron!W37</f>
        <v>0</v>
      </c>
      <c r="AF177">
        <f>attached_iron!AU37</f>
        <v>0</v>
      </c>
      <c r="AG177">
        <f>attached_iron!BS37</f>
        <v>0</v>
      </c>
      <c r="AH177">
        <f>attached_iron!CQ37</f>
        <v>0</v>
      </c>
      <c r="AI177">
        <f>attached_iron!DO37</f>
        <v>0</v>
      </c>
      <c r="AJ177">
        <f>attached_iron!EM37</f>
        <v>0</v>
      </c>
      <c r="AK177">
        <f>attached_iron!FK37</f>
        <v>0</v>
      </c>
    </row>
    <row r="178" ht="14.5" spans="1:37">
      <c r="A178" s="115" t="s">
        <v>70</v>
      </c>
      <c r="B178" s="117" t="s">
        <v>113</v>
      </c>
      <c r="C178" t="s">
        <v>24</v>
      </c>
      <c r="E178" s="99">
        <f t="shared" si="97"/>
        <v>0</v>
      </c>
      <c r="F178">
        <f t="shared" ref="F178:H178" si="114">AF163/SUM(AF155:AF164)</f>
        <v>0</v>
      </c>
      <c r="G178">
        <f t="shared" si="114"/>
        <v>0</v>
      </c>
      <c r="H178">
        <f t="shared" si="114"/>
        <v>0</v>
      </c>
      <c r="I178" s="99">
        <f t="shared" si="100"/>
        <v>0</v>
      </c>
      <c r="J178">
        <f t="shared" ref="J178:K178" si="115">AJ163/SUM(AJ155:AJ164)</f>
        <v>0</v>
      </c>
      <c r="K178">
        <f t="shared" si="115"/>
        <v>0</v>
      </c>
      <c r="AA178" s="115" t="s">
        <v>70</v>
      </c>
      <c r="AB178" s="115" t="s">
        <v>104</v>
      </c>
      <c r="AC178" t="s">
        <v>24</v>
      </c>
      <c r="AE178">
        <f>attached_iron!W38</f>
        <v>0</v>
      </c>
      <c r="AF178">
        <f>attached_iron!AU38</f>
        <v>0.2</v>
      </c>
      <c r="AG178">
        <f>attached_iron!BS38</f>
        <v>11.1</v>
      </c>
      <c r="AH178">
        <f>attached_iron!CQ38</f>
        <v>0</v>
      </c>
      <c r="AI178">
        <f>attached_iron!DO38</f>
        <v>0.1</v>
      </c>
      <c r="AJ178">
        <f>attached_iron!EM38</f>
        <v>0.1</v>
      </c>
      <c r="AK178">
        <f>attached_iron!FK38</f>
        <v>0</v>
      </c>
    </row>
    <row r="179" ht="14.5" spans="1:37">
      <c r="A179" s="115" t="s">
        <v>70</v>
      </c>
      <c r="B179" s="117" t="s">
        <v>113</v>
      </c>
      <c r="C179" t="s">
        <v>25</v>
      </c>
      <c r="E179" s="99">
        <f t="shared" si="97"/>
        <v>0</v>
      </c>
      <c r="F179">
        <f t="shared" ref="F179:H179" si="116">AF164/SUM(AF155:AF164)</f>
        <v>0</v>
      </c>
      <c r="G179">
        <f t="shared" si="116"/>
        <v>0</v>
      </c>
      <c r="H179">
        <f t="shared" si="116"/>
        <v>0</v>
      </c>
      <c r="I179" s="99">
        <f t="shared" si="100"/>
        <v>0</v>
      </c>
      <c r="J179">
        <f t="shared" ref="J179:K179" si="117">AJ164/SUM(AJ155:AJ164)</f>
        <v>0</v>
      </c>
      <c r="K179">
        <f t="shared" si="117"/>
        <v>0</v>
      </c>
      <c r="AA179" s="115" t="s">
        <v>70</v>
      </c>
      <c r="AB179" s="115" t="s">
        <v>104</v>
      </c>
      <c r="AC179" t="s">
        <v>25</v>
      </c>
      <c r="AE179">
        <f>attached_iron!W39</f>
        <v>0</v>
      </c>
      <c r="AF179">
        <f>attached_iron!AU39</f>
        <v>0</v>
      </c>
      <c r="AG179">
        <f>attached_iron!BS39</f>
        <v>0</v>
      </c>
      <c r="AH179">
        <f>attached_iron!CQ39</f>
        <v>0</v>
      </c>
      <c r="AI179">
        <f>attached_iron!DO39</f>
        <v>0</v>
      </c>
      <c r="AJ179">
        <f>attached_iron!EM39</f>
        <v>0</v>
      </c>
      <c r="AK179">
        <f>attached_iron!FK39</f>
        <v>0</v>
      </c>
    </row>
    <row r="180" ht="14.5" spans="1:27">
      <c r="A180" s="115" t="s">
        <v>87</v>
      </c>
      <c r="AA180" s="115" t="s">
        <v>87</v>
      </c>
    </row>
    <row r="181" spans="1:37">
      <c r="A181" s="118" t="s">
        <v>94</v>
      </c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AA181" s="118" t="s">
        <v>94</v>
      </c>
      <c r="AB181" s="118"/>
      <c r="AC181" s="118"/>
      <c r="AD181" s="118"/>
      <c r="AE181" s="118"/>
      <c r="AF181" s="118"/>
      <c r="AG181" s="118"/>
      <c r="AH181" s="118"/>
      <c r="AI181" s="118"/>
      <c r="AJ181" s="118"/>
      <c r="AK181" s="118"/>
    </row>
    <row r="182" ht="14.5" spans="1:37">
      <c r="A182" s="115" t="s">
        <v>71</v>
      </c>
      <c r="B182" s="115" t="s">
        <v>103</v>
      </c>
      <c r="C182" t="s">
        <v>12</v>
      </c>
      <c r="E182" t="str">
        <f t="shared" ref="E182:E191" si="118">C182</f>
        <v>INDELC</v>
      </c>
      <c r="F182" t="str">
        <f t="shared" ref="F182:K191" si="119">E182</f>
        <v>INDELC</v>
      </c>
      <c r="G182" t="str">
        <f t="shared" si="119"/>
        <v>INDELC</v>
      </c>
      <c r="H182" t="str">
        <f t="shared" si="119"/>
        <v>INDELC</v>
      </c>
      <c r="I182" t="str">
        <f t="shared" si="119"/>
        <v>INDELC</v>
      </c>
      <c r="J182" t="str">
        <f t="shared" si="119"/>
        <v>INDELC</v>
      </c>
      <c r="K182" t="str">
        <f t="shared" si="119"/>
        <v>INDELC</v>
      </c>
      <c r="AA182" s="115" t="s">
        <v>71</v>
      </c>
      <c r="AB182" s="115" t="s">
        <v>104</v>
      </c>
      <c r="AC182" t="s">
        <v>12</v>
      </c>
      <c r="AE182">
        <v>0</v>
      </c>
      <c r="AF182">
        <f>attached_others!AU15</f>
        <v>39</v>
      </c>
      <c r="AG182">
        <f>attached_others!BS15</f>
        <v>56.9</v>
      </c>
      <c r="AH182">
        <f>attached_others!CQ15</f>
        <v>5.1</v>
      </c>
      <c r="AI182">
        <f>attached_others!DO15</f>
        <v>2.7</v>
      </c>
      <c r="AJ182">
        <f>attached_others!EM15</f>
        <v>13.3</v>
      </c>
      <c r="AK182">
        <v>0</v>
      </c>
    </row>
    <row r="183" ht="14.5" spans="1:37">
      <c r="A183" s="115" t="s">
        <v>71</v>
      </c>
      <c r="B183" s="115" t="s">
        <v>103</v>
      </c>
      <c r="C183" t="s">
        <v>15</v>
      </c>
      <c r="E183" t="str">
        <f t="shared" si="118"/>
        <v>INDGAS</v>
      </c>
      <c r="F183" t="str">
        <f t="shared" si="119"/>
        <v>INDGAS</v>
      </c>
      <c r="G183" t="str">
        <f t="shared" si="119"/>
        <v>INDGAS</v>
      </c>
      <c r="H183" t="str">
        <f t="shared" si="119"/>
        <v>INDGAS</v>
      </c>
      <c r="I183" t="str">
        <f t="shared" si="119"/>
        <v>INDGAS</v>
      </c>
      <c r="J183" t="str">
        <f t="shared" si="119"/>
        <v>INDGAS</v>
      </c>
      <c r="K183" t="str">
        <f t="shared" si="119"/>
        <v>INDGAS</v>
      </c>
      <c r="AA183" s="115" t="s">
        <v>71</v>
      </c>
      <c r="AB183" s="115" t="s">
        <v>104</v>
      </c>
      <c r="AC183" t="s">
        <v>15</v>
      </c>
      <c r="AE183">
        <f>attached_others!W16</f>
        <v>7.2</v>
      </c>
      <c r="AF183">
        <f>attached_others!AU16</f>
        <v>39.2</v>
      </c>
      <c r="AG183">
        <f>attached_others!BS16</f>
        <v>90</v>
      </c>
      <c r="AH183">
        <f>attached_others!CQ16</f>
        <v>12.2</v>
      </c>
      <c r="AI183">
        <f>attached_others!DO16</f>
        <v>6.6</v>
      </c>
      <c r="AJ183">
        <f>attached_others!EM16</f>
        <v>32</v>
      </c>
      <c r="AK183">
        <f>attached_others!FK16</f>
        <v>20.9</v>
      </c>
    </row>
    <row r="184" ht="14.5" spans="1:37">
      <c r="A184" s="115" t="s">
        <v>71</v>
      </c>
      <c r="B184" s="115" t="s">
        <v>103</v>
      </c>
      <c r="C184" t="s">
        <v>17</v>
      </c>
      <c r="E184" t="str">
        <f t="shared" si="118"/>
        <v>INDDSTLFO</v>
      </c>
      <c r="F184" t="str">
        <f t="shared" si="119"/>
        <v>INDDSTLFO</v>
      </c>
      <c r="G184" t="str">
        <f t="shared" si="119"/>
        <v>INDDSTLFO</v>
      </c>
      <c r="H184" t="str">
        <f t="shared" si="119"/>
        <v>INDDSTLFO</v>
      </c>
      <c r="I184" t="str">
        <f t="shared" si="119"/>
        <v>INDDSTLFO</v>
      </c>
      <c r="J184" t="str">
        <f t="shared" si="119"/>
        <v>INDDSTLFO</v>
      </c>
      <c r="K184" t="str">
        <f t="shared" si="119"/>
        <v>INDDSTLFO</v>
      </c>
      <c r="AA184" s="115" t="s">
        <v>71</v>
      </c>
      <c r="AB184" s="115" t="s">
        <v>104</v>
      </c>
      <c r="AC184" t="s">
        <v>17</v>
      </c>
      <c r="AE184">
        <f>attached_others!W17</f>
        <v>1.4</v>
      </c>
      <c r="AF184">
        <v>0</v>
      </c>
      <c r="AG184">
        <f>attached_others!BS17</f>
        <v>1.9</v>
      </c>
      <c r="AH184">
        <v>0</v>
      </c>
      <c r="AI184">
        <f>attached_others!DO17</f>
        <v>0.1</v>
      </c>
      <c r="AJ184">
        <v>0</v>
      </c>
      <c r="AK184">
        <v>0</v>
      </c>
    </row>
    <row r="185" ht="14.5" spans="1:37">
      <c r="A185" s="115" t="s">
        <v>71</v>
      </c>
      <c r="B185" s="115" t="s">
        <v>103</v>
      </c>
      <c r="C185" t="s">
        <v>18</v>
      </c>
      <c r="E185" t="str">
        <f t="shared" si="118"/>
        <v>INDHFO</v>
      </c>
      <c r="F185" t="str">
        <f t="shared" si="119"/>
        <v>INDHFO</v>
      </c>
      <c r="G185" t="str">
        <f t="shared" si="119"/>
        <v>INDHFO</v>
      </c>
      <c r="H185" t="str">
        <f t="shared" si="119"/>
        <v>INDHFO</v>
      </c>
      <c r="I185" t="str">
        <f t="shared" si="119"/>
        <v>INDHFO</v>
      </c>
      <c r="J185" t="str">
        <f t="shared" si="119"/>
        <v>INDHFO</v>
      </c>
      <c r="K185" t="str">
        <f t="shared" si="119"/>
        <v>INDHFO</v>
      </c>
      <c r="AA185" s="115" t="s">
        <v>71</v>
      </c>
      <c r="AB185" s="115" t="s">
        <v>104</v>
      </c>
      <c r="AC185" t="s">
        <v>18</v>
      </c>
      <c r="AE185">
        <v>0</v>
      </c>
      <c r="AF185">
        <f>attached_others!AU18</f>
        <v>0.1</v>
      </c>
      <c r="AG185">
        <f>attached_others!BS18</f>
        <v>0.3</v>
      </c>
      <c r="AH185">
        <f>attached_others!CQ18</f>
        <v>0</v>
      </c>
      <c r="AI185">
        <f>attached_others!DO18</f>
        <v>0</v>
      </c>
      <c r="AJ185">
        <f>attached_others!EM18</f>
        <v>0</v>
      </c>
      <c r="AK185">
        <f>attached_others!FK18</f>
        <v>0</v>
      </c>
    </row>
    <row r="186" ht="14.5" spans="1:37">
      <c r="A186" s="115" t="s">
        <v>71</v>
      </c>
      <c r="B186" s="115" t="s">
        <v>103</v>
      </c>
      <c r="C186" t="s">
        <v>19</v>
      </c>
      <c r="E186" t="str">
        <f t="shared" si="118"/>
        <v>INDSGPC</v>
      </c>
      <c r="F186" t="str">
        <f t="shared" si="119"/>
        <v>INDSGPC</v>
      </c>
      <c r="G186" t="str">
        <f t="shared" si="119"/>
        <v>INDSGPC</v>
      </c>
      <c r="H186" t="str">
        <f t="shared" si="119"/>
        <v>INDSGPC</v>
      </c>
      <c r="I186" t="str">
        <f t="shared" si="119"/>
        <v>INDSGPC</v>
      </c>
      <c r="J186" t="str">
        <f t="shared" si="119"/>
        <v>INDSGPC</v>
      </c>
      <c r="K186" t="str">
        <f t="shared" si="119"/>
        <v>INDSGPC</v>
      </c>
      <c r="AA186" s="115" t="s">
        <v>71</v>
      </c>
      <c r="AB186" s="115" t="s">
        <v>104</v>
      </c>
      <c r="AC186" t="s">
        <v>19</v>
      </c>
      <c r="AE186">
        <f>attached_others!W19</f>
        <v>0</v>
      </c>
      <c r="AF186">
        <f>attached_others!AU19</f>
        <v>0.3</v>
      </c>
      <c r="AG186">
        <f>attached_others!BS19</f>
        <v>2.2</v>
      </c>
      <c r="AH186">
        <f>attached_others!CQ19</f>
        <v>0.3</v>
      </c>
      <c r="AI186">
        <f>attached_others!DO19</f>
        <v>0</v>
      </c>
      <c r="AJ186">
        <f>attached_others!EM19</f>
        <v>0</v>
      </c>
      <c r="AK186">
        <f>attached_others!FK19</f>
        <v>0</v>
      </c>
    </row>
    <row r="187" ht="14.5" spans="1:37">
      <c r="A187" s="115" t="s">
        <v>71</v>
      </c>
      <c r="B187" s="115" t="s">
        <v>103</v>
      </c>
      <c r="C187" t="s">
        <v>10</v>
      </c>
      <c r="E187" t="str">
        <f t="shared" si="118"/>
        <v>INDLPG</v>
      </c>
      <c r="F187" t="str">
        <f t="shared" si="119"/>
        <v>INDLPG</v>
      </c>
      <c r="G187" t="str">
        <f t="shared" si="119"/>
        <v>INDLPG</v>
      </c>
      <c r="H187" t="str">
        <f t="shared" si="119"/>
        <v>INDLPG</v>
      </c>
      <c r="I187" t="str">
        <f t="shared" si="119"/>
        <v>INDLPG</v>
      </c>
      <c r="J187" t="str">
        <f t="shared" si="119"/>
        <v>INDLPG</v>
      </c>
      <c r="K187" t="str">
        <f t="shared" si="119"/>
        <v>INDLPG</v>
      </c>
      <c r="AA187" s="115" t="s">
        <v>71</v>
      </c>
      <c r="AB187" s="115" t="s">
        <v>104</v>
      </c>
      <c r="AC187" t="s">
        <v>10</v>
      </c>
      <c r="AE187">
        <v>0</v>
      </c>
      <c r="AF187">
        <f>attached_others!AU20</f>
        <v>2</v>
      </c>
      <c r="AG187">
        <f>attached_others!BS20</f>
        <v>1.2</v>
      </c>
      <c r="AH187">
        <f>attached_others!CQ20</f>
        <v>0</v>
      </c>
      <c r="AI187">
        <f>attached_others!DO20</f>
        <v>0</v>
      </c>
      <c r="AJ187">
        <v>0</v>
      </c>
      <c r="AK187">
        <v>0</v>
      </c>
    </row>
    <row r="188" ht="14.5" spans="1:37">
      <c r="A188" s="115" t="s">
        <v>71</v>
      </c>
      <c r="B188" s="115" t="s">
        <v>103</v>
      </c>
      <c r="C188" t="s">
        <v>20</v>
      </c>
      <c r="E188" t="str">
        <f t="shared" si="118"/>
        <v>INDCOA</v>
      </c>
      <c r="F188" t="str">
        <f t="shared" si="119"/>
        <v>INDCOA</v>
      </c>
      <c r="G188" t="str">
        <f t="shared" si="119"/>
        <v>INDCOA</v>
      </c>
      <c r="H188" t="str">
        <f t="shared" si="119"/>
        <v>INDCOA</v>
      </c>
      <c r="I188" t="str">
        <f t="shared" si="119"/>
        <v>INDCOA</v>
      </c>
      <c r="J188" t="str">
        <f t="shared" si="119"/>
        <v>INDCOA</v>
      </c>
      <c r="K188" t="str">
        <f t="shared" si="119"/>
        <v>INDCOA</v>
      </c>
      <c r="AA188" s="115" t="s">
        <v>71</v>
      </c>
      <c r="AB188" s="115" t="s">
        <v>104</v>
      </c>
      <c r="AC188" t="s">
        <v>20</v>
      </c>
      <c r="AE188">
        <f>attached_others!W21</f>
        <v>0</v>
      </c>
      <c r="AF188">
        <v>0</v>
      </c>
      <c r="AG188">
        <f>attached_others!BS21</f>
        <v>0.6</v>
      </c>
      <c r="AH188">
        <f>attached_others!CQ21</f>
        <v>0.3</v>
      </c>
      <c r="AI188">
        <f>attached_others!DO21</f>
        <v>0</v>
      </c>
      <c r="AJ188">
        <v>0</v>
      </c>
      <c r="AK188">
        <f>attached_others!FK21</f>
        <v>0</v>
      </c>
    </row>
    <row r="189" ht="14.5" spans="1:37">
      <c r="A189" s="115" t="s">
        <v>71</v>
      </c>
      <c r="B189" s="115" t="s">
        <v>103</v>
      </c>
      <c r="C189" t="s">
        <v>22</v>
      </c>
      <c r="E189" t="str">
        <f t="shared" si="118"/>
        <v>INDCOKE</v>
      </c>
      <c r="F189" t="str">
        <f t="shared" si="119"/>
        <v>INDCOKE</v>
      </c>
      <c r="G189" t="str">
        <f t="shared" si="119"/>
        <v>INDCOKE</v>
      </c>
      <c r="H189" t="str">
        <f t="shared" si="119"/>
        <v>INDCOKE</v>
      </c>
      <c r="I189" t="str">
        <f t="shared" si="119"/>
        <v>INDCOKE</v>
      </c>
      <c r="J189" t="str">
        <f t="shared" si="119"/>
        <v>INDCOKE</v>
      </c>
      <c r="K189" t="str">
        <f t="shared" si="119"/>
        <v>INDCOKE</v>
      </c>
      <c r="AA189" s="115" t="s">
        <v>71</v>
      </c>
      <c r="AB189" s="115" t="s">
        <v>104</v>
      </c>
      <c r="AC189" t="s">
        <v>22</v>
      </c>
      <c r="AE189">
        <f>attached_others!W22</f>
        <v>0</v>
      </c>
      <c r="AF189">
        <f>attached_others!AU22</f>
        <v>0</v>
      </c>
      <c r="AG189">
        <f>attached_others!BS22</f>
        <v>0</v>
      </c>
      <c r="AH189">
        <f>attached_others!CQ22</f>
        <v>0</v>
      </c>
      <c r="AI189">
        <f>attached_others!DO22</f>
        <v>0</v>
      </c>
      <c r="AJ189">
        <f>attached_others!EM22</f>
        <v>0</v>
      </c>
      <c r="AK189">
        <f>attached_others!FK22</f>
        <v>0</v>
      </c>
    </row>
    <row r="190" ht="14.5" spans="1:37">
      <c r="A190" s="115" t="s">
        <v>71</v>
      </c>
      <c r="B190" s="115" t="s">
        <v>103</v>
      </c>
      <c r="C190" t="s">
        <v>24</v>
      </c>
      <c r="E190" t="str">
        <f t="shared" si="118"/>
        <v>INDWOOD</v>
      </c>
      <c r="F190" t="str">
        <f t="shared" si="119"/>
        <v>INDWOOD</v>
      </c>
      <c r="G190" t="str">
        <f t="shared" si="119"/>
        <v>INDWOOD</v>
      </c>
      <c r="H190" t="str">
        <f t="shared" si="119"/>
        <v>INDWOOD</v>
      </c>
      <c r="I190" t="str">
        <f t="shared" si="119"/>
        <v>INDWOOD</v>
      </c>
      <c r="J190" t="str">
        <f t="shared" si="119"/>
        <v>INDWOOD</v>
      </c>
      <c r="K190" t="str">
        <f t="shared" si="119"/>
        <v>INDWOOD</v>
      </c>
      <c r="AA190" s="115" t="s">
        <v>71</v>
      </c>
      <c r="AB190" s="115" t="s">
        <v>104</v>
      </c>
      <c r="AC190" t="s">
        <v>24</v>
      </c>
      <c r="AE190">
        <f>attached_others!W23</f>
        <v>5.2</v>
      </c>
      <c r="AF190">
        <f>attached_others!AU23</f>
        <v>12.3</v>
      </c>
      <c r="AG190">
        <f>attached_others!BS23</f>
        <v>8.2</v>
      </c>
      <c r="AH190">
        <f>attached_others!CQ23</f>
        <v>1.5</v>
      </c>
      <c r="AI190">
        <f>attached_others!DO23</f>
        <v>1.2</v>
      </c>
      <c r="AJ190">
        <f>attached_others!EM23</f>
        <v>6.2</v>
      </c>
      <c r="AK190">
        <f>attached_others!FK23</f>
        <v>11.7</v>
      </c>
    </row>
    <row r="191" ht="14.5" spans="1:37">
      <c r="A191" s="115" t="s">
        <v>71</v>
      </c>
      <c r="B191" s="115" t="s">
        <v>103</v>
      </c>
      <c r="C191" t="s">
        <v>25</v>
      </c>
      <c r="E191" t="str">
        <f t="shared" si="118"/>
        <v>INDSTM</v>
      </c>
      <c r="F191" t="str">
        <f t="shared" si="119"/>
        <v>INDSTM</v>
      </c>
      <c r="G191" t="str">
        <f t="shared" si="119"/>
        <v>INDSTM</v>
      </c>
      <c r="H191" t="str">
        <f t="shared" si="119"/>
        <v>INDSTM</v>
      </c>
      <c r="I191" t="str">
        <f t="shared" si="119"/>
        <v>INDSTM</v>
      </c>
      <c r="J191" t="str">
        <f t="shared" si="119"/>
        <v>INDSTM</v>
      </c>
      <c r="K191" t="str">
        <f t="shared" si="119"/>
        <v>INDSTM</v>
      </c>
      <c r="AA191" s="115" t="s">
        <v>71</v>
      </c>
      <c r="AB191" s="115" t="s">
        <v>104</v>
      </c>
      <c r="AC191" t="s">
        <v>25</v>
      </c>
      <c r="AE191">
        <f>attached_others!W24</f>
        <v>0</v>
      </c>
      <c r="AF191">
        <f>attached_others!AU24</f>
        <v>4.2</v>
      </c>
      <c r="AG191">
        <f>attached_others!BS24</f>
        <v>0</v>
      </c>
      <c r="AH191">
        <f>attached_others!CQ24</f>
        <v>0</v>
      </c>
      <c r="AI191">
        <f>attached_others!DO24</f>
        <v>4.5</v>
      </c>
      <c r="AJ191">
        <f>attached_others!EM24</f>
        <v>5.2</v>
      </c>
      <c r="AK191">
        <f>attached_others!FK24</f>
        <v>0.1</v>
      </c>
    </row>
    <row r="192" ht="14.5" spans="1:37">
      <c r="A192" s="115" t="s">
        <v>71</v>
      </c>
      <c r="B192" s="115" t="s">
        <v>105</v>
      </c>
      <c r="AA192" s="115" t="s">
        <v>71</v>
      </c>
      <c r="AB192" s="115" t="s">
        <v>105</v>
      </c>
      <c r="AE192">
        <v>30</v>
      </c>
      <c r="AF192">
        <v>30</v>
      </c>
      <c r="AG192">
        <v>30</v>
      </c>
      <c r="AH192">
        <v>30</v>
      </c>
      <c r="AI192">
        <v>30</v>
      </c>
      <c r="AJ192">
        <v>30</v>
      </c>
      <c r="AK192">
        <v>30</v>
      </c>
    </row>
    <row r="193" ht="14.5" spans="1:29">
      <c r="A193" s="115" t="s">
        <v>71</v>
      </c>
      <c r="B193" s="115" t="s">
        <v>107</v>
      </c>
      <c r="C193" t="s">
        <v>39</v>
      </c>
      <c r="E193" t="str">
        <f t="shared" ref="E193" si="120">C193</f>
        <v>INDOTH</v>
      </c>
      <c r="F193" t="str">
        <f t="shared" ref="F193:K193" si="121">E193</f>
        <v>INDOTH</v>
      </c>
      <c r="G193" t="str">
        <f t="shared" si="121"/>
        <v>INDOTH</v>
      </c>
      <c r="H193" t="str">
        <f t="shared" si="121"/>
        <v>INDOTH</v>
      </c>
      <c r="I193" t="str">
        <f t="shared" si="121"/>
        <v>INDOTH</v>
      </c>
      <c r="J193" t="str">
        <f t="shared" si="121"/>
        <v>INDOTH</v>
      </c>
      <c r="K193" t="str">
        <f t="shared" si="121"/>
        <v>INDOTH</v>
      </c>
      <c r="AA193" s="115" t="s">
        <v>71</v>
      </c>
      <c r="AB193" s="115" t="s">
        <v>108</v>
      </c>
      <c r="AC193" t="s">
        <v>123</v>
      </c>
    </row>
    <row r="194" ht="14.5" spans="1:28">
      <c r="A194" s="115" t="s">
        <v>71</v>
      </c>
      <c r="B194" s="115" t="s">
        <v>110</v>
      </c>
      <c r="AA194" s="115" t="s">
        <v>71</v>
      </c>
      <c r="AB194" s="115" t="s">
        <v>110</v>
      </c>
    </row>
    <row r="195" ht="14.5" spans="1:29">
      <c r="A195" s="115" t="s">
        <v>71</v>
      </c>
      <c r="B195" s="117" t="s">
        <v>111</v>
      </c>
      <c r="C195" s="115"/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AA195" s="115"/>
      <c r="AB195" s="115"/>
      <c r="AC195" s="115"/>
    </row>
    <row r="196" ht="14.5" spans="1:29">
      <c r="A196" s="115" t="s">
        <v>71</v>
      </c>
      <c r="B196" s="117" t="s">
        <v>112</v>
      </c>
      <c r="C196" s="115"/>
      <c r="E196" s="99">
        <v>0.95</v>
      </c>
      <c r="F196" s="99">
        <v>0.95</v>
      </c>
      <c r="G196" s="99">
        <v>0.95</v>
      </c>
      <c r="H196" s="99">
        <v>0.95</v>
      </c>
      <c r="I196" s="99">
        <v>0.95</v>
      </c>
      <c r="J196" s="99">
        <v>0.95</v>
      </c>
      <c r="K196" s="99">
        <v>0.95</v>
      </c>
      <c r="AA196" s="115"/>
      <c r="AB196" s="115"/>
      <c r="AC196" s="115"/>
    </row>
    <row r="197" ht="14.5" spans="1:37">
      <c r="A197" s="115" t="s">
        <v>71</v>
      </c>
      <c r="B197" s="117" t="s">
        <v>113</v>
      </c>
      <c r="C197" t="s">
        <v>12</v>
      </c>
      <c r="E197">
        <f t="shared" ref="E197:K197" si="122">AE182/SUM(AE182:AE191)</f>
        <v>0</v>
      </c>
      <c r="F197">
        <f t="shared" si="122"/>
        <v>0.401647785787848</v>
      </c>
      <c r="G197">
        <f t="shared" si="122"/>
        <v>0.352758834469932</v>
      </c>
      <c r="H197">
        <f t="shared" si="122"/>
        <v>0.262886597938144</v>
      </c>
      <c r="I197">
        <f t="shared" si="122"/>
        <v>0.178807947019868</v>
      </c>
      <c r="J197">
        <f t="shared" si="122"/>
        <v>0.234567901234568</v>
      </c>
      <c r="K197">
        <f t="shared" si="122"/>
        <v>0</v>
      </c>
      <c r="AA197" s="115" t="s">
        <v>71</v>
      </c>
      <c r="AB197" s="115" t="s">
        <v>104</v>
      </c>
      <c r="AC197" t="s">
        <v>12</v>
      </c>
      <c r="AE197">
        <v>0</v>
      </c>
      <c r="AF197">
        <f>attached_others!AU30</f>
        <v>0.1</v>
      </c>
      <c r="AG197">
        <f>attached_others!BS30</f>
        <v>0.2</v>
      </c>
      <c r="AH197">
        <f>attached_others!CQ30</f>
        <v>0</v>
      </c>
      <c r="AI197">
        <f>attached_others!DO30</f>
        <v>0</v>
      </c>
      <c r="AJ197">
        <f>attached_others!EM30</f>
        <v>0</v>
      </c>
      <c r="AK197">
        <v>0</v>
      </c>
    </row>
    <row r="198" ht="14.5" spans="1:37">
      <c r="A198" s="115" t="s">
        <v>71</v>
      </c>
      <c r="B198" s="117" t="s">
        <v>113</v>
      </c>
      <c r="C198" t="s">
        <v>15</v>
      </c>
      <c r="E198">
        <f t="shared" ref="E198:K198" si="123">AE183/SUM(AE182:AE191)</f>
        <v>0.521739130434783</v>
      </c>
      <c r="F198">
        <f t="shared" si="123"/>
        <v>0.403707518022657</v>
      </c>
      <c r="G198">
        <f t="shared" si="123"/>
        <v>0.55796652200868</v>
      </c>
      <c r="H198">
        <f t="shared" si="123"/>
        <v>0.628865979381443</v>
      </c>
      <c r="I198">
        <f t="shared" si="123"/>
        <v>0.437086092715232</v>
      </c>
      <c r="J198">
        <f t="shared" si="123"/>
        <v>0.564373897707231</v>
      </c>
      <c r="K198">
        <f t="shared" si="123"/>
        <v>0.63914373088685</v>
      </c>
      <c r="AA198" s="115" t="s">
        <v>71</v>
      </c>
      <c r="AB198" s="115" t="s">
        <v>104</v>
      </c>
      <c r="AC198" t="s">
        <v>15</v>
      </c>
      <c r="AE198">
        <f>attached_others!W31</f>
        <v>0</v>
      </c>
      <c r="AF198">
        <f>attached_others!AU31</f>
        <v>0.3</v>
      </c>
      <c r="AG198">
        <f>attached_others!BS31</f>
        <v>1.4</v>
      </c>
      <c r="AH198">
        <f>attached_others!CQ31</f>
        <v>1.4</v>
      </c>
      <c r="AI198">
        <f>attached_others!DO31</f>
        <v>0</v>
      </c>
      <c r="AJ198">
        <f>attached_others!EM31</f>
        <v>0</v>
      </c>
      <c r="AK198">
        <f>attached_others!FK31</f>
        <v>0</v>
      </c>
    </row>
    <row r="199" ht="14.5" spans="1:37">
      <c r="A199" s="115" t="s">
        <v>71</v>
      </c>
      <c r="B199" s="117" t="s">
        <v>113</v>
      </c>
      <c r="C199" t="s">
        <v>17</v>
      </c>
      <c r="E199">
        <f t="shared" ref="E199:K199" si="124">AE184/SUM(AE182:AE191)</f>
        <v>0.101449275362319</v>
      </c>
      <c r="F199">
        <f t="shared" si="124"/>
        <v>0</v>
      </c>
      <c r="G199">
        <f t="shared" si="124"/>
        <v>0.0117792932424055</v>
      </c>
      <c r="H199">
        <f t="shared" si="124"/>
        <v>0</v>
      </c>
      <c r="I199">
        <f t="shared" si="124"/>
        <v>0.00662251655629139</v>
      </c>
      <c r="J199">
        <f t="shared" si="124"/>
        <v>0</v>
      </c>
      <c r="K199">
        <f t="shared" si="124"/>
        <v>0</v>
      </c>
      <c r="AA199" s="115" t="s">
        <v>71</v>
      </c>
      <c r="AB199" s="115" t="s">
        <v>104</v>
      </c>
      <c r="AC199" t="s">
        <v>17</v>
      </c>
      <c r="AE199" t="str">
        <f>attached_others!W32</f>
        <v>X</v>
      </c>
      <c r="AF199">
        <v>0</v>
      </c>
      <c r="AG199">
        <f>attached_others!BS32</f>
        <v>0.8</v>
      </c>
      <c r="AH199">
        <v>0</v>
      </c>
      <c r="AI199">
        <f>attached_others!DO32</f>
        <v>0.2</v>
      </c>
      <c r="AJ199">
        <v>0</v>
      </c>
      <c r="AK199">
        <v>0</v>
      </c>
    </row>
    <row r="200" ht="14.5" spans="1:37">
      <c r="A200" s="115" t="s">
        <v>71</v>
      </c>
      <c r="B200" s="117" t="s">
        <v>113</v>
      </c>
      <c r="C200" t="s">
        <v>18</v>
      </c>
      <c r="E200">
        <f t="shared" ref="E200:K200" si="125">AE185/SUM(AE182:AE191)</f>
        <v>0</v>
      </c>
      <c r="F200">
        <f t="shared" si="125"/>
        <v>0.00102986611740474</v>
      </c>
      <c r="G200">
        <f t="shared" si="125"/>
        <v>0.0018598884066956</v>
      </c>
      <c r="H200">
        <f t="shared" si="125"/>
        <v>0</v>
      </c>
      <c r="I200">
        <f t="shared" si="125"/>
        <v>0</v>
      </c>
      <c r="J200">
        <f t="shared" si="125"/>
        <v>0</v>
      </c>
      <c r="K200">
        <f t="shared" si="125"/>
        <v>0</v>
      </c>
      <c r="AA200" s="115" t="s">
        <v>71</v>
      </c>
      <c r="AB200" s="115" t="s">
        <v>104</v>
      </c>
      <c r="AC200" t="s">
        <v>18</v>
      </c>
      <c r="AE200">
        <v>0</v>
      </c>
      <c r="AF200" t="str">
        <f>attached_others!AU33</f>
        <v>X</v>
      </c>
      <c r="AG200">
        <f>attached_others!BS33</f>
        <v>0.4</v>
      </c>
      <c r="AH200">
        <f>attached_others!CQ33</f>
        <v>1.6</v>
      </c>
      <c r="AI200">
        <f>attached_others!DO33</f>
        <v>0</v>
      </c>
      <c r="AJ200" t="str">
        <f>attached_others!EM33</f>
        <v>X</v>
      </c>
      <c r="AK200">
        <f>attached_others!FK33</f>
        <v>0</v>
      </c>
    </row>
    <row r="201" ht="14.5" spans="1:37">
      <c r="A201" s="115" t="s">
        <v>71</v>
      </c>
      <c r="B201" s="117" t="s">
        <v>113</v>
      </c>
      <c r="C201" t="s">
        <v>19</v>
      </c>
      <c r="E201">
        <f t="shared" ref="E201:K201" si="126">AE186/SUM(AE182:AE191)</f>
        <v>0</v>
      </c>
      <c r="F201">
        <f t="shared" si="126"/>
        <v>0.00308959835221421</v>
      </c>
      <c r="G201">
        <f t="shared" si="126"/>
        <v>0.0136391816491011</v>
      </c>
      <c r="H201">
        <f t="shared" si="126"/>
        <v>0.0154639175257732</v>
      </c>
      <c r="I201">
        <f t="shared" si="126"/>
        <v>0</v>
      </c>
      <c r="J201">
        <f t="shared" si="126"/>
        <v>0</v>
      </c>
      <c r="K201">
        <f t="shared" si="126"/>
        <v>0</v>
      </c>
      <c r="AA201" s="115" t="s">
        <v>71</v>
      </c>
      <c r="AB201" s="115" t="s">
        <v>104</v>
      </c>
      <c r="AC201" t="s">
        <v>19</v>
      </c>
      <c r="AE201">
        <f>attached_others!W34</f>
        <v>0</v>
      </c>
      <c r="AF201">
        <f>attached_others!AU34</f>
        <v>0</v>
      </c>
      <c r="AG201">
        <f>attached_others!BS34</f>
        <v>0</v>
      </c>
      <c r="AH201">
        <f>attached_others!CQ34</f>
        <v>0</v>
      </c>
      <c r="AI201">
        <f>attached_others!DO34</f>
        <v>0</v>
      </c>
      <c r="AJ201">
        <f>attached_others!EM34</f>
        <v>0</v>
      </c>
      <c r="AK201">
        <f>attached_others!FK34</f>
        <v>0</v>
      </c>
    </row>
    <row r="202" ht="14.5" spans="1:37">
      <c r="A202" s="115" t="s">
        <v>71</v>
      </c>
      <c r="B202" s="117" t="s">
        <v>113</v>
      </c>
      <c r="C202" t="s">
        <v>10</v>
      </c>
      <c r="E202">
        <f t="shared" ref="E202:K202" si="127">AE187/SUM(AE182:AE191)</f>
        <v>0</v>
      </c>
      <c r="F202">
        <f t="shared" si="127"/>
        <v>0.0205973223480947</v>
      </c>
      <c r="G202">
        <f t="shared" si="127"/>
        <v>0.00743955362678239</v>
      </c>
      <c r="H202">
        <f t="shared" si="127"/>
        <v>0</v>
      </c>
      <c r="I202">
        <f t="shared" si="127"/>
        <v>0</v>
      </c>
      <c r="J202">
        <f t="shared" si="127"/>
        <v>0</v>
      </c>
      <c r="K202">
        <f t="shared" si="127"/>
        <v>0</v>
      </c>
      <c r="AA202" s="115" t="s">
        <v>71</v>
      </c>
      <c r="AB202" s="115" t="s">
        <v>104</v>
      </c>
      <c r="AC202" t="s">
        <v>10</v>
      </c>
      <c r="AE202">
        <v>0</v>
      </c>
      <c r="AF202">
        <f>attached_others!AU35</f>
        <v>12.3</v>
      </c>
      <c r="AG202">
        <f>attached_others!BS35</f>
        <v>5.1</v>
      </c>
      <c r="AH202">
        <f>attached_others!CQ35</f>
        <v>7.5</v>
      </c>
      <c r="AI202">
        <f>attached_others!DO35</f>
        <v>7.6</v>
      </c>
      <c r="AJ202">
        <v>0</v>
      </c>
      <c r="AK202">
        <v>0</v>
      </c>
    </row>
    <row r="203" ht="14.5" spans="1:37">
      <c r="A203" s="115" t="s">
        <v>71</v>
      </c>
      <c r="B203" s="117" t="s">
        <v>113</v>
      </c>
      <c r="C203" t="s">
        <v>20</v>
      </c>
      <c r="E203">
        <f t="shared" ref="E203:K203" si="128">AE188/SUM(AE182:AE191)</f>
        <v>0</v>
      </c>
      <c r="F203">
        <f t="shared" si="128"/>
        <v>0</v>
      </c>
      <c r="G203">
        <f t="shared" si="128"/>
        <v>0.0037197768133912</v>
      </c>
      <c r="H203">
        <f t="shared" si="128"/>
        <v>0.0154639175257732</v>
      </c>
      <c r="I203">
        <f t="shared" si="128"/>
        <v>0</v>
      </c>
      <c r="J203">
        <f t="shared" si="128"/>
        <v>0</v>
      </c>
      <c r="K203">
        <f t="shared" si="128"/>
        <v>0</v>
      </c>
      <c r="AA203" s="115" t="s">
        <v>71</v>
      </c>
      <c r="AB203" s="115" t="s">
        <v>104</v>
      </c>
      <c r="AC203" t="s">
        <v>20</v>
      </c>
      <c r="AE203">
        <f>attached_others!W36</f>
        <v>0</v>
      </c>
      <c r="AF203">
        <v>0</v>
      </c>
      <c r="AG203">
        <f>attached_others!BS36</f>
        <v>0</v>
      </c>
      <c r="AH203">
        <f>attached_others!CQ36</f>
        <v>0</v>
      </c>
      <c r="AI203">
        <f>attached_others!DO36</f>
        <v>29.7</v>
      </c>
      <c r="AJ203">
        <v>0</v>
      </c>
      <c r="AK203">
        <f>attached_others!FK36</f>
        <v>0.1</v>
      </c>
    </row>
    <row r="204" ht="14.5" spans="1:37">
      <c r="A204" s="115" t="s">
        <v>71</v>
      </c>
      <c r="B204" s="117" t="s">
        <v>113</v>
      </c>
      <c r="C204" t="s">
        <v>22</v>
      </c>
      <c r="E204">
        <f t="shared" ref="E204:K204" si="129">AE189/SUM(AE182:AE191)</f>
        <v>0</v>
      </c>
      <c r="F204">
        <f t="shared" si="129"/>
        <v>0</v>
      </c>
      <c r="G204">
        <f t="shared" si="129"/>
        <v>0</v>
      </c>
      <c r="H204">
        <f t="shared" si="129"/>
        <v>0</v>
      </c>
      <c r="I204">
        <f t="shared" si="129"/>
        <v>0</v>
      </c>
      <c r="J204">
        <f t="shared" si="129"/>
        <v>0</v>
      </c>
      <c r="K204">
        <f t="shared" si="129"/>
        <v>0</v>
      </c>
      <c r="AA204" s="115" t="s">
        <v>71</v>
      </c>
      <c r="AB204" s="115" t="s">
        <v>104</v>
      </c>
      <c r="AC204" t="s">
        <v>22</v>
      </c>
      <c r="AE204">
        <f>attached_others!W37</f>
        <v>0</v>
      </c>
      <c r="AF204">
        <f>attached_others!AU37</f>
        <v>0</v>
      </c>
      <c r="AG204">
        <f>attached_others!BS37</f>
        <v>0</v>
      </c>
      <c r="AH204">
        <f>attached_others!CQ37</f>
        <v>0</v>
      </c>
      <c r="AI204">
        <f>attached_others!DO37</f>
        <v>0</v>
      </c>
      <c r="AJ204">
        <f>attached_others!EM37</f>
        <v>0</v>
      </c>
      <c r="AK204">
        <f>attached_others!FK37</f>
        <v>0</v>
      </c>
    </row>
    <row r="205" ht="14.5" spans="1:37">
      <c r="A205" s="115" t="s">
        <v>71</v>
      </c>
      <c r="B205" s="117" t="s">
        <v>113</v>
      </c>
      <c r="C205" t="s">
        <v>24</v>
      </c>
      <c r="E205">
        <f t="shared" ref="E205:K205" si="130">AE190/SUM(AE182:AE191)</f>
        <v>0.376811594202899</v>
      </c>
      <c r="F205">
        <f t="shared" si="130"/>
        <v>0.126673532440783</v>
      </c>
      <c r="G205">
        <f t="shared" si="130"/>
        <v>0.050836949783013</v>
      </c>
      <c r="H205">
        <f t="shared" si="130"/>
        <v>0.077319587628866</v>
      </c>
      <c r="I205">
        <f t="shared" si="130"/>
        <v>0.0794701986754967</v>
      </c>
      <c r="J205">
        <f t="shared" si="130"/>
        <v>0.109347442680776</v>
      </c>
      <c r="K205">
        <f t="shared" si="130"/>
        <v>0.357798165137615</v>
      </c>
      <c r="AA205" s="115" t="s">
        <v>71</v>
      </c>
      <c r="AB205" s="115" t="s">
        <v>104</v>
      </c>
      <c r="AC205" t="s">
        <v>24</v>
      </c>
      <c r="AE205">
        <f>attached_others!W38</f>
        <v>0.7</v>
      </c>
      <c r="AF205">
        <f>attached_others!AU38</f>
        <v>2.3</v>
      </c>
      <c r="AG205">
        <f>attached_others!BS38</f>
        <v>4.9</v>
      </c>
      <c r="AH205">
        <f>attached_others!CQ38</f>
        <v>0.7</v>
      </c>
      <c r="AI205">
        <f>attached_others!DO38</f>
        <v>0.3</v>
      </c>
      <c r="AJ205">
        <f>attached_others!EM38</f>
        <v>1.7</v>
      </c>
      <c r="AK205">
        <f>attached_others!FK38</f>
        <v>1.2</v>
      </c>
    </row>
    <row r="206" ht="14.5" spans="1:37">
      <c r="A206" s="115" t="s">
        <v>71</v>
      </c>
      <c r="B206" s="117" t="s">
        <v>113</v>
      </c>
      <c r="C206" t="s">
        <v>25</v>
      </c>
      <c r="E206">
        <f t="shared" ref="E206:K206" si="131">AE191/SUM(AE182:AE191)</f>
        <v>0</v>
      </c>
      <c r="F206">
        <f t="shared" si="131"/>
        <v>0.043254376930999</v>
      </c>
      <c r="G206">
        <f t="shared" si="131"/>
        <v>0</v>
      </c>
      <c r="H206">
        <f t="shared" si="131"/>
        <v>0</v>
      </c>
      <c r="I206">
        <f t="shared" si="131"/>
        <v>0.298013245033113</v>
      </c>
      <c r="J206">
        <f t="shared" si="131"/>
        <v>0.091710758377425</v>
      </c>
      <c r="K206">
        <f t="shared" si="131"/>
        <v>0.00305810397553517</v>
      </c>
      <c r="AA206" s="115" t="s">
        <v>71</v>
      </c>
      <c r="AB206" s="115" t="s">
        <v>104</v>
      </c>
      <c r="AC206" t="s">
        <v>25</v>
      </c>
      <c r="AE206">
        <f>attached_others!W39</f>
        <v>0</v>
      </c>
      <c r="AF206">
        <f>attached_others!AU39</f>
        <v>0</v>
      </c>
      <c r="AG206">
        <f>attached_others!BS39</f>
        <v>0</v>
      </c>
      <c r="AH206">
        <f>attached_others!CQ39</f>
        <v>0</v>
      </c>
      <c r="AI206">
        <f>attached_others!DO39</f>
        <v>0</v>
      </c>
      <c r="AJ206">
        <f>attached_others!EM39</f>
        <v>0</v>
      </c>
      <c r="AK206">
        <f>attached_others!FK39</f>
        <v>0</v>
      </c>
    </row>
    <row r="207" ht="14.5" spans="1:27">
      <c r="A207" s="115" t="s">
        <v>87</v>
      </c>
      <c r="AA207" s="115" t="s">
        <v>87</v>
      </c>
    </row>
    <row r="208" spans="1:37">
      <c r="A208" s="118" t="s">
        <v>95</v>
      </c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AA208" s="118" t="s">
        <v>95</v>
      </c>
      <c r="AB208" s="118"/>
      <c r="AC208" s="118"/>
      <c r="AD208" s="118"/>
      <c r="AE208" s="118"/>
      <c r="AF208" s="118"/>
      <c r="AG208" s="118"/>
      <c r="AH208" s="118"/>
      <c r="AI208" s="118"/>
      <c r="AJ208" s="118"/>
      <c r="AK208" s="118"/>
    </row>
    <row r="209" ht="14.5" spans="1:37">
      <c r="A209" s="115" t="s">
        <v>72</v>
      </c>
      <c r="B209" s="115" t="s">
        <v>103</v>
      </c>
      <c r="C209" t="s">
        <v>12</v>
      </c>
      <c r="E209" t="str">
        <f t="shared" ref="E209:E218" si="132">C209</f>
        <v>INDELC</v>
      </c>
      <c r="F209" t="str">
        <f t="shared" ref="F209:K218" si="133">E209</f>
        <v>INDELC</v>
      </c>
      <c r="G209" t="str">
        <f t="shared" si="133"/>
        <v>INDELC</v>
      </c>
      <c r="H209" t="str">
        <f t="shared" si="133"/>
        <v>INDELC</v>
      </c>
      <c r="I209" t="str">
        <f t="shared" si="133"/>
        <v>INDELC</v>
      </c>
      <c r="J209" t="str">
        <f t="shared" si="133"/>
        <v>INDELC</v>
      </c>
      <c r="K209" t="str">
        <f t="shared" si="133"/>
        <v>INDELC</v>
      </c>
      <c r="AA209" s="115" t="s">
        <v>72</v>
      </c>
      <c r="AB209" s="115" t="s">
        <v>104</v>
      </c>
      <c r="AC209" t="s">
        <v>12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ht="14.5" spans="1:37">
      <c r="A210" s="115" t="s">
        <v>72</v>
      </c>
      <c r="B210" s="115" t="s">
        <v>103</v>
      </c>
      <c r="C210" t="s">
        <v>15</v>
      </c>
      <c r="E210" t="str">
        <f t="shared" si="132"/>
        <v>INDGAS</v>
      </c>
      <c r="F210" t="str">
        <f t="shared" si="133"/>
        <v>INDGAS</v>
      </c>
      <c r="G210" t="str">
        <f t="shared" si="133"/>
        <v>INDGAS</v>
      </c>
      <c r="H210" t="str">
        <f t="shared" si="133"/>
        <v>INDGAS</v>
      </c>
      <c r="I210" t="str">
        <f t="shared" si="133"/>
        <v>INDGAS</v>
      </c>
      <c r="J210" t="str">
        <f t="shared" si="133"/>
        <v>INDGAS</v>
      </c>
      <c r="K210" t="str">
        <f t="shared" si="133"/>
        <v>INDGAS</v>
      </c>
      <c r="AA210" s="115" t="s">
        <v>72</v>
      </c>
      <c r="AB210" s="115" t="s">
        <v>104</v>
      </c>
      <c r="AC210" t="s">
        <v>15</v>
      </c>
      <c r="AE210">
        <f>attached_forestry!W16</f>
        <v>0</v>
      </c>
      <c r="AF210">
        <f>attached_forestry!AU16</f>
        <v>0</v>
      </c>
      <c r="AG210">
        <f>attached_forestry!BS16</f>
        <v>0</v>
      </c>
      <c r="AH210">
        <f>attached_forestry!CQ16</f>
        <v>0</v>
      </c>
      <c r="AI210">
        <f>attached_forestry!DO16</f>
        <v>0</v>
      </c>
      <c r="AJ210">
        <f>attached_forestry!EM16</f>
        <v>0</v>
      </c>
      <c r="AK210">
        <f>attached_forestry!FK16</f>
        <v>0</v>
      </c>
    </row>
    <row r="211" ht="14.5" spans="1:37">
      <c r="A211" s="115" t="s">
        <v>72</v>
      </c>
      <c r="B211" s="115" t="s">
        <v>103</v>
      </c>
      <c r="C211" t="s">
        <v>17</v>
      </c>
      <c r="E211" t="str">
        <f t="shared" si="132"/>
        <v>INDDSTLFO</v>
      </c>
      <c r="F211" t="str">
        <f t="shared" si="133"/>
        <v>INDDSTLFO</v>
      </c>
      <c r="G211" t="str">
        <f t="shared" si="133"/>
        <v>INDDSTLFO</v>
      </c>
      <c r="H211" t="str">
        <f t="shared" si="133"/>
        <v>INDDSTLFO</v>
      </c>
      <c r="I211" t="str">
        <f t="shared" si="133"/>
        <v>INDDSTLFO</v>
      </c>
      <c r="J211" t="str">
        <f t="shared" si="133"/>
        <v>INDDSTLFO</v>
      </c>
      <c r="K211" t="str">
        <f t="shared" si="133"/>
        <v>INDDSTLFO</v>
      </c>
      <c r="AA211" s="115" t="s">
        <v>72</v>
      </c>
      <c r="AB211" s="115" t="s">
        <v>104</v>
      </c>
      <c r="AC211" t="s">
        <v>17</v>
      </c>
      <c r="AE211">
        <f>attached_forestry!W17</f>
        <v>1.8</v>
      </c>
      <c r="AF211">
        <f>attached_forestry!AU17</f>
        <v>5.9</v>
      </c>
      <c r="AG211">
        <f>attached_forestry!BS17</f>
        <v>3.4</v>
      </c>
      <c r="AH211">
        <f>attached_forestry!CQ17</f>
        <v>0.5</v>
      </c>
      <c r="AI211">
        <f>attached_forestry!DO17</f>
        <v>0.3</v>
      </c>
      <c r="AJ211">
        <f>attached_forestry!EM17</f>
        <v>2.6</v>
      </c>
      <c r="AK211">
        <f>attached_forestry!FK17</f>
        <v>6.6</v>
      </c>
    </row>
    <row r="212" ht="14.5" spans="1:37">
      <c r="A212" s="115" t="s">
        <v>72</v>
      </c>
      <c r="B212" s="115" t="s">
        <v>103</v>
      </c>
      <c r="C212" t="s">
        <v>18</v>
      </c>
      <c r="E212" t="str">
        <f t="shared" si="132"/>
        <v>INDHFO</v>
      </c>
      <c r="F212" t="str">
        <f t="shared" si="133"/>
        <v>INDHFO</v>
      </c>
      <c r="G212" t="str">
        <f t="shared" si="133"/>
        <v>INDHFO</v>
      </c>
      <c r="H212" t="str">
        <f t="shared" si="133"/>
        <v>INDHFO</v>
      </c>
      <c r="I212" t="str">
        <f t="shared" si="133"/>
        <v>INDHFO</v>
      </c>
      <c r="J212" t="str">
        <f t="shared" si="133"/>
        <v>INDHFO</v>
      </c>
      <c r="K212" t="str">
        <f t="shared" si="133"/>
        <v>INDHFO</v>
      </c>
      <c r="AA212" s="115" t="s">
        <v>72</v>
      </c>
      <c r="AB212" s="115" t="s">
        <v>104</v>
      </c>
      <c r="AC212" t="s">
        <v>18</v>
      </c>
      <c r="AE212">
        <f>attached_forestry!W18</f>
        <v>0</v>
      </c>
      <c r="AF212">
        <f>attached_forestry!AU18</f>
        <v>0</v>
      </c>
      <c r="AG212">
        <f>attached_forestry!BS18</f>
        <v>0</v>
      </c>
      <c r="AH212">
        <f>attached_forestry!CQ18</f>
        <v>0</v>
      </c>
      <c r="AI212">
        <f>attached_forestry!DO18</f>
        <v>0</v>
      </c>
      <c r="AJ212">
        <f>attached_forestry!EM18</f>
        <v>0</v>
      </c>
      <c r="AK212">
        <f>attached_forestry!FK18</f>
        <v>0</v>
      </c>
    </row>
    <row r="213" ht="14.5" spans="1:37">
      <c r="A213" s="115" t="s">
        <v>72</v>
      </c>
      <c r="B213" s="115" t="s">
        <v>103</v>
      </c>
      <c r="C213" t="s">
        <v>19</v>
      </c>
      <c r="E213" t="str">
        <f t="shared" si="132"/>
        <v>INDSGPC</v>
      </c>
      <c r="F213" t="str">
        <f t="shared" si="133"/>
        <v>INDSGPC</v>
      </c>
      <c r="G213" t="str">
        <f t="shared" si="133"/>
        <v>INDSGPC</v>
      </c>
      <c r="H213" t="str">
        <f t="shared" si="133"/>
        <v>INDSGPC</v>
      </c>
      <c r="I213" t="str">
        <f t="shared" si="133"/>
        <v>INDSGPC</v>
      </c>
      <c r="J213" t="str">
        <f t="shared" si="133"/>
        <v>INDSGPC</v>
      </c>
      <c r="K213" t="str">
        <f t="shared" si="133"/>
        <v>INDSGPC</v>
      </c>
      <c r="AA213" s="115" t="s">
        <v>72</v>
      </c>
      <c r="AB213" s="115" t="s">
        <v>104</v>
      </c>
      <c r="AC213" t="s">
        <v>19</v>
      </c>
      <c r="AE213">
        <f>attached_forestry!W19</f>
        <v>0</v>
      </c>
      <c r="AF213">
        <f>attached_forestry!AU19</f>
        <v>0</v>
      </c>
      <c r="AG213">
        <f>attached_forestry!BS19</f>
        <v>0</v>
      </c>
      <c r="AH213">
        <f>attached_forestry!CQ19</f>
        <v>0</v>
      </c>
      <c r="AI213">
        <f>attached_forestry!DO19</f>
        <v>0</v>
      </c>
      <c r="AJ213">
        <f>attached_forestry!EM19</f>
        <v>0</v>
      </c>
      <c r="AK213">
        <f>attached_forestry!FK19</f>
        <v>0</v>
      </c>
    </row>
    <row r="214" ht="14.5" spans="1:37">
      <c r="A214" s="115" t="s">
        <v>72</v>
      </c>
      <c r="B214" s="115" t="s">
        <v>103</v>
      </c>
      <c r="C214" t="s">
        <v>10</v>
      </c>
      <c r="E214" t="str">
        <f t="shared" si="132"/>
        <v>INDLPG</v>
      </c>
      <c r="F214" t="str">
        <f t="shared" si="133"/>
        <v>INDLPG</v>
      </c>
      <c r="G214" t="str">
        <f t="shared" si="133"/>
        <v>INDLPG</v>
      </c>
      <c r="H214" t="str">
        <f t="shared" si="133"/>
        <v>INDLPG</v>
      </c>
      <c r="I214" t="str">
        <f t="shared" si="133"/>
        <v>INDLPG</v>
      </c>
      <c r="J214" t="str">
        <f t="shared" si="133"/>
        <v>INDLPG</v>
      </c>
      <c r="K214" t="str">
        <f t="shared" si="133"/>
        <v>INDLPG</v>
      </c>
      <c r="AA214" s="115" t="s">
        <v>72</v>
      </c>
      <c r="AB214" s="115" t="s">
        <v>104</v>
      </c>
      <c r="AC214" t="s">
        <v>10</v>
      </c>
      <c r="AE214">
        <f>attached_forestry!W20</f>
        <v>0</v>
      </c>
      <c r="AF214">
        <f>attached_forestry!AU20</f>
        <v>0</v>
      </c>
      <c r="AG214">
        <f>attached_forestry!BS20</f>
        <v>0</v>
      </c>
      <c r="AH214">
        <f>attached_forestry!CQ20</f>
        <v>0</v>
      </c>
      <c r="AI214">
        <f>attached_forestry!DO20</f>
        <v>0</v>
      </c>
      <c r="AJ214">
        <f>attached_forestry!EM20</f>
        <v>0</v>
      </c>
      <c r="AK214">
        <f>attached_forestry!FK20</f>
        <v>0</v>
      </c>
    </row>
    <row r="215" ht="14.5" spans="1:37">
      <c r="A215" s="115" t="s">
        <v>72</v>
      </c>
      <c r="B215" s="115" t="s">
        <v>103</v>
      </c>
      <c r="C215" t="s">
        <v>20</v>
      </c>
      <c r="E215" t="str">
        <f t="shared" si="132"/>
        <v>INDCOA</v>
      </c>
      <c r="F215" t="str">
        <f t="shared" si="133"/>
        <v>INDCOA</v>
      </c>
      <c r="G215" t="str">
        <f t="shared" si="133"/>
        <v>INDCOA</v>
      </c>
      <c r="H215" t="str">
        <f t="shared" si="133"/>
        <v>INDCOA</v>
      </c>
      <c r="I215" t="str">
        <f t="shared" si="133"/>
        <v>INDCOA</v>
      </c>
      <c r="J215" t="str">
        <f t="shared" si="133"/>
        <v>INDCOA</v>
      </c>
      <c r="K215" t="str">
        <f t="shared" si="133"/>
        <v>INDCOA</v>
      </c>
      <c r="AA215" s="115" t="s">
        <v>72</v>
      </c>
      <c r="AB215" s="115" t="s">
        <v>104</v>
      </c>
      <c r="AC215" t="s">
        <v>20</v>
      </c>
      <c r="AE215">
        <f>attached_forestry!W21</f>
        <v>0</v>
      </c>
      <c r="AF215">
        <f>attached_forestry!AU21</f>
        <v>0</v>
      </c>
      <c r="AG215">
        <f>attached_forestry!BS21</f>
        <v>0</v>
      </c>
      <c r="AH215">
        <f>attached_forestry!CQ21</f>
        <v>0</v>
      </c>
      <c r="AI215">
        <f>attached_forestry!DO21</f>
        <v>0</v>
      </c>
      <c r="AJ215">
        <f>attached_forestry!EM21</f>
        <v>0</v>
      </c>
      <c r="AK215">
        <f>attached_forestry!FK21</f>
        <v>0</v>
      </c>
    </row>
    <row r="216" ht="14.5" spans="1:37">
      <c r="A216" s="115" t="s">
        <v>72</v>
      </c>
      <c r="B216" s="115" t="s">
        <v>103</v>
      </c>
      <c r="C216" t="s">
        <v>22</v>
      </c>
      <c r="E216" t="str">
        <f t="shared" si="132"/>
        <v>INDCOKE</v>
      </c>
      <c r="F216" t="str">
        <f t="shared" si="133"/>
        <v>INDCOKE</v>
      </c>
      <c r="G216" t="str">
        <f t="shared" si="133"/>
        <v>INDCOKE</v>
      </c>
      <c r="H216" t="str">
        <f t="shared" si="133"/>
        <v>INDCOKE</v>
      </c>
      <c r="I216" t="str">
        <f t="shared" si="133"/>
        <v>INDCOKE</v>
      </c>
      <c r="J216" t="str">
        <f t="shared" si="133"/>
        <v>INDCOKE</v>
      </c>
      <c r="K216" t="str">
        <f t="shared" si="133"/>
        <v>INDCOKE</v>
      </c>
      <c r="AA216" s="115" t="s">
        <v>72</v>
      </c>
      <c r="AB216" s="115" t="s">
        <v>104</v>
      </c>
      <c r="AC216" t="s">
        <v>22</v>
      </c>
      <c r="AE216">
        <f>attached_forestry!W22</f>
        <v>0</v>
      </c>
      <c r="AF216">
        <f>attached_forestry!AU22</f>
        <v>0</v>
      </c>
      <c r="AG216">
        <f>attached_forestry!BS22</f>
        <v>0</v>
      </c>
      <c r="AH216">
        <f>attached_forestry!CQ22</f>
        <v>0</v>
      </c>
      <c r="AI216">
        <f>attached_forestry!DO22</f>
        <v>0</v>
      </c>
      <c r="AJ216">
        <f>attached_forestry!EM22</f>
        <v>0</v>
      </c>
      <c r="AK216">
        <f>attached_forestry!FK22</f>
        <v>0</v>
      </c>
    </row>
    <row r="217" ht="14.5" spans="1:37">
      <c r="A217" s="115" t="s">
        <v>72</v>
      </c>
      <c r="B217" s="115" t="s">
        <v>103</v>
      </c>
      <c r="C217" t="s">
        <v>24</v>
      </c>
      <c r="E217" t="str">
        <f t="shared" si="132"/>
        <v>INDWOOD</v>
      </c>
      <c r="F217" t="str">
        <f t="shared" si="133"/>
        <v>INDWOOD</v>
      </c>
      <c r="G217" t="str">
        <f t="shared" si="133"/>
        <v>INDWOOD</v>
      </c>
      <c r="H217" t="str">
        <f t="shared" si="133"/>
        <v>INDWOOD</v>
      </c>
      <c r="I217" t="str">
        <f t="shared" si="133"/>
        <v>INDWOOD</v>
      </c>
      <c r="J217" t="str">
        <f t="shared" si="133"/>
        <v>INDWOOD</v>
      </c>
      <c r="K217" t="str">
        <f t="shared" si="133"/>
        <v>INDWOOD</v>
      </c>
      <c r="AA217" s="115" t="s">
        <v>72</v>
      </c>
      <c r="AB217" s="115" t="s">
        <v>104</v>
      </c>
      <c r="AC217" t="s">
        <v>24</v>
      </c>
      <c r="AE217">
        <f>attached_forestry!W23</f>
        <v>0</v>
      </c>
      <c r="AF217">
        <f>attached_forestry!AU23</f>
        <v>0</v>
      </c>
      <c r="AG217">
        <f>attached_forestry!BS23</f>
        <v>0</v>
      </c>
      <c r="AH217">
        <f>attached_forestry!CQ23</f>
        <v>0</v>
      </c>
      <c r="AI217">
        <f>attached_forestry!DO23</f>
        <v>0</v>
      </c>
      <c r="AJ217">
        <f>attached_forestry!EM23</f>
        <v>0</v>
      </c>
      <c r="AK217">
        <f>attached_forestry!FK23</f>
        <v>0</v>
      </c>
    </row>
    <row r="218" ht="14.5" spans="1:37">
      <c r="A218" s="115" t="s">
        <v>72</v>
      </c>
      <c r="B218" s="115" t="s">
        <v>103</v>
      </c>
      <c r="C218" t="s">
        <v>25</v>
      </c>
      <c r="E218" t="str">
        <f t="shared" si="132"/>
        <v>INDSTM</v>
      </c>
      <c r="F218" t="str">
        <f t="shared" si="133"/>
        <v>INDSTM</v>
      </c>
      <c r="G218" t="str">
        <f t="shared" si="133"/>
        <v>INDSTM</v>
      </c>
      <c r="H218" t="str">
        <f t="shared" si="133"/>
        <v>INDSTM</v>
      </c>
      <c r="I218" t="str">
        <f t="shared" si="133"/>
        <v>INDSTM</v>
      </c>
      <c r="J218" t="str">
        <f t="shared" si="133"/>
        <v>INDSTM</v>
      </c>
      <c r="K218" t="str">
        <f t="shared" si="133"/>
        <v>INDSTM</v>
      </c>
      <c r="AA218" s="115" t="s">
        <v>72</v>
      </c>
      <c r="AB218" s="115" t="s">
        <v>104</v>
      </c>
      <c r="AC218" t="s">
        <v>25</v>
      </c>
      <c r="AE218">
        <f>attached_forestry!W24</f>
        <v>0</v>
      </c>
      <c r="AF218">
        <f>attached_forestry!AU24</f>
        <v>0</v>
      </c>
      <c r="AG218">
        <f>attached_forestry!BS24</f>
        <v>0</v>
      </c>
      <c r="AH218">
        <f>attached_forestry!CQ24</f>
        <v>0</v>
      </c>
      <c r="AI218">
        <f>attached_forestry!DO24</f>
        <v>0</v>
      </c>
      <c r="AJ218">
        <f>attached_forestry!EM24</f>
        <v>0</v>
      </c>
      <c r="AK218">
        <f>attached_forestry!FK24</f>
        <v>0</v>
      </c>
    </row>
    <row r="219" ht="14.5" spans="1:37">
      <c r="A219" s="115" t="s">
        <v>72</v>
      </c>
      <c r="B219" s="115" t="s">
        <v>105</v>
      </c>
      <c r="AA219" s="115" t="s">
        <v>72</v>
      </c>
      <c r="AB219" s="115" t="s">
        <v>105</v>
      </c>
      <c r="AE219">
        <v>30</v>
      </c>
      <c r="AF219">
        <v>30</v>
      </c>
      <c r="AG219">
        <v>30</v>
      </c>
      <c r="AH219">
        <v>30</v>
      </c>
      <c r="AI219">
        <v>30</v>
      </c>
      <c r="AJ219">
        <v>30</v>
      </c>
      <c r="AK219">
        <v>30</v>
      </c>
    </row>
    <row r="220" ht="14.5" spans="1:29">
      <c r="A220" s="115" t="s">
        <v>72</v>
      </c>
      <c r="B220" s="115" t="s">
        <v>107</v>
      </c>
      <c r="C220" t="s">
        <v>40</v>
      </c>
      <c r="E220" t="str">
        <f t="shared" ref="E220" si="134">C220</f>
        <v>INDFOR</v>
      </c>
      <c r="F220" t="str">
        <f t="shared" ref="F220:K220" si="135">E220</f>
        <v>INDFOR</v>
      </c>
      <c r="G220" t="str">
        <f t="shared" si="135"/>
        <v>INDFOR</v>
      </c>
      <c r="H220" t="str">
        <f t="shared" si="135"/>
        <v>INDFOR</v>
      </c>
      <c r="I220" t="str">
        <f t="shared" si="135"/>
        <v>INDFOR</v>
      </c>
      <c r="J220" t="str">
        <f t="shared" si="135"/>
        <v>INDFOR</v>
      </c>
      <c r="K220" t="str">
        <f t="shared" si="135"/>
        <v>INDFOR</v>
      </c>
      <c r="AA220" s="115" t="s">
        <v>72</v>
      </c>
      <c r="AB220" s="115" t="s">
        <v>108</v>
      </c>
      <c r="AC220" t="s">
        <v>124</v>
      </c>
    </row>
    <row r="221" ht="14.5" spans="1:28">
      <c r="A221" s="115" t="s">
        <v>72</v>
      </c>
      <c r="B221" s="115" t="s">
        <v>110</v>
      </c>
      <c r="AA221" s="115" t="s">
        <v>72</v>
      </c>
      <c r="AB221" s="115" t="s">
        <v>110</v>
      </c>
    </row>
    <row r="222" ht="14.5" spans="1:29">
      <c r="A222" s="115" t="s">
        <v>72</v>
      </c>
      <c r="B222" s="117" t="s">
        <v>111</v>
      </c>
      <c r="C222" s="115"/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AA222" s="115"/>
      <c r="AB222" s="115"/>
      <c r="AC222" s="115"/>
    </row>
    <row r="223" ht="14.5" spans="1:29">
      <c r="A223" s="115" t="s">
        <v>72</v>
      </c>
      <c r="B223" s="117" t="s">
        <v>112</v>
      </c>
      <c r="C223" s="115"/>
      <c r="E223" s="99">
        <v>0.95</v>
      </c>
      <c r="F223" s="99">
        <v>0.95</v>
      </c>
      <c r="G223" s="99">
        <v>0.95</v>
      </c>
      <c r="H223" s="99">
        <v>0.95</v>
      </c>
      <c r="I223" s="99">
        <v>0.95</v>
      </c>
      <c r="J223" s="99">
        <v>0.95</v>
      </c>
      <c r="K223" s="99">
        <v>0.95</v>
      </c>
      <c r="AA223" s="115"/>
      <c r="AB223" s="115"/>
      <c r="AC223" s="115"/>
    </row>
    <row r="224" ht="14.5" spans="1:37">
      <c r="A224" s="115" t="s">
        <v>72</v>
      </c>
      <c r="B224" s="117" t="s">
        <v>113</v>
      </c>
      <c r="C224" t="s">
        <v>12</v>
      </c>
      <c r="E224">
        <f t="shared" ref="E224:K224" si="136">AE209/SUM(AE209:AE218)</f>
        <v>0</v>
      </c>
      <c r="F224">
        <f t="shared" si="136"/>
        <v>0</v>
      </c>
      <c r="G224">
        <f t="shared" si="136"/>
        <v>0</v>
      </c>
      <c r="H224">
        <f t="shared" si="136"/>
        <v>0</v>
      </c>
      <c r="I224">
        <f t="shared" si="136"/>
        <v>0</v>
      </c>
      <c r="J224">
        <f t="shared" si="136"/>
        <v>0</v>
      </c>
      <c r="K224">
        <f t="shared" si="136"/>
        <v>0</v>
      </c>
      <c r="AA224" s="115" t="s">
        <v>71</v>
      </c>
      <c r="AB224" s="115" t="s">
        <v>104</v>
      </c>
      <c r="AC224" t="s">
        <v>12</v>
      </c>
      <c r="AE224">
        <v>0</v>
      </c>
      <c r="AF224">
        <f>attached_others!AU57</f>
        <v>0</v>
      </c>
      <c r="AG224">
        <f>attached_others!BS57</f>
        <v>0</v>
      </c>
      <c r="AH224">
        <f>attached_others!CQ57</f>
        <v>0</v>
      </c>
      <c r="AI224">
        <f>attached_others!DO57</f>
        <v>0</v>
      </c>
      <c r="AJ224">
        <f>attached_others!EM57</f>
        <v>0</v>
      </c>
      <c r="AK224">
        <v>0</v>
      </c>
    </row>
    <row r="225" ht="14.5" spans="1:37">
      <c r="A225" s="115" t="s">
        <v>72</v>
      </c>
      <c r="B225" s="117" t="s">
        <v>113</v>
      </c>
      <c r="C225" t="s">
        <v>15</v>
      </c>
      <c r="E225">
        <f t="shared" ref="E225:K225" si="137">AE210/SUM(AE209:AE218)</f>
        <v>0</v>
      </c>
      <c r="F225">
        <f t="shared" si="137"/>
        <v>0</v>
      </c>
      <c r="G225">
        <f t="shared" si="137"/>
        <v>0</v>
      </c>
      <c r="H225">
        <f t="shared" si="137"/>
        <v>0</v>
      </c>
      <c r="I225">
        <f t="shared" si="137"/>
        <v>0</v>
      </c>
      <c r="J225">
        <f t="shared" si="137"/>
        <v>0</v>
      </c>
      <c r="K225">
        <f t="shared" si="137"/>
        <v>0</v>
      </c>
      <c r="AA225" s="115" t="s">
        <v>71</v>
      </c>
      <c r="AB225" s="115" t="s">
        <v>104</v>
      </c>
      <c r="AC225" t="s">
        <v>15</v>
      </c>
      <c r="AE225">
        <f>attached_others!W58</f>
        <v>0</v>
      </c>
      <c r="AF225">
        <f>attached_others!AU58</f>
        <v>0</v>
      </c>
      <c r="AG225">
        <f>attached_others!BS58</f>
        <v>0</v>
      </c>
      <c r="AH225">
        <f>attached_others!CQ58</f>
        <v>0</v>
      </c>
      <c r="AI225">
        <f>attached_others!DO58</f>
        <v>0</v>
      </c>
      <c r="AJ225">
        <f>attached_others!EM58</f>
        <v>0</v>
      </c>
      <c r="AK225">
        <f>attached_others!FK58</f>
        <v>0</v>
      </c>
    </row>
    <row r="226" ht="14.5" spans="1:37">
      <c r="A226" s="115" t="s">
        <v>72</v>
      </c>
      <c r="B226" s="117" t="s">
        <v>113</v>
      </c>
      <c r="C226" t="s">
        <v>17</v>
      </c>
      <c r="E226">
        <f t="shared" ref="E226:K226" si="138">AE211/SUM(AE209:AE218)</f>
        <v>1</v>
      </c>
      <c r="F226">
        <f t="shared" si="138"/>
        <v>1</v>
      </c>
      <c r="G226">
        <f t="shared" si="138"/>
        <v>1</v>
      </c>
      <c r="H226">
        <f t="shared" si="138"/>
        <v>1</v>
      </c>
      <c r="I226">
        <f t="shared" si="138"/>
        <v>1</v>
      </c>
      <c r="J226">
        <f t="shared" si="138"/>
        <v>1</v>
      </c>
      <c r="K226">
        <f t="shared" si="138"/>
        <v>1</v>
      </c>
      <c r="AA226" s="115" t="s">
        <v>71</v>
      </c>
      <c r="AB226" s="115" t="s">
        <v>104</v>
      </c>
      <c r="AC226" t="s">
        <v>17</v>
      </c>
      <c r="AE226">
        <f>attached_others!W59</f>
        <v>0</v>
      </c>
      <c r="AF226">
        <v>0</v>
      </c>
      <c r="AG226">
        <f>attached_others!BS59</f>
        <v>0</v>
      </c>
      <c r="AH226">
        <v>0</v>
      </c>
      <c r="AI226">
        <f>attached_others!DO59</f>
        <v>0</v>
      </c>
      <c r="AJ226">
        <v>0</v>
      </c>
      <c r="AK226">
        <v>0</v>
      </c>
    </row>
    <row r="227" ht="14.5" spans="1:37">
      <c r="A227" s="115" t="s">
        <v>72</v>
      </c>
      <c r="B227" s="117" t="s">
        <v>113</v>
      </c>
      <c r="C227" t="s">
        <v>18</v>
      </c>
      <c r="E227">
        <f t="shared" ref="E227:K227" si="139">AE212/SUM(AE209:AE218)</f>
        <v>0</v>
      </c>
      <c r="F227">
        <f t="shared" si="139"/>
        <v>0</v>
      </c>
      <c r="G227">
        <f t="shared" si="139"/>
        <v>0</v>
      </c>
      <c r="H227">
        <f t="shared" si="139"/>
        <v>0</v>
      </c>
      <c r="I227">
        <f t="shared" si="139"/>
        <v>0</v>
      </c>
      <c r="J227">
        <f t="shared" si="139"/>
        <v>0</v>
      </c>
      <c r="K227">
        <f t="shared" si="139"/>
        <v>0</v>
      </c>
      <c r="AA227" s="115" t="s">
        <v>71</v>
      </c>
      <c r="AB227" s="115" t="s">
        <v>104</v>
      </c>
      <c r="AC227" t="s">
        <v>18</v>
      </c>
      <c r="AE227">
        <v>0</v>
      </c>
      <c r="AF227">
        <f>attached_others!AU60</f>
        <v>0</v>
      </c>
      <c r="AG227">
        <f>attached_others!BS60</f>
        <v>0</v>
      </c>
      <c r="AH227">
        <f>attached_others!CQ60</f>
        <v>0</v>
      </c>
      <c r="AI227">
        <f>attached_others!DO60</f>
        <v>0</v>
      </c>
      <c r="AJ227">
        <f>attached_others!EM60</f>
        <v>0</v>
      </c>
      <c r="AK227">
        <f>attached_others!FK60</f>
        <v>0</v>
      </c>
    </row>
    <row r="228" ht="14.5" spans="1:37">
      <c r="A228" s="115" t="s">
        <v>72</v>
      </c>
      <c r="B228" s="117" t="s">
        <v>113</v>
      </c>
      <c r="C228" t="s">
        <v>19</v>
      </c>
      <c r="E228">
        <f t="shared" ref="E228:K228" si="140">AE213/SUM(AE209:AE218)</f>
        <v>0</v>
      </c>
      <c r="F228">
        <f t="shared" si="140"/>
        <v>0</v>
      </c>
      <c r="G228">
        <f t="shared" si="140"/>
        <v>0</v>
      </c>
      <c r="H228">
        <f t="shared" si="140"/>
        <v>0</v>
      </c>
      <c r="I228">
        <f t="shared" si="140"/>
        <v>0</v>
      </c>
      <c r="J228">
        <f t="shared" si="140"/>
        <v>0</v>
      </c>
      <c r="K228">
        <f t="shared" si="140"/>
        <v>0</v>
      </c>
      <c r="AA228" s="115" t="s">
        <v>71</v>
      </c>
      <c r="AB228" s="115" t="s">
        <v>104</v>
      </c>
      <c r="AC228" t="s">
        <v>19</v>
      </c>
      <c r="AE228">
        <f>attached_others!W61</f>
        <v>0</v>
      </c>
      <c r="AF228">
        <f>attached_others!AU61</f>
        <v>0</v>
      </c>
      <c r="AG228">
        <f>attached_others!BS61</f>
        <v>0</v>
      </c>
      <c r="AH228">
        <f>attached_others!CQ61</f>
        <v>0</v>
      </c>
      <c r="AI228">
        <f>attached_others!DO61</f>
        <v>0</v>
      </c>
      <c r="AJ228">
        <f>attached_others!EM61</f>
        <v>0</v>
      </c>
      <c r="AK228">
        <f>attached_others!FK61</f>
        <v>0</v>
      </c>
    </row>
    <row r="229" ht="14.5" spans="1:37">
      <c r="A229" s="115" t="s">
        <v>72</v>
      </c>
      <c r="B229" s="117" t="s">
        <v>113</v>
      </c>
      <c r="C229" t="s">
        <v>10</v>
      </c>
      <c r="E229">
        <f t="shared" ref="E229:K229" si="141">AE214/SUM(AE209:AE218)</f>
        <v>0</v>
      </c>
      <c r="F229">
        <f t="shared" si="141"/>
        <v>0</v>
      </c>
      <c r="G229">
        <f t="shared" si="141"/>
        <v>0</v>
      </c>
      <c r="H229">
        <f t="shared" si="141"/>
        <v>0</v>
      </c>
      <c r="I229">
        <f t="shared" si="141"/>
        <v>0</v>
      </c>
      <c r="J229">
        <f t="shared" si="141"/>
        <v>0</v>
      </c>
      <c r="K229">
        <f t="shared" si="141"/>
        <v>0</v>
      </c>
      <c r="AA229" s="115" t="s">
        <v>71</v>
      </c>
      <c r="AB229" s="115" t="s">
        <v>104</v>
      </c>
      <c r="AC229" t="s">
        <v>10</v>
      </c>
      <c r="AE229">
        <v>0</v>
      </c>
      <c r="AF229">
        <f>attached_others!AU62</f>
        <v>0</v>
      </c>
      <c r="AG229">
        <f>attached_others!BS62</f>
        <v>0</v>
      </c>
      <c r="AH229">
        <f>attached_others!CQ62</f>
        <v>0</v>
      </c>
      <c r="AI229">
        <f>attached_others!DO62</f>
        <v>0</v>
      </c>
      <c r="AJ229">
        <v>0</v>
      </c>
      <c r="AK229">
        <v>0</v>
      </c>
    </row>
    <row r="230" ht="14.5" spans="1:37">
      <c r="A230" s="115" t="s">
        <v>72</v>
      </c>
      <c r="B230" s="117" t="s">
        <v>113</v>
      </c>
      <c r="C230" t="s">
        <v>20</v>
      </c>
      <c r="E230">
        <f t="shared" ref="E230:K230" si="142">AE215/SUM(AE209:AE218)</f>
        <v>0</v>
      </c>
      <c r="F230">
        <f t="shared" si="142"/>
        <v>0</v>
      </c>
      <c r="G230">
        <f t="shared" si="142"/>
        <v>0</v>
      </c>
      <c r="H230">
        <f t="shared" si="142"/>
        <v>0</v>
      </c>
      <c r="I230">
        <f t="shared" si="142"/>
        <v>0</v>
      </c>
      <c r="J230">
        <f t="shared" si="142"/>
        <v>0</v>
      </c>
      <c r="K230">
        <f t="shared" si="142"/>
        <v>0</v>
      </c>
      <c r="AA230" s="115" t="s">
        <v>71</v>
      </c>
      <c r="AB230" s="115" t="s">
        <v>104</v>
      </c>
      <c r="AC230" t="s">
        <v>20</v>
      </c>
      <c r="AE230">
        <f>attached_others!W63</f>
        <v>0</v>
      </c>
      <c r="AF230">
        <v>0</v>
      </c>
      <c r="AG230">
        <f>attached_others!BS63</f>
        <v>0</v>
      </c>
      <c r="AH230">
        <f>attached_others!CQ63</f>
        <v>0</v>
      </c>
      <c r="AI230">
        <f>attached_others!DO63</f>
        <v>0</v>
      </c>
      <c r="AJ230">
        <v>0</v>
      </c>
      <c r="AK230">
        <f>attached_others!FK63</f>
        <v>0</v>
      </c>
    </row>
    <row r="231" ht="14.5" spans="1:37">
      <c r="A231" s="115" t="s">
        <v>72</v>
      </c>
      <c r="B231" s="117" t="s">
        <v>113</v>
      </c>
      <c r="C231" t="s">
        <v>22</v>
      </c>
      <c r="E231">
        <f t="shared" ref="E231:K231" si="143">AE216/SUM(AE209:AE218)</f>
        <v>0</v>
      </c>
      <c r="F231">
        <f t="shared" si="143"/>
        <v>0</v>
      </c>
      <c r="G231">
        <f t="shared" si="143"/>
        <v>0</v>
      </c>
      <c r="H231">
        <f t="shared" si="143"/>
        <v>0</v>
      </c>
      <c r="I231">
        <f t="shared" si="143"/>
        <v>0</v>
      </c>
      <c r="J231">
        <f t="shared" si="143"/>
        <v>0</v>
      </c>
      <c r="K231">
        <f t="shared" si="143"/>
        <v>0</v>
      </c>
      <c r="AA231" s="115" t="s">
        <v>71</v>
      </c>
      <c r="AB231" s="115" t="s">
        <v>104</v>
      </c>
      <c r="AC231" t="s">
        <v>22</v>
      </c>
      <c r="AE231">
        <f>attached_others!W64</f>
        <v>0</v>
      </c>
      <c r="AF231">
        <f>attached_others!AU64</f>
        <v>0</v>
      </c>
      <c r="AG231">
        <f>attached_others!BS64</f>
        <v>0</v>
      </c>
      <c r="AH231">
        <f>attached_others!CQ64</f>
        <v>0</v>
      </c>
      <c r="AI231">
        <f>attached_others!DO64</f>
        <v>0</v>
      </c>
      <c r="AJ231">
        <f>attached_others!EM64</f>
        <v>0</v>
      </c>
      <c r="AK231">
        <f>attached_others!FK64</f>
        <v>0</v>
      </c>
    </row>
    <row r="232" ht="14.5" spans="1:37">
      <c r="A232" s="115" t="s">
        <v>72</v>
      </c>
      <c r="B232" s="117" t="s">
        <v>113</v>
      </c>
      <c r="C232" t="s">
        <v>24</v>
      </c>
      <c r="E232">
        <f t="shared" ref="E232:K232" si="144">AE217/SUM(AE209:AE218)</f>
        <v>0</v>
      </c>
      <c r="F232">
        <f t="shared" si="144"/>
        <v>0</v>
      </c>
      <c r="G232">
        <f t="shared" si="144"/>
        <v>0</v>
      </c>
      <c r="H232">
        <f t="shared" si="144"/>
        <v>0</v>
      </c>
      <c r="I232">
        <f t="shared" si="144"/>
        <v>0</v>
      </c>
      <c r="J232">
        <f t="shared" si="144"/>
        <v>0</v>
      </c>
      <c r="K232">
        <f t="shared" si="144"/>
        <v>0</v>
      </c>
      <c r="AA232" s="115" t="s">
        <v>71</v>
      </c>
      <c r="AB232" s="115" t="s">
        <v>104</v>
      </c>
      <c r="AC232" t="s">
        <v>24</v>
      </c>
      <c r="AE232">
        <f>attached_others!W65</f>
        <v>0</v>
      </c>
      <c r="AF232">
        <f>attached_others!AU65</f>
        <v>0</v>
      </c>
      <c r="AG232">
        <f>attached_others!BS65</f>
        <v>0</v>
      </c>
      <c r="AH232">
        <f>attached_others!CQ65</f>
        <v>0</v>
      </c>
      <c r="AI232">
        <f>attached_others!DO65</f>
        <v>0</v>
      </c>
      <c r="AJ232">
        <f>attached_others!EM65</f>
        <v>0</v>
      </c>
      <c r="AK232">
        <f>attached_others!FK65</f>
        <v>0</v>
      </c>
    </row>
    <row r="233" ht="14.5" spans="1:37">
      <c r="A233" s="115" t="s">
        <v>72</v>
      </c>
      <c r="B233" s="117" t="s">
        <v>113</v>
      </c>
      <c r="C233" t="s">
        <v>25</v>
      </c>
      <c r="E233">
        <f t="shared" ref="E233:K233" si="145">AE218/SUM(AE209:AE218)</f>
        <v>0</v>
      </c>
      <c r="F233">
        <f t="shared" si="145"/>
        <v>0</v>
      </c>
      <c r="G233">
        <f t="shared" si="145"/>
        <v>0</v>
      </c>
      <c r="H233">
        <f t="shared" si="145"/>
        <v>0</v>
      </c>
      <c r="I233">
        <f t="shared" si="145"/>
        <v>0</v>
      </c>
      <c r="J233">
        <f t="shared" si="145"/>
        <v>0</v>
      </c>
      <c r="K233">
        <f t="shared" si="145"/>
        <v>0</v>
      </c>
      <c r="AA233" s="115" t="s">
        <v>71</v>
      </c>
      <c r="AB233" s="115" t="s">
        <v>104</v>
      </c>
      <c r="AC233" t="s">
        <v>25</v>
      </c>
      <c r="AE233">
        <f>attached_others!W66</f>
        <v>0</v>
      </c>
      <c r="AF233">
        <f>attached_others!AU66</f>
        <v>0</v>
      </c>
      <c r="AG233">
        <f>attached_others!BS66</f>
        <v>0</v>
      </c>
      <c r="AH233">
        <f>attached_others!CQ66</f>
        <v>0</v>
      </c>
      <c r="AI233">
        <f>attached_others!DO66</f>
        <v>0</v>
      </c>
      <c r="AJ233">
        <f>attached_others!EM66</f>
        <v>0</v>
      </c>
      <c r="AK233">
        <f>attached_others!FK66</f>
        <v>0</v>
      </c>
    </row>
    <row r="234" ht="14.5" spans="1:27">
      <c r="A234" s="125" t="s">
        <v>125</v>
      </c>
      <c r="B234" s="125"/>
      <c r="C234" s="125"/>
      <c r="D234" s="125"/>
      <c r="E234" s="125"/>
      <c r="F234" s="125"/>
      <c r="G234" s="125"/>
      <c r="H234" s="125"/>
      <c r="I234" s="125"/>
      <c r="J234" s="125"/>
      <c r="K234" s="125"/>
      <c r="AA234" s="115" t="s">
        <v>87</v>
      </c>
    </row>
    <row r="235" ht="14.5" spans="1:11">
      <c r="A235" s="126" t="s">
        <v>73</v>
      </c>
      <c r="B235" s="126" t="s">
        <v>103</v>
      </c>
      <c r="C235" s="127" t="s">
        <v>12</v>
      </c>
      <c r="D235" s="127"/>
      <c r="E235" s="127"/>
      <c r="F235" s="127"/>
      <c r="G235" s="127"/>
      <c r="H235" s="127"/>
      <c r="I235" s="127"/>
      <c r="J235" s="127"/>
      <c r="K235" s="127"/>
    </row>
    <row r="236" ht="14.5" spans="1:11">
      <c r="A236" s="126" t="s">
        <v>73</v>
      </c>
      <c r="B236" s="126" t="s">
        <v>103</v>
      </c>
      <c r="C236" s="127" t="s">
        <v>15</v>
      </c>
      <c r="D236" s="127"/>
      <c r="E236" s="127"/>
      <c r="F236" s="127"/>
      <c r="G236" s="127"/>
      <c r="H236" s="127"/>
      <c r="I236" s="127"/>
      <c r="J236" s="127"/>
      <c r="K236" s="127"/>
    </row>
    <row r="237" ht="14.5" spans="1:11">
      <c r="A237" s="126" t="s">
        <v>73</v>
      </c>
      <c r="B237" s="126" t="s">
        <v>103</v>
      </c>
      <c r="C237" s="127" t="s">
        <v>17</v>
      </c>
      <c r="D237" s="127"/>
      <c r="E237" s="127"/>
      <c r="F237" s="127"/>
      <c r="G237" s="127"/>
      <c r="H237" s="127"/>
      <c r="I237" s="127"/>
      <c r="J237" s="127"/>
      <c r="K237" s="127"/>
    </row>
    <row r="238" ht="14.5" spans="1:11">
      <c r="A238" s="126" t="s">
        <v>73</v>
      </c>
      <c r="B238" s="126" t="s">
        <v>103</v>
      </c>
      <c r="C238" s="127" t="s">
        <v>18</v>
      </c>
      <c r="D238" s="127"/>
      <c r="E238" s="127"/>
      <c r="F238" s="127"/>
      <c r="G238" s="127"/>
      <c r="H238" s="127"/>
      <c r="I238" s="127"/>
      <c r="J238" s="127"/>
      <c r="K238" s="127"/>
    </row>
    <row r="239" ht="14.5" spans="1:37">
      <c r="A239" s="126" t="s">
        <v>73</v>
      </c>
      <c r="B239" s="126" t="s">
        <v>103</v>
      </c>
      <c r="C239" s="127" t="s">
        <v>19</v>
      </c>
      <c r="D239" s="127"/>
      <c r="E239" s="127"/>
      <c r="F239" s="127"/>
      <c r="G239" s="127"/>
      <c r="H239" s="127"/>
      <c r="I239" s="127"/>
      <c r="J239" s="127"/>
      <c r="K239" s="127"/>
      <c r="AA239" s="125" t="s">
        <v>125</v>
      </c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</row>
    <row r="240" ht="14.5" spans="1:37">
      <c r="A240" s="126" t="s">
        <v>73</v>
      </c>
      <c r="B240" s="126" t="s">
        <v>103</v>
      </c>
      <c r="C240" s="127" t="s">
        <v>10</v>
      </c>
      <c r="D240" s="127"/>
      <c r="E240" s="127"/>
      <c r="F240" s="127"/>
      <c r="G240" s="127"/>
      <c r="H240" s="127"/>
      <c r="I240" s="127"/>
      <c r="J240" s="127"/>
      <c r="K240" s="127"/>
      <c r="AA240" s="126" t="s">
        <v>73</v>
      </c>
      <c r="AB240" s="126" t="s">
        <v>104</v>
      </c>
      <c r="AC240" s="127" t="s">
        <v>12</v>
      </c>
      <c r="AD240" s="127"/>
      <c r="AE240" s="127">
        <f>attached_mining!W15</f>
        <v>7.6</v>
      </c>
      <c r="AF240" s="127">
        <f>attached_mining!AU15</f>
        <v>14</v>
      </c>
      <c r="AG240" s="127">
        <f>attached_mining!BS15</f>
        <v>18.6</v>
      </c>
      <c r="AH240" s="127">
        <f>attached_mining!CQ15</f>
        <v>1.9</v>
      </c>
      <c r="AI240" s="127">
        <f>attached_mining!DO15</f>
        <v>25</v>
      </c>
      <c r="AJ240" s="127">
        <f>attached_mining!EM15</f>
        <v>41.6</v>
      </c>
      <c r="AK240" s="127">
        <f>attached_mining!FK15</f>
        <v>6.2</v>
      </c>
    </row>
    <row r="241" ht="14.5" spans="1:37">
      <c r="A241" s="126" t="s">
        <v>73</v>
      </c>
      <c r="B241" s="126" t="s">
        <v>103</v>
      </c>
      <c r="C241" s="127" t="s">
        <v>20</v>
      </c>
      <c r="D241" s="127"/>
      <c r="E241" s="127"/>
      <c r="F241" s="127"/>
      <c r="G241" s="127"/>
      <c r="H241" s="127"/>
      <c r="I241" s="127"/>
      <c r="J241" s="127"/>
      <c r="K241" s="127"/>
      <c r="AA241" s="126" t="s">
        <v>73</v>
      </c>
      <c r="AB241" s="126" t="s">
        <v>104</v>
      </c>
      <c r="AC241" s="127" t="s">
        <v>15</v>
      </c>
      <c r="AD241" s="127"/>
      <c r="AE241" s="127">
        <f>attached_mining!W16</f>
        <v>0</v>
      </c>
      <c r="AF241" s="127">
        <f>attached_mining!AU16</f>
        <v>0.4</v>
      </c>
      <c r="AG241" s="127">
        <f>attached_mining!BS16</f>
        <v>4.9</v>
      </c>
      <c r="AH241" s="127">
        <f>attached_mining!CQ16</f>
        <v>0</v>
      </c>
      <c r="AI241" s="127">
        <f>attached_mining!DO16</f>
        <v>41.7</v>
      </c>
      <c r="AJ241" s="127">
        <f>attached_mining!EM16</f>
        <v>772.9</v>
      </c>
      <c r="AK241" s="127">
        <f>attached_mining!FK16</f>
        <v>43.1</v>
      </c>
    </row>
    <row r="242" ht="14.5" spans="1:37">
      <c r="A242" s="126" t="s">
        <v>73</v>
      </c>
      <c r="B242" s="126" t="s">
        <v>103</v>
      </c>
      <c r="C242" s="127" t="s">
        <v>22</v>
      </c>
      <c r="D242" s="127"/>
      <c r="E242" s="127"/>
      <c r="F242" s="127"/>
      <c r="G242" s="127"/>
      <c r="H242" s="127"/>
      <c r="I242" s="127"/>
      <c r="J242" s="127"/>
      <c r="K242" s="127"/>
      <c r="AA242" s="126" t="s">
        <v>73</v>
      </c>
      <c r="AB242" s="126" t="s">
        <v>104</v>
      </c>
      <c r="AC242" s="127" t="s">
        <v>17</v>
      </c>
      <c r="AD242" s="127"/>
      <c r="AE242" s="127">
        <f>attached_mining!W17</f>
        <v>4.3</v>
      </c>
      <c r="AF242" s="127">
        <f>attached_mining!AU17</f>
        <v>13.5</v>
      </c>
      <c r="AG242" s="127">
        <f>attached_mining!BS17</f>
        <v>10.2</v>
      </c>
      <c r="AH242" s="127">
        <f>attached_mining!CQ17</f>
        <v>2</v>
      </c>
      <c r="AI242" s="127">
        <f>attached_mining!DO17</f>
        <v>14.5</v>
      </c>
      <c r="AJ242" s="127">
        <f>attached_mining!EM17</f>
        <v>75.2</v>
      </c>
      <c r="AK242" s="127">
        <f>attached_mining!FK17</f>
        <v>30.1</v>
      </c>
    </row>
    <row r="243" ht="14.5" spans="1:37">
      <c r="A243" s="126" t="s">
        <v>73</v>
      </c>
      <c r="B243" s="126" t="s">
        <v>103</v>
      </c>
      <c r="C243" s="127" t="s">
        <v>24</v>
      </c>
      <c r="D243" s="127"/>
      <c r="E243" s="127"/>
      <c r="F243" s="127"/>
      <c r="G243" s="127"/>
      <c r="H243" s="127"/>
      <c r="I243" s="127"/>
      <c r="J243" s="127"/>
      <c r="K243" s="127"/>
      <c r="AA243" s="126" t="s">
        <v>73</v>
      </c>
      <c r="AB243" s="126" t="s">
        <v>104</v>
      </c>
      <c r="AC243" s="127" t="s">
        <v>18</v>
      </c>
      <c r="AD243" s="127"/>
      <c r="AE243" s="127">
        <f>attached_mining!W18</f>
        <v>4</v>
      </c>
      <c r="AF243" s="127">
        <f>attached_mining!AU18</f>
        <v>9.4</v>
      </c>
      <c r="AG243" s="127">
        <f>attached_mining!BS18</f>
        <v>0</v>
      </c>
      <c r="AH243" s="127">
        <f>attached_mining!CQ18</f>
        <v>0</v>
      </c>
      <c r="AI243" s="127">
        <f>attached_mining!DO18</f>
        <v>0</v>
      </c>
      <c r="AJ243" s="127">
        <f>attached_mining!EM18</f>
        <v>0</v>
      </c>
      <c r="AK243" s="127">
        <f>attached_mining!FK18</f>
        <v>0</v>
      </c>
    </row>
    <row r="244" ht="14.5" spans="1:37">
      <c r="A244" s="126" t="s">
        <v>73</v>
      </c>
      <c r="B244" s="126" t="s">
        <v>103</v>
      </c>
      <c r="C244" s="127" t="s">
        <v>25</v>
      </c>
      <c r="D244" s="127"/>
      <c r="E244" s="127"/>
      <c r="F244" s="127"/>
      <c r="G244" s="127"/>
      <c r="H244" s="127"/>
      <c r="I244" s="127"/>
      <c r="J244" s="127"/>
      <c r="K244" s="127"/>
      <c r="AA244" s="126" t="s">
        <v>73</v>
      </c>
      <c r="AB244" s="126" t="s">
        <v>104</v>
      </c>
      <c r="AC244" s="127" t="s">
        <v>19</v>
      </c>
      <c r="AD244" s="127"/>
      <c r="AE244" s="127">
        <f>attached_mining!W19</f>
        <v>0</v>
      </c>
      <c r="AF244" s="127">
        <f>attached_mining!AU19</f>
        <v>0</v>
      </c>
      <c r="AG244" s="127">
        <f>attached_mining!BS19</f>
        <v>0</v>
      </c>
      <c r="AH244" s="127">
        <f>attached_mining!CQ19</f>
        <v>0</v>
      </c>
      <c r="AI244" s="127">
        <f>attached_mining!DO19</f>
        <v>5.3</v>
      </c>
      <c r="AJ244" s="127">
        <f>attached_mining!EM19</f>
        <v>230.6</v>
      </c>
      <c r="AK244" s="127">
        <f>attached_mining!FK19</f>
        <v>0</v>
      </c>
    </row>
    <row r="245" ht="14.5" spans="1:37">
      <c r="A245" s="126" t="s">
        <v>73</v>
      </c>
      <c r="B245" s="126" t="s">
        <v>105</v>
      </c>
      <c r="C245" s="127"/>
      <c r="D245" s="127"/>
      <c r="E245" s="127"/>
      <c r="F245" s="127"/>
      <c r="G245" s="127"/>
      <c r="H245" s="127"/>
      <c r="I245" s="127"/>
      <c r="J245" s="127"/>
      <c r="K245" s="127"/>
      <c r="AA245" s="126" t="s">
        <v>73</v>
      </c>
      <c r="AB245" s="126" t="s">
        <v>104</v>
      </c>
      <c r="AC245" s="127" t="s">
        <v>10</v>
      </c>
      <c r="AD245" s="127"/>
      <c r="AE245" s="127">
        <f>attached_mining!W20</f>
        <v>0.2</v>
      </c>
      <c r="AF245" s="127">
        <f>attached_mining!AU20</f>
        <v>0</v>
      </c>
      <c r="AG245" s="127">
        <f>attached_mining!BS20</f>
        <v>4.7</v>
      </c>
      <c r="AH245" s="127">
        <f>attached_mining!CQ20</f>
        <v>2.1</v>
      </c>
      <c r="AI245" s="127">
        <f>attached_mining!DO20</f>
        <v>3.5</v>
      </c>
      <c r="AJ245" s="127">
        <f>attached_mining!EM20</f>
        <v>42.4</v>
      </c>
      <c r="AK245" s="127">
        <f>attached_mining!FK20</f>
        <v>1.6</v>
      </c>
    </row>
    <row r="246" ht="14.5" spans="1:37">
      <c r="A246" s="126" t="s">
        <v>73</v>
      </c>
      <c r="B246" s="126" t="s">
        <v>107</v>
      </c>
      <c r="C246" s="127" t="s">
        <v>126</v>
      </c>
      <c r="D246" s="127"/>
      <c r="E246" s="127"/>
      <c r="F246" s="127"/>
      <c r="G246" s="127"/>
      <c r="H246" s="127"/>
      <c r="I246" s="127"/>
      <c r="J246" s="127"/>
      <c r="K246" s="127"/>
      <c r="AA246" s="126" t="s">
        <v>73</v>
      </c>
      <c r="AB246" s="126" t="s">
        <v>104</v>
      </c>
      <c r="AC246" s="127" t="s">
        <v>20</v>
      </c>
      <c r="AD246" s="127"/>
      <c r="AE246" s="127">
        <f>attached_mining!W21</f>
        <v>3.1</v>
      </c>
      <c r="AF246" s="127">
        <f>attached_mining!AU21</f>
        <v>1.2</v>
      </c>
      <c r="AG246" s="127">
        <f>attached_mining!BS21</f>
        <v>0</v>
      </c>
      <c r="AH246" s="127">
        <f>attached_mining!CQ21</f>
        <v>0</v>
      </c>
      <c r="AI246" s="127">
        <f>attached_mining!DO21</f>
        <v>0</v>
      </c>
      <c r="AJ246" s="127">
        <f>attached_mining!EM21</f>
        <v>0</v>
      </c>
      <c r="AK246" s="127">
        <f>attached_mining!FK21</f>
        <v>0</v>
      </c>
    </row>
    <row r="247" ht="14.5" spans="1:37">
      <c r="A247" s="126" t="s">
        <v>73</v>
      </c>
      <c r="B247" s="126" t="s">
        <v>110</v>
      </c>
      <c r="C247" s="127"/>
      <c r="D247" s="127"/>
      <c r="AA247" s="126" t="s">
        <v>73</v>
      </c>
      <c r="AB247" s="126" t="s">
        <v>104</v>
      </c>
      <c r="AC247" s="127" t="s">
        <v>22</v>
      </c>
      <c r="AD247" s="127"/>
      <c r="AE247" s="127">
        <f>attached_mining!W22</f>
        <v>0</v>
      </c>
      <c r="AF247" s="127">
        <f>attached_mining!AU22</f>
        <v>3.6</v>
      </c>
      <c r="AG247" s="127">
        <f>attached_mining!BS22</f>
        <v>0</v>
      </c>
      <c r="AH247" s="127">
        <f>attached_mining!CQ22</f>
        <v>0</v>
      </c>
      <c r="AI247" s="127">
        <f>attached_mining!DO22</f>
        <v>0</v>
      </c>
      <c r="AJ247" s="127">
        <f>attached_mining!EM22</f>
        <v>0</v>
      </c>
      <c r="AK247" s="127">
        <f>attached_mining!FK22</f>
        <v>0</v>
      </c>
    </row>
    <row r="248" ht="14.5" spans="1:37">
      <c r="A248" s="126" t="s">
        <v>73</v>
      </c>
      <c r="B248" s="117" t="s">
        <v>111</v>
      </c>
      <c r="C248" s="127"/>
      <c r="D248" s="127"/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AA248" s="126" t="s">
        <v>73</v>
      </c>
      <c r="AB248" s="126" t="s">
        <v>104</v>
      </c>
      <c r="AC248" s="127" t="s">
        <v>24</v>
      </c>
      <c r="AD248" s="127"/>
      <c r="AE248" s="127">
        <f>attached_mining!W23</f>
        <v>0</v>
      </c>
      <c r="AF248" s="127">
        <f>attached_mining!AU23</f>
        <v>0</v>
      </c>
      <c r="AG248" s="127">
        <f>attached_mining!BS23</f>
        <v>0</v>
      </c>
      <c r="AH248" s="127">
        <f>attached_mining!CQ23</f>
        <v>0</v>
      </c>
      <c r="AI248" s="127">
        <f>attached_mining!DO23</f>
        <v>0</v>
      </c>
      <c r="AJ248" s="127">
        <f>attached_mining!EM23</f>
        <v>0</v>
      </c>
      <c r="AK248" s="127">
        <f>attached_mining!FK23</f>
        <v>0</v>
      </c>
    </row>
    <row r="249" ht="14.5" spans="1:37">
      <c r="A249" s="126" t="s">
        <v>73</v>
      </c>
      <c r="B249" s="117" t="s">
        <v>112</v>
      </c>
      <c r="E249">
        <v>0.95</v>
      </c>
      <c r="F249">
        <v>0.95</v>
      </c>
      <c r="G249">
        <v>0.95</v>
      </c>
      <c r="H249">
        <v>0.95</v>
      </c>
      <c r="I249">
        <v>0.95</v>
      </c>
      <c r="J249">
        <v>0.95</v>
      </c>
      <c r="K249">
        <v>0.95</v>
      </c>
      <c r="AA249" s="126" t="s">
        <v>73</v>
      </c>
      <c r="AB249" s="126" t="s">
        <v>104</v>
      </c>
      <c r="AC249" s="127" t="s">
        <v>25</v>
      </c>
      <c r="AD249" s="127"/>
      <c r="AE249" s="127">
        <f>attached_mining!W24</f>
        <v>0</v>
      </c>
      <c r="AF249" s="127">
        <f>attached_mining!AU24</f>
        <v>0</v>
      </c>
      <c r="AG249" s="127">
        <f>attached_mining!BS24</f>
        <v>0</v>
      </c>
      <c r="AH249" s="127">
        <f>attached_mining!CQ24</f>
        <v>0</v>
      </c>
      <c r="AI249" s="127">
        <f>attached_mining!DO24</f>
        <v>0</v>
      </c>
      <c r="AJ249" s="127">
        <f>attached_mining!EM24</f>
        <v>0</v>
      </c>
      <c r="AK249" s="127">
        <f>attached_mining!FK24</f>
        <v>0</v>
      </c>
    </row>
    <row r="250" ht="14.5" spans="1:37">
      <c r="A250" s="126" t="s">
        <v>73</v>
      </c>
      <c r="B250" s="117" t="s">
        <v>113</v>
      </c>
      <c r="C250" s="127" t="s">
        <v>12</v>
      </c>
      <c r="E250">
        <f>AE240/19.2</f>
        <v>0.395833333333333</v>
      </c>
      <c r="F250">
        <f>AF240/42.1</f>
        <v>0.332541567695962</v>
      </c>
      <c r="G250">
        <f>AG240/38.4</f>
        <v>0.484375</v>
      </c>
      <c r="H250">
        <f>AH240/6</f>
        <v>0.316666666666667</v>
      </c>
      <c r="I250">
        <f>AI240/90</f>
        <v>0.277777777777778</v>
      </c>
      <c r="J250">
        <f>AJ240/1162.7</f>
        <v>0.0357787907456782</v>
      </c>
      <c r="K250">
        <f>AK240/81</f>
        <v>0.0765432098765432</v>
      </c>
      <c r="AA250" s="126" t="s">
        <v>73</v>
      </c>
      <c r="AB250" s="126" t="s">
        <v>105</v>
      </c>
      <c r="AC250" s="127"/>
      <c r="AD250" s="127"/>
      <c r="AE250" s="127">
        <v>30</v>
      </c>
      <c r="AF250" s="127">
        <v>30</v>
      </c>
      <c r="AG250" s="127">
        <v>30</v>
      </c>
      <c r="AH250" s="127">
        <v>30</v>
      </c>
      <c r="AI250" s="127">
        <v>30</v>
      </c>
      <c r="AJ250" s="127">
        <v>30</v>
      </c>
      <c r="AK250" s="127">
        <v>30</v>
      </c>
    </row>
    <row r="251" ht="14.5" spans="1:37">
      <c r="A251" s="126" t="s">
        <v>73</v>
      </c>
      <c r="B251" s="117" t="s">
        <v>113</v>
      </c>
      <c r="C251" s="127" t="s">
        <v>15</v>
      </c>
      <c r="E251">
        <f t="shared" ref="E251:E259" si="146">AE241/19.2</f>
        <v>0</v>
      </c>
      <c r="F251">
        <f t="shared" ref="F251:F259" si="147">AF241/42.1</f>
        <v>0.00950118764845606</v>
      </c>
      <c r="G251">
        <f t="shared" ref="G251:G259" si="148">AG241/38.4</f>
        <v>0.127604166666667</v>
      </c>
      <c r="H251">
        <f t="shared" ref="H251:H259" si="149">AH241/6</f>
        <v>0</v>
      </c>
      <c r="I251">
        <f t="shared" ref="I251:I259" si="150">AI241/90</f>
        <v>0.463333333333333</v>
      </c>
      <c r="J251">
        <f t="shared" ref="J251:J259" si="151">AJ241/1162.7</f>
        <v>0.664745850176314</v>
      </c>
      <c r="K251">
        <f t="shared" ref="K251:K259" si="152">AK241/81</f>
        <v>0.532098765432099</v>
      </c>
      <c r="AA251" s="126" t="s">
        <v>73</v>
      </c>
      <c r="AB251" s="126" t="s">
        <v>108</v>
      </c>
      <c r="AC251" s="127" t="s">
        <v>126</v>
      </c>
      <c r="AD251" s="127"/>
      <c r="AE251" s="127"/>
      <c r="AF251" s="127"/>
      <c r="AG251" s="127"/>
      <c r="AH251" s="127"/>
      <c r="AI251" s="127"/>
      <c r="AJ251" s="127"/>
      <c r="AK251" s="127"/>
    </row>
    <row r="252" ht="14.5" spans="1:37">
      <c r="A252" s="126" t="s">
        <v>73</v>
      </c>
      <c r="B252" s="117" t="s">
        <v>113</v>
      </c>
      <c r="C252" s="127" t="s">
        <v>17</v>
      </c>
      <c r="E252">
        <f t="shared" si="146"/>
        <v>0.223958333333333</v>
      </c>
      <c r="F252">
        <f t="shared" si="147"/>
        <v>0.320665083135392</v>
      </c>
      <c r="G252">
        <f t="shared" si="148"/>
        <v>0.265625</v>
      </c>
      <c r="H252">
        <f t="shared" si="149"/>
        <v>0.333333333333333</v>
      </c>
      <c r="I252">
        <f t="shared" si="150"/>
        <v>0.161111111111111</v>
      </c>
      <c r="J252">
        <f t="shared" si="151"/>
        <v>0.0646770448094951</v>
      </c>
      <c r="K252">
        <f t="shared" si="152"/>
        <v>0.371604938271605</v>
      </c>
      <c r="AA252" s="126" t="s">
        <v>73</v>
      </c>
      <c r="AB252" s="126" t="s">
        <v>110</v>
      </c>
      <c r="AC252" s="127"/>
      <c r="AD252" s="127"/>
      <c r="AE252" s="127"/>
      <c r="AF252" s="127"/>
      <c r="AG252" s="127"/>
      <c r="AH252" s="127"/>
      <c r="AI252" s="127"/>
      <c r="AJ252" s="127"/>
      <c r="AK252" s="127"/>
    </row>
    <row r="253" ht="14.5" spans="1:37">
      <c r="A253" s="126" t="s">
        <v>73</v>
      </c>
      <c r="B253" s="117" t="s">
        <v>113</v>
      </c>
      <c r="C253" s="127" t="s">
        <v>18</v>
      </c>
      <c r="E253">
        <f t="shared" si="146"/>
        <v>0.208333333333333</v>
      </c>
      <c r="F253">
        <f t="shared" si="147"/>
        <v>0.223277909738717</v>
      </c>
      <c r="G253">
        <f t="shared" si="148"/>
        <v>0</v>
      </c>
      <c r="H253">
        <f t="shared" si="149"/>
        <v>0</v>
      </c>
      <c r="I253">
        <f t="shared" si="150"/>
        <v>0</v>
      </c>
      <c r="J253">
        <f t="shared" si="151"/>
        <v>0</v>
      </c>
      <c r="K253">
        <f t="shared" si="152"/>
        <v>0</v>
      </c>
      <c r="AA253" s="126" t="s">
        <v>87</v>
      </c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</row>
    <row r="254" ht="14.5" spans="1:11">
      <c r="A254" s="126" t="s">
        <v>73</v>
      </c>
      <c r="B254" s="117" t="s">
        <v>113</v>
      </c>
      <c r="C254" s="127" t="s">
        <v>19</v>
      </c>
      <c r="E254">
        <f t="shared" si="146"/>
        <v>0</v>
      </c>
      <c r="F254">
        <f t="shared" si="147"/>
        <v>0</v>
      </c>
      <c r="G254">
        <f t="shared" si="148"/>
        <v>0</v>
      </c>
      <c r="H254">
        <f t="shared" si="149"/>
        <v>0</v>
      </c>
      <c r="I254">
        <f t="shared" si="150"/>
        <v>0.0588888888888889</v>
      </c>
      <c r="J254">
        <f t="shared" si="151"/>
        <v>0.198331469854649</v>
      </c>
      <c r="K254">
        <f t="shared" si="152"/>
        <v>0</v>
      </c>
    </row>
    <row r="255" ht="14.5" spans="1:37">
      <c r="A255" s="126" t="s">
        <v>73</v>
      </c>
      <c r="B255" s="117" t="s">
        <v>113</v>
      </c>
      <c r="C255" s="127" t="s">
        <v>10</v>
      </c>
      <c r="E255">
        <f t="shared" si="146"/>
        <v>0.0104166666666667</v>
      </c>
      <c r="F255">
        <f t="shared" si="147"/>
        <v>0</v>
      </c>
      <c r="G255">
        <f t="shared" si="148"/>
        <v>0.122395833333333</v>
      </c>
      <c r="H255">
        <f t="shared" si="149"/>
        <v>0.35</v>
      </c>
      <c r="I255">
        <f t="shared" si="150"/>
        <v>0.0388888888888889</v>
      </c>
      <c r="J255">
        <f t="shared" si="151"/>
        <v>0.0364668444138643</v>
      </c>
      <c r="K255">
        <f t="shared" si="152"/>
        <v>0.0197530864197531</v>
      </c>
      <c r="AE255" s="66">
        <f>SUM(AE240:AE249)</f>
        <v>19.2</v>
      </c>
      <c r="AF255" s="66">
        <f t="shared" ref="AF255:AK255" si="153">SUM(AF240:AF249)</f>
        <v>42.1</v>
      </c>
      <c r="AG255" s="66">
        <f t="shared" si="153"/>
        <v>38.4</v>
      </c>
      <c r="AH255" s="66">
        <f t="shared" si="153"/>
        <v>6</v>
      </c>
      <c r="AI255" s="66">
        <f t="shared" si="153"/>
        <v>90</v>
      </c>
      <c r="AJ255" s="66">
        <f t="shared" si="153"/>
        <v>1162.7</v>
      </c>
      <c r="AK255" s="66">
        <f t="shared" si="153"/>
        <v>81</v>
      </c>
    </row>
    <row r="256" ht="14.5" spans="1:11">
      <c r="A256" s="126" t="s">
        <v>73</v>
      </c>
      <c r="B256" s="117" t="s">
        <v>113</v>
      </c>
      <c r="C256" s="127" t="s">
        <v>20</v>
      </c>
      <c r="E256">
        <f t="shared" si="146"/>
        <v>0.161458333333333</v>
      </c>
      <c r="F256">
        <f t="shared" si="147"/>
        <v>0.0285035629453682</v>
      </c>
      <c r="G256">
        <f t="shared" si="148"/>
        <v>0</v>
      </c>
      <c r="H256">
        <f t="shared" si="149"/>
        <v>0</v>
      </c>
      <c r="I256">
        <f t="shared" si="150"/>
        <v>0</v>
      </c>
      <c r="J256">
        <f t="shared" si="151"/>
        <v>0</v>
      </c>
      <c r="K256">
        <f t="shared" si="152"/>
        <v>0</v>
      </c>
    </row>
    <row r="257" ht="14.5" spans="1:11">
      <c r="A257" s="126" t="s">
        <v>73</v>
      </c>
      <c r="B257" s="117" t="s">
        <v>113</v>
      </c>
      <c r="C257" s="127" t="s">
        <v>22</v>
      </c>
      <c r="E257">
        <f t="shared" si="146"/>
        <v>0</v>
      </c>
      <c r="F257">
        <f t="shared" si="147"/>
        <v>0.0855106888361045</v>
      </c>
      <c r="G257">
        <f t="shared" si="148"/>
        <v>0</v>
      </c>
      <c r="H257">
        <f t="shared" si="149"/>
        <v>0</v>
      </c>
      <c r="I257">
        <f t="shared" si="150"/>
        <v>0</v>
      </c>
      <c r="J257">
        <f t="shared" si="151"/>
        <v>0</v>
      </c>
      <c r="K257">
        <f t="shared" si="152"/>
        <v>0</v>
      </c>
    </row>
    <row r="258" ht="14.5" spans="1:11">
      <c r="A258" s="126" t="s">
        <v>73</v>
      </c>
      <c r="B258" s="117" t="s">
        <v>113</v>
      </c>
      <c r="C258" s="127" t="s">
        <v>24</v>
      </c>
      <c r="E258">
        <f t="shared" si="146"/>
        <v>0</v>
      </c>
      <c r="F258">
        <f t="shared" si="147"/>
        <v>0</v>
      </c>
      <c r="G258">
        <f t="shared" si="148"/>
        <v>0</v>
      </c>
      <c r="H258">
        <f t="shared" si="149"/>
        <v>0</v>
      </c>
      <c r="I258">
        <f t="shared" si="150"/>
        <v>0</v>
      </c>
      <c r="J258">
        <f t="shared" si="151"/>
        <v>0</v>
      </c>
      <c r="K258">
        <f t="shared" si="152"/>
        <v>0</v>
      </c>
    </row>
    <row r="259" ht="14.5" spans="1:11">
      <c r="A259" s="126" t="s">
        <v>73</v>
      </c>
      <c r="B259" s="117" t="s">
        <v>113</v>
      </c>
      <c r="C259" s="127" t="s">
        <v>25</v>
      </c>
      <c r="E259">
        <f t="shared" si="146"/>
        <v>0</v>
      </c>
      <c r="F259">
        <f t="shared" si="147"/>
        <v>0</v>
      </c>
      <c r="G259">
        <f t="shared" si="148"/>
        <v>0</v>
      </c>
      <c r="H259">
        <f t="shared" si="149"/>
        <v>0</v>
      </c>
      <c r="I259">
        <f t="shared" si="150"/>
        <v>0</v>
      </c>
      <c r="J259">
        <f t="shared" si="151"/>
        <v>0</v>
      </c>
      <c r="K259">
        <f t="shared" si="152"/>
        <v>0</v>
      </c>
    </row>
  </sheetData>
  <mergeCells count="19">
    <mergeCell ref="AH1:AQ1"/>
    <mergeCell ref="A19:K19"/>
    <mergeCell ref="AA19:AK19"/>
    <mergeCell ref="A46:K46"/>
    <mergeCell ref="AA46:AK46"/>
    <mergeCell ref="A73:K73"/>
    <mergeCell ref="AA73:AK73"/>
    <mergeCell ref="A100:K100"/>
    <mergeCell ref="AA100:AK100"/>
    <mergeCell ref="A127:K127"/>
    <mergeCell ref="AA127:AK127"/>
    <mergeCell ref="A154:K154"/>
    <mergeCell ref="AA154:AK154"/>
    <mergeCell ref="A181:K181"/>
    <mergeCell ref="AA181:AK181"/>
    <mergeCell ref="A208:K208"/>
    <mergeCell ref="AA208:AK208"/>
    <mergeCell ref="A234:K234"/>
    <mergeCell ref="AA239:AK239"/>
  </mergeCells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5:BR991"/>
  <sheetViews>
    <sheetView tabSelected="1" zoomScale="40" zoomScaleNormal="40" workbookViewId="0">
      <selection activeCell="W12" sqref="W12"/>
    </sheetView>
  </sheetViews>
  <sheetFormatPr defaultColWidth="9" defaultRowHeight="12.5"/>
  <cols>
    <col min="3" max="3" width="12.8181818181818" customWidth="1"/>
    <col min="4" max="4" width="10.5454545454545" customWidth="1"/>
    <col min="6" max="12" width="12" customWidth="1"/>
    <col min="14" max="14" width="12.8181818181818"/>
    <col min="23" max="23" width="12.8181818181818"/>
    <col min="32" max="32" width="12.8181818181818"/>
    <col min="41" max="41" width="12.8181818181818"/>
    <col min="50" max="50" width="12.8181818181818"/>
    <col min="59" max="59" width="12.8181818181818"/>
    <col min="68" max="68" width="12.8181818181818"/>
  </cols>
  <sheetData>
    <row r="5" ht="13" spans="3:11">
      <c r="C5" s="69" t="s">
        <v>77</v>
      </c>
      <c r="D5" s="69"/>
      <c r="E5" s="14"/>
      <c r="F5" s="14"/>
      <c r="J5" s="69"/>
      <c r="K5" s="14"/>
    </row>
    <row r="6" ht="15.25" spans="2:12">
      <c r="B6" s="70" t="s">
        <v>78</v>
      </c>
      <c r="C6" s="70" t="s">
        <v>2</v>
      </c>
      <c r="D6" s="70" t="s">
        <v>127</v>
      </c>
      <c r="E6" s="71">
        <v>2020</v>
      </c>
      <c r="F6" s="72" t="s">
        <v>79</v>
      </c>
      <c r="G6" s="72" t="s">
        <v>80</v>
      </c>
      <c r="H6" s="72" t="s">
        <v>81</v>
      </c>
      <c r="I6" s="72" t="s">
        <v>82</v>
      </c>
      <c r="J6" s="72" t="s">
        <v>83</v>
      </c>
      <c r="K6" s="72" t="s">
        <v>84</v>
      </c>
      <c r="L6" s="72" t="s">
        <v>85</v>
      </c>
    </row>
    <row r="7" ht="20" spans="2:11">
      <c r="B7" s="73" t="s">
        <v>87</v>
      </c>
      <c r="C7" s="73" t="s">
        <v>128</v>
      </c>
      <c r="D7" s="73" t="s">
        <v>129</v>
      </c>
      <c r="E7" s="74" t="s">
        <v>130</v>
      </c>
      <c r="F7" s="75"/>
      <c r="G7" s="76"/>
      <c r="H7" s="77"/>
      <c r="I7" s="77"/>
      <c r="J7" s="77"/>
      <c r="K7" s="77"/>
    </row>
    <row r="8" ht="13.25" spans="2:11">
      <c r="B8" s="78" t="s">
        <v>131</v>
      </c>
      <c r="C8" s="78"/>
      <c r="D8" s="78"/>
      <c r="E8" s="79">
        <f>E2</f>
        <v>0</v>
      </c>
      <c r="F8" s="80"/>
      <c r="G8" s="81"/>
      <c r="H8" s="82"/>
      <c r="I8" s="82"/>
      <c r="J8" s="82"/>
      <c r="K8" s="82"/>
    </row>
    <row r="9" spans="2:12">
      <c r="B9" s="21" t="s">
        <v>132</v>
      </c>
      <c r="C9" s="21" t="str">
        <f>SEC_Comm!C15</f>
        <v>INDCONS</v>
      </c>
      <c r="D9" s="83" t="s">
        <v>11</v>
      </c>
      <c r="E9" s="84"/>
      <c r="F9" s="84">
        <f>attached_cons!W13</f>
        <v>6</v>
      </c>
      <c r="G9" s="21">
        <f>attached_cons!AU13</f>
        <v>20.2</v>
      </c>
      <c r="H9" s="83">
        <f>attached_cons!BS13</f>
        <v>30.1</v>
      </c>
      <c r="I9" s="83">
        <f>attached_cons!CQ13</f>
        <v>7</v>
      </c>
      <c r="J9" s="104">
        <f>attached_cons!DO13</f>
        <v>8.6</v>
      </c>
      <c r="K9" s="105">
        <f>attached_cons!EM13</f>
        <v>17.2</v>
      </c>
      <c r="L9" s="21">
        <f>attached_cons!FK13</f>
        <v>13</v>
      </c>
    </row>
    <row r="10" spans="2:12">
      <c r="B10" s="21" t="s">
        <v>132</v>
      </c>
      <c r="C10" s="21" t="str">
        <f>SEC_Comm!C16</f>
        <v>INDIPP</v>
      </c>
      <c r="D10" s="83" t="s">
        <v>11</v>
      </c>
      <c r="E10" s="21"/>
      <c r="F10" s="84">
        <f>attached_ipp!W13</f>
        <v>50.4</v>
      </c>
      <c r="G10" s="21">
        <f>attached_ipp!AU13</f>
        <v>130.5</v>
      </c>
      <c r="H10" s="83">
        <f>attached_ipp!BS13</f>
        <v>71.7</v>
      </c>
      <c r="I10" s="83">
        <f>attached_ipp!CQ13</f>
        <v>5.8</v>
      </c>
      <c r="J10" s="104">
        <f>attached_ipp!DO13</f>
        <v>2.5</v>
      </c>
      <c r="K10" s="105">
        <f>attached_ipp!EM13</f>
        <v>72.9</v>
      </c>
      <c r="L10" s="21">
        <f>attached_ipp!FK13</f>
        <v>177.8</v>
      </c>
    </row>
    <row r="11" spans="2:12">
      <c r="B11" s="21" t="s">
        <v>132</v>
      </c>
      <c r="C11" s="21" t="str">
        <f>SEC_Comm!C17</f>
        <v>INDSME</v>
      </c>
      <c r="D11" s="83" t="s">
        <v>11</v>
      </c>
      <c r="E11" s="84"/>
      <c r="F11" s="84">
        <f>attached_smelting!W13</f>
        <v>1.3</v>
      </c>
      <c r="G11" s="21">
        <f>attached_smelting!AU13</f>
        <v>212.6</v>
      </c>
      <c r="H11" s="83">
        <f>attached_smelting!BS13</f>
        <v>19.7</v>
      </c>
      <c r="I11" s="83">
        <f>attached_smelting!CQ13</f>
        <v>3.1</v>
      </c>
      <c r="J11" s="104">
        <f>attached_smelting!DO13</f>
        <v>0</v>
      </c>
      <c r="K11" s="105">
        <f>attached_smelting!EM13</f>
        <v>1</v>
      </c>
      <c r="L11" s="21">
        <f>attached_smelting!FK13</f>
        <v>30.4</v>
      </c>
    </row>
    <row r="12" spans="2:12">
      <c r="B12" s="21" t="s">
        <v>132</v>
      </c>
      <c r="C12" s="21" t="str">
        <f>SEC_Comm!C18</f>
        <v>INDPET</v>
      </c>
      <c r="D12" s="83" t="s">
        <v>11</v>
      </c>
      <c r="E12" s="84"/>
      <c r="F12" s="84">
        <f>attached_petroleum!W13</f>
        <v>49.7</v>
      </c>
      <c r="G12" s="21">
        <f>attached_petroleum!AU13</f>
        <v>35.4</v>
      </c>
      <c r="H12" s="83">
        <f>attached_petroleum!BS13</f>
        <v>67.6</v>
      </c>
      <c r="I12" s="83">
        <f>attached_petroleum!CQ13</f>
        <v>0</v>
      </c>
      <c r="J12" s="104">
        <f>attached_petroleum!DO13</f>
        <v>22.2</v>
      </c>
      <c r="K12" s="105">
        <f>attached_petroleum!EM13</f>
        <v>90</v>
      </c>
      <c r="L12" s="21">
        <f>attached_petroleum!FK13</f>
        <v>7.5</v>
      </c>
    </row>
    <row r="13" spans="2:12">
      <c r="B13" s="21" t="s">
        <v>132</v>
      </c>
      <c r="C13" s="21" t="str">
        <f>SEC_Comm!C19</f>
        <v>INDCEM</v>
      </c>
      <c r="D13" s="83" t="s">
        <v>11</v>
      </c>
      <c r="E13" s="21"/>
      <c r="F13" s="84">
        <f>attached_cement!W13</f>
        <v>0.8</v>
      </c>
      <c r="G13" s="21">
        <f>attached_cement!AU13</f>
        <v>11.2</v>
      </c>
      <c r="H13" s="83">
        <f>attached_cement!BS13</f>
        <v>23.5</v>
      </c>
      <c r="I13" s="83">
        <f>attached_cement!CQ13</f>
        <v>0</v>
      </c>
      <c r="J13" s="104">
        <f>attached_cement!DO13</f>
        <v>0</v>
      </c>
      <c r="K13" s="105">
        <f>attached_cement!EM13</f>
        <v>10.9</v>
      </c>
      <c r="L13" s="21">
        <f>attached_cement!FK13</f>
        <v>4.3</v>
      </c>
    </row>
    <row r="14" spans="2:12">
      <c r="B14" s="21" t="s">
        <v>132</v>
      </c>
      <c r="C14" s="21" t="str">
        <f>SEC_Comm!C20</f>
        <v>INDCHM</v>
      </c>
      <c r="D14" s="83" t="s">
        <v>11</v>
      </c>
      <c r="E14" s="21"/>
      <c r="F14" s="84">
        <f>attached_chemicals!W13</f>
        <v>1</v>
      </c>
      <c r="G14" s="21">
        <f>attached_chemicals!AU13</f>
        <v>29.6</v>
      </c>
      <c r="H14" s="83">
        <f>attached_chemicals!BS13</f>
        <v>60.8</v>
      </c>
      <c r="I14" s="83">
        <f>attached_chemicals!CQ13</f>
        <v>16.6</v>
      </c>
      <c r="J14" s="104">
        <f>attached_chemicals!DO13</f>
        <v>14.2</v>
      </c>
      <c r="K14" s="105">
        <f>attached_chemicals!EM13</f>
        <v>117.6</v>
      </c>
      <c r="L14" s="21">
        <f>attached_chemicals!FK13</f>
        <v>6.1</v>
      </c>
    </row>
    <row r="15" spans="2:12">
      <c r="B15" s="21" t="s">
        <v>132</v>
      </c>
      <c r="C15" s="21" t="str">
        <f>SEC_Comm!C21</f>
        <v>INDIRON</v>
      </c>
      <c r="D15" s="83" t="s">
        <v>11</v>
      </c>
      <c r="E15" s="21"/>
      <c r="F15" s="84">
        <f>attached_iron!W13</f>
        <v>0</v>
      </c>
      <c r="G15" s="21">
        <f>attached_iron!AU13</f>
        <v>11.6</v>
      </c>
      <c r="H15" s="83">
        <f>attached_iron!BS13</f>
        <v>157.8</v>
      </c>
      <c r="I15" s="83">
        <f>attached_iron!CQ13</f>
        <v>1.9</v>
      </c>
      <c r="J15" s="104">
        <f>attached_iron!DO13</f>
        <v>4.8</v>
      </c>
      <c r="K15" s="105">
        <f>attached_iron!EM13</f>
        <v>2.5</v>
      </c>
      <c r="L15" s="21">
        <f>attached_iron!FK13</f>
        <v>0.9</v>
      </c>
    </row>
    <row r="16" spans="2:12">
      <c r="B16" s="21" t="s">
        <v>132</v>
      </c>
      <c r="C16" s="21" t="str">
        <f>SEC_Comm!C22</f>
        <v>INDOTH</v>
      </c>
      <c r="D16" s="83" t="s">
        <v>11</v>
      </c>
      <c r="E16" s="21"/>
      <c r="F16" s="84">
        <f>attached_others!W13</f>
        <v>24.3</v>
      </c>
      <c r="G16" s="21">
        <f>attached_others!AU13</f>
        <v>99.8</v>
      </c>
      <c r="H16" s="83">
        <f>attached_others!BS13</f>
        <v>161.5</v>
      </c>
      <c r="I16" s="83">
        <f>attached_others!CQ13</f>
        <v>19.4</v>
      </c>
      <c r="J16" s="104">
        <f>attached_others!DO13</f>
        <v>15.1</v>
      </c>
      <c r="K16" s="105">
        <f>attached_others!EM13</f>
        <v>57.8</v>
      </c>
      <c r="L16" s="21">
        <f>attached_others!FK13</f>
        <v>49.6</v>
      </c>
    </row>
    <row r="17" spans="2:12">
      <c r="B17" s="21" t="s">
        <v>132</v>
      </c>
      <c r="C17" s="21" t="str">
        <f>SEC_Comm!C23</f>
        <v>INDFOR</v>
      </c>
      <c r="D17" s="83" t="s">
        <v>11</v>
      </c>
      <c r="E17" s="21"/>
      <c r="F17" s="84">
        <f>attached_forestry!W13</f>
        <v>1.8</v>
      </c>
      <c r="G17" s="21">
        <f>attached_forestry!AU13</f>
        <v>5.9</v>
      </c>
      <c r="H17" s="83">
        <f>attached_forestry!BS13</f>
        <v>3.4</v>
      </c>
      <c r="I17" s="83">
        <f>attached_forestry!CQ13</f>
        <v>0.5</v>
      </c>
      <c r="J17" s="104">
        <f>attached_forestry!DO13</f>
        <v>0.3</v>
      </c>
      <c r="K17" s="105">
        <f>attached_forestry!EM13</f>
        <v>2.6</v>
      </c>
      <c r="L17" s="21">
        <f>attached_forestry!FK13</f>
        <v>6.6</v>
      </c>
    </row>
    <row r="18" spans="2:12">
      <c r="B18" s="21" t="s">
        <v>132</v>
      </c>
      <c r="C18" s="21" t="str">
        <f>SEC_Comm!C24</f>
        <v>INDMIN</v>
      </c>
      <c r="D18" s="83" t="s">
        <v>11</v>
      </c>
      <c r="E18" s="21"/>
      <c r="F18" s="21">
        <f>attached_mining!W13</f>
        <v>19.2</v>
      </c>
      <c r="G18" s="21">
        <f>attached_mining!AU13</f>
        <v>42.1</v>
      </c>
      <c r="H18" s="21">
        <f>attached_mining!BS13</f>
        <v>38.3</v>
      </c>
      <c r="I18" s="21">
        <f>attached_mining!CQ13</f>
        <v>5.9</v>
      </c>
      <c r="J18" s="21">
        <f>attached_mining!DO13</f>
        <v>90</v>
      </c>
      <c r="K18" s="106">
        <f>attached_mining!EM13</f>
        <v>1162.6</v>
      </c>
      <c r="L18" s="21">
        <f>attached_mining!FK13</f>
        <v>81</v>
      </c>
    </row>
    <row r="20" spans="7:7">
      <c r="G20">
        <f>SUM(F9:L17)/SUM(F11:L16,F9:L9)</f>
        <v>1.34452205406804</v>
      </c>
    </row>
    <row r="23" ht="13" spans="2:17">
      <c r="B23" s="20"/>
      <c r="C23" s="85"/>
      <c r="D23" s="85"/>
      <c r="E23" s="86"/>
      <c r="F23" s="86"/>
      <c r="G23" s="20"/>
      <c r="H23" s="20"/>
      <c r="I23" s="20"/>
      <c r="J23" s="85"/>
      <c r="K23" s="86"/>
      <c r="L23" s="20"/>
      <c r="M23" s="20"/>
      <c r="N23" s="20"/>
      <c r="O23" s="20"/>
      <c r="P23" s="20"/>
      <c r="Q23" s="20"/>
    </row>
    <row r="24" ht="14.5" spans="2:17">
      <c r="B24" s="87"/>
      <c r="C24" s="88"/>
      <c r="D24" s="87"/>
      <c r="E24" s="89"/>
      <c r="F24" s="90"/>
      <c r="G24" s="90"/>
      <c r="H24" s="90"/>
      <c r="I24" s="90"/>
      <c r="J24" s="90"/>
      <c r="K24" s="90"/>
      <c r="L24" s="90"/>
      <c r="M24" s="20"/>
      <c r="N24" s="20"/>
      <c r="O24" s="20"/>
      <c r="P24" s="20"/>
      <c r="Q24" s="20"/>
    </row>
    <row r="25" spans="2:17">
      <c r="B25" s="20"/>
      <c r="C25" s="20"/>
      <c r="D25" s="86"/>
      <c r="E25" s="91"/>
      <c r="F25" s="91"/>
      <c r="G25" s="91"/>
      <c r="H25" s="91"/>
      <c r="I25" s="91"/>
      <c r="J25" s="91"/>
      <c r="K25" s="91"/>
      <c r="M25" s="20"/>
      <c r="N25" s="20"/>
      <c r="O25" s="20"/>
      <c r="P25" s="107"/>
      <c r="Q25" s="20"/>
    </row>
    <row r="26" spans="4:11">
      <c r="D26" s="14"/>
      <c r="F26" s="92"/>
      <c r="G26" s="92"/>
      <c r="H26" s="92"/>
      <c r="I26" s="92"/>
      <c r="J26" s="92"/>
      <c r="K26" s="92"/>
    </row>
    <row r="27" spans="4:11">
      <c r="D27" s="14"/>
      <c r="E27" s="92"/>
      <c r="F27" s="92"/>
      <c r="G27" s="92"/>
      <c r="H27" s="92"/>
      <c r="I27" s="92"/>
      <c r="J27" s="92"/>
      <c r="K27" s="92"/>
    </row>
    <row r="28" ht="13" spans="2:67">
      <c r="B28" s="93"/>
      <c r="C28" s="93"/>
      <c r="E28" s="93"/>
      <c r="F28" s="93"/>
      <c r="G28" s="92"/>
      <c r="H28" s="92"/>
      <c r="I28" s="92"/>
      <c r="J28" s="92"/>
      <c r="K28" s="92"/>
      <c r="L28" s="92"/>
      <c r="M28" s="108" t="s">
        <v>77</v>
      </c>
      <c r="T28" s="92"/>
      <c r="U28" s="92"/>
      <c r="V28" s="108" t="s">
        <v>77</v>
      </c>
      <c r="AC28" s="92"/>
      <c r="AD28" s="92"/>
      <c r="AE28" s="108" t="s">
        <v>77</v>
      </c>
      <c r="AL28" s="92"/>
      <c r="AM28" s="92"/>
      <c r="AN28" s="108" t="s">
        <v>77</v>
      </c>
      <c r="AU28" s="92"/>
      <c r="AV28" s="92"/>
      <c r="AW28" s="108" t="s">
        <v>77</v>
      </c>
      <c r="BD28" s="92"/>
      <c r="BE28" s="92"/>
      <c r="BF28" s="108" t="s">
        <v>77</v>
      </c>
      <c r="BM28" s="92"/>
      <c r="BN28" s="92"/>
      <c r="BO28" s="108" t="s">
        <v>77</v>
      </c>
    </row>
    <row r="29" ht="13" spans="2:70">
      <c r="B29" s="94" t="s">
        <v>78</v>
      </c>
      <c r="C29" s="94" t="s">
        <v>2</v>
      </c>
      <c r="D29" s="94" t="s">
        <v>133</v>
      </c>
      <c r="E29" s="94">
        <v>2020</v>
      </c>
      <c r="F29" s="95" t="s">
        <v>1</v>
      </c>
      <c r="G29" s="92"/>
      <c r="H29" s="92"/>
      <c r="I29" s="92"/>
      <c r="J29" s="92"/>
      <c r="K29" s="94" t="s">
        <v>78</v>
      </c>
      <c r="L29" s="94" t="s">
        <v>2</v>
      </c>
      <c r="M29" s="94" t="s">
        <v>133</v>
      </c>
      <c r="N29" s="94">
        <v>2020</v>
      </c>
      <c r="O29" s="95" t="s">
        <v>1</v>
      </c>
      <c r="P29" t="s">
        <v>44</v>
      </c>
      <c r="T29" s="94" t="s">
        <v>78</v>
      </c>
      <c r="U29" s="94" t="s">
        <v>2</v>
      </c>
      <c r="V29" s="94" t="s">
        <v>133</v>
      </c>
      <c r="W29" s="94">
        <v>2020</v>
      </c>
      <c r="X29" s="95" t="s">
        <v>1</v>
      </c>
      <c r="Y29" t="s">
        <v>44</v>
      </c>
      <c r="AC29" s="94" t="s">
        <v>78</v>
      </c>
      <c r="AD29" s="94" t="s">
        <v>2</v>
      </c>
      <c r="AE29" s="94" t="s">
        <v>133</v>
      </c>
      <c r="AF29" s="94">
        <v>2020</v>
      </c>
      <c r="AG29" s="95" t="s">
        <v>1</v>
      </c>
      <c r="AH29" t="s">
        <v>44</v>
      </c>
      <c r="AL29" s="94" t="s">
        <v>78</v>
      </c>
      <c r="AM29" s="94" t="s">
        <v>2</v>
      </c>
      <c r="AN29" s="94" t="s">
        <v>133</v>
      </c>
      <c r="AO29" s="94">
        <v>2020</v>
      </c>
      <c r="AP29" s="95" t="s">
        <v>1</v>
      </c>
      <c r="AQ29" t="s">
        <v>44</v>
      </c>
      <c r="AU29" s="94" t="s">
        <v>78</v>
      </c>
      <c r="AV29" s="94" t="s">
        <v>2</v>
      </c>
      <c r="AW29" s="94" t="s">
        <v>133</v>
      </c>
      <c r="AX29" s="94">
        <v>2020</v>
      </c>
      <c r="AY29" s="95" t="s">
        <v>1</v>
      </c>
      <c r="AZ29" t="s">
        <v>44</v>
      </c>
      <c r="BD29" s="94" t="s">
        <v>78</v>
      </c>
      <c r="BE29" s="94" t="s">
        <v>2</v>
      </c>
      <c r="BF29" s="94" t="s">
        <v>133</v>
      </c>
      <c r="BG29" s="94">
        <v>2020</v>
      </c>
      <c r="BH29" s="95" t="s">
        <v>1</v>
      </c>
      <c r="BI29" t="s">
        <v>44</v>
      </c>
      <c r="BM29" s="94" t="s">
        <v>78</v>
      </c>
      <c r="BN29" s="94" t="s">
        <v>2</v>
      </c>
      <c r="BO29" s="94" t="s">
        <v>133</v>
      </c>
      <c r="BP29" s="94">
        <v>2020</v>
      </c>
      <c r="BQ29" s="95" t="s">
        <v>1</v>
      </c>
      <c r="BR29" t="s">
        <v>44</v>
      </c>
    </row>
    <row r="30" ht="30" spans="2:69">
      <c r="B30" s="96" t="s">
        <v>87</v>
      </c>
      <c r="C30" s="96" t="s">
        <v>128</v>
      </c>
      <c r="D30" s="96"/>
      <c r="E30" s="96"/>
      <c r="F30" s="93"/>
      <c r="G30" s="92"/>
      <c r="H30" s="92"/>
      <c r="I30" s="92"/>
      <c r="J30" s="92"/>
      <c r="K30" s="96" t="s">
        <v>87</v>
      </c>
      <c r="L30" s="96" t="s">
        <v>128</v>
      </c>
      <c r="M30" s="96"/>
      <c r="N30" s="96"/>
      <c r="O30" s="93"/>
      <c r="T30" s="96" t="s">
        <v>87</v>
      </c>
      <c r="U30" s="96" t="s">
        <v>128</v>
      </c>
      <c r="V30" s="96"/>
      <c r="W30" s="96"/>
      <c r="X30" s="93"/>
      <c r="AC30" s="96" t="s">
        <v>87</v>
      </c>
      <c r="AD30" s="96" t="s">
        <v>128</v>
      </c>
      <c r="AE30" s="96"/>
      <c r="AF30" s="96"/>
      <c r="AG30" s="93"/>
      <c r="AL30" s="96" t="s">
        <v>87</v>
      </c>
      <c r="AM30" s="96" t="s">
        <v>128</v>
      </c>
      <c r="AN30" s="96"/>
      <c r="AO30" s="96"/>
      <c r="AP30" s="93"/>
      <c r="AU30" s="96" t="s">
        <v>87</v>
      </c>
      <c r="AV30" s="96" t="s">
        <v>128</v>
      </c>
      <c r="AW30" s="96"/>
      <c r="AX30" s="96"/>
      <c r="AY30" s="93"/>
      <c r="BD30" s="96" t="s">
        <v>87</v>
      </c>
      <c r="BE30" s="96" t="s">
        <v>128</v>
      </c>
      <c r="BF30" s="96"/>
      <c r="BG30" s="96"/>
      <c r="BH30" s="93"/>
      <c r="BM30" s="96" t="s">
        <v>87</v>
      </c>
      <c r="BN30" s="96" t="s">
        <v>128</v>
      </c>
      <c r="BO30" s="96"/>
      <c r="BP30" s="96"/>
      <c r="BQ30" s="93"/>
    </row>
    <row r="31" ht="13.25" spans="2:69">
      <c r="B31" s="97" t="s">
        <v>131</v>
      </c>
      <c r="C31" s="97"/>
      <c r="D31" s="97"/>
      <c r="E31" s="97"/>
      <c r="F31" s="93"/>
      <c r="G31" s="92"/>
      <c r="H31" s="92"/>
      <c r="I31" s="92"/>
      <c r="J31" s="92"/>
      <c r="K31" s="97" t="s">
        <v>131</v>
      </c>
      <c r="L31" s="97"/>
      <c r="M31" s="97"/>
      <c r="N31" s="97"/>
      <c r="O31" s="93"/>
      <c r="T31" s="97" t="s">
        <v>131</v>
      </c>
      <c r="U31" s="97"/>
      <c r="V31" s="97"/>
      <c r="W31" s="97"/>
      <c r="X31" s="93"/>
      <c r="AC31" s="97" t="s">
        <v>131</v>
      </c>
      <c r="AD31" s="97"/>
      <c r="AE31" s="97"/>
      <c r="AF31" s="97"/>
      <c r="AG31" s="93"/>
      <c r="AL31" s="97" t="s">
        <v>131</v>
      </c>
      <c r="AM31" s="97"/>
      <c r="AN31" s="97"/>
      <c r="AO31" s="97"/>
      <c r="AP31" s="93"/>
      <c r="AU31" s="97" t="s">
        <v>131</v>
      </c>
      <c r="AV31" s="97"/>
      <c r="AW31" s="97"/>
      <c r="AX31" s="97"/>
      <c r="AY31" s="93"/>
      <c r="BD31" s="97" t="s">
        <v>131</v>
      </c>
      <c r="BE31" s="97"/>
      <c r="BF31" s="97"/>
      <c r="BG31" s="97"/>
      <c r="BH31" s="93"/>
      <c r="BM31" s="97" t="s">
        <v>131</v>
      </c>
      <c r="BN31" s="97"/>
      <c r="BO31" s="97"/>
      <c r="BP31" s="97"/>
      <c r="BQ31" s="93"/>
    </row>
    <row r="32" spans="2:70">
      <c r="B32" s="93" t="s">
        <v>134</v>
      </c>
      <c r="C32" t="s">
        <v>31</v>
      </c>
      <c r="D32" s="98" t="s">
        <v>135</v>
      </c>
      <c r="E32" s="98">
        <v>0.0941780821917808</v>
      </c>
      <c r="F32" s="93" t="s">
        <v>30</v>
      </c>
      <c r="G32" s="92"/>
      <c r="H32" s="92"/>
      <c r="I32" s="92"/>
      <c r="J32" s="92"/>
      <c r="K32" s="109" t="s">
        <v>134</v>
      </c>
      <c r="L32" s="110" t="str">
        <f>C9</f>
        <v>INDCONS</v>
      </c>
      <c r="M32" s="109" t="s">
        <v>136</v>
      </c>
      <c r="N32" s="109">
        <f>attached_energy_demand_split!K6</f>
        <v>0.0103913372459937</v>
      </c>
      <c r="O32" s="109" t="s">
        <v>30</v>
      </c>
      <c r="P32" s="110" t="s">
        <v>84</v>
      </c>
      <c r="T32" s="109" t="s">
        <v>134</v>
      </c>
      <c r="U32" s="110" t="str">
        <f>L32</f>
        <v>INDCONS</v>
      </c>
      <c r="V32" s="109" t="str">
        <f>M32</f>
        <v>RH0</v>
      </c>
      <c r="W32" s="109">
        <f>attached_energy_demand_split!K68</f>
        <v>0.0108011145170675</v>
      </c>
      <c r="X32" s="109" t="s">
        <v>30</v>
      </c>
      <c r="Y32" s="110" t="s">
        <v>79</v>
      </c>
      <c r="AC32" s="109" t="s">
        <v>134</v>
      </c>
      <c r="AD32" s="110" t="str">
        <f t="shared" ref="AD32:AD95" si="0">U32</f>
        <v>INDCONS</v>
      </c>
      <c r="AE32" s="109" t="str">
        <f t="shared" ref="AE32:AE95" si="1">V32</f>
        <v>RH0</v>
      </c>
      <c r="AF32" s="109">
        <f>attached_energy_demand_split!K39</f>
        <v>0.0107441335424568</v>
      </c>
      <c r="AG32" s="109" t="s">
        <v>30</v>
      </c>
      <c r="AH32" s="110" t="s">
        <v>85</v>
      </c>
      <c r="AL32" s="109" t="s">
        <v>134</v>
      </c>
      <c r="AM32" s="110" t="str">
        <f t="shared" ref="AM32:AM95" si="2">AD32</f>
        <v>INDCONS</v>
      </c>
      <c r="AN32" s="109" t="str">
        <f t="shared" ref="AN32:AN95" si="3">AE32</f>
        <v>RH0</v>
      </c>
      <c r="AO32" s="109">
        <f>attached_energy_demand_split!S6</f>
        <v>0.0106222581997362</v>
      </c>
      <c r="AP32" s="109" t="s">
        <v>30</v>
      </c>
      <c r="AQ32" s="110" t="s">
        <v>82</v>
      </c>
      <c r="AU32" s="109" t="s">
        <v>134</v>
      </c>
      <c r="AV32" s="110" t="str">
        <f t="shared" ref="AV32:AV95" si="4">AM32</f>
        <v>INDCONS</v>
      </c>
      <c r="AW32" s="109" t="str">
        <f t="shared" ref="AW32:AW95" si="5">AN32</f>
        <v>RH0</v>
      </c>
      <c r="AX32" s="109">
        <f>attached_energy_demand_split!K99</f>
        <v>0.0108849226696617</v>
      </c>
      <c r="AY32" s="109" t="s">
        <v>30</v>
      </c>
      <c r="AZ32" s="110" t="s">
        <v>81</v>
      </c>
      <c r="BD32" s="109" t="s">
        <v>134</v>
      </c>
      <c r="BE32" s="110" t="str">
        <f t="shared" ref="BE32:BE95" si="6">AV32</f>
        <v>INDCONS</v>
      </c>
      <c r="BF32" s="109" t="str">
        <f t="shared" ref="BF32:BF95" si="7">AW32</f>
        <v>RH0</v>
      </c>
      <c r="BG32" s="109">
        <f>AO32</f>
        <v>0.0106222581997362</v>
      </c>
      <c r="BH32" s="109" t="s">
        <v>30</v>
      </c>
      <c r="BI32" s="110" t="s">
        <v>83</v>
      </c>
      <c r="BM32" s="109" t="s">
        <v>134</v>
      </c>
      <c r="BN32" s="110" t="str">
        <f t="shared" ref="BN32:BN95" si="8">BE32</f>
        <v>INDCONS</v>
      </c>
      <c r="BO32" s="109" t="str">
        <f t="shared" ref="BO32:BO95" si="9">BF32</f>
        <v>RH0</v>
      </c>
      <c r="BP32" s="109">
        <f>attached_energy_demand_split!K129</f>
        <v>0.0102897830235013</v>
      </c>
      <c r="BQ32" s="109" t="s">
        <v>30</v>
      </c>
      <c r="BR32" s="110" t="s">
        <v>80</v>
      </c>
    </row>
    <row r="33" spans="2:70">
      <c r="B33" s="93" t="s">
        <v>134</v>
      </c>
      <c r="C33" t="s">
        <v>31</v>
      </c>
      <c r="D33" s="98" t="s">
        <v>137</v>
      </c>
      <c r="E33" s="98">
        <v>0.102739726027397</v>
      </c>
      <c r="F33" s="93" t="s">
        <v>30</v>
      </c>
      <c r="G33" s="92"/>
      <c r="H33" s="92"/>
      <c r="I33" s="92"/>
      <c r="J33" s="92"/>
      <c r="K33" s="109" t="s">
        <v>134</v>
      </c>
      <c r="L33" s="110" t="str">
        <f>L32</f>
        <v>INDCONS</v>
      </c>
      <c r="M33" s="109" t="s">
        <v>138</v>
      </c>
      <c r="N33" s="109">
        <f>attached_energy_demand_split!K7</f>
        <v>0.0103333217911718</v>
      </c>
      <c r="O33" s="109" t="s">
        <v>30</v>
      </c>
      <c r="P33" s="110" t="s">
        <v>84</v>
      </c>
      <c r="T33" s="109" t="s">
        <v>134</v>
      </c>
      <c r="U33" s="110" t="str">
        <f t="shared" ref="U33:U96" si="10">L33</f>
        <v>INDCONS</v>
      </c>
      <c r="V33" s="109" t="str">
        <f t="shared" ref="V33:V96" si="11">M33</f>
        <v>RH1</v>
      </c>
      <c r="W33" s="109">
        <f>attached_energy_demand_split!K69</f>
        <v>0.0103138272080871</v>
      </c>
      <c r="X33" s="109" t="s">
        <v>30</v>
      </c>
      <c r="Y33" s="110" t="s">
        <v>79</v>
      </c>
      <c r="AC33" s="109" t="s">
        <v>134</v>
      </c>
      <c r="AD33" s="110" t="str">
        <f t="shared" si="0"/>
        <v>INDCONS</v>
      </c>
      <c r="AE33" s="109" t="str">
        <f t="shared" si="1"/>
        <v>RH1</v>
      </c>
      <c r="AF33" s="109">
        <f>attached_energy_demand_split!K40</f>
        <v>0.010814727228762</v>
      </c>
      <c r="AG33" s="109" t="s">
        <v>30</v>
      </c>
      <c r="AH33" s="110" t="s">
        <v>85</v>
      </c>
      <c r="AL33" s="109" t="s">
        <v>134</v>
      </c>
      <c r="AM33" s="110" t="str">
        <f t="shared" si="2"/>
        <v>INDCONS</v>
      </c>
      <c r="AN33" s="109" t="str">
        <f t="shared" si="3"/>
        <v>RH1</v>
      </c>
      <c r="AO33" s="109">
        <f>attached_energy_demand_split!S7</f>
        <v>0.0104780234159436</v>
      </c>
      <c r="AP33" s="109" t="s">
        <v>30</v>
      </c>
      <c r="AQ33" s="110" t="s">
        <v>82</v>
      </c>
      <c r="AU33" s="109" t="s">
        <v>134</v>
      </c>
      <c r="AV33" s="110" t="str">
        <f t="shared" si="4"/>
        <v>INDCONS</v>
      </c>
      <c r="AW33" s="109" t="str">
        <f t="shared" si="5"/>
        <v>RH1</v>
      </c>
      <c r="AX33" s="109">
        <f>attached_energy_demand_split!K100</f>
        <v>0.01077042272815</v>
      </c>
      <c r="AY33" s="109" t="s">
        <v>30</v>
      </c>
      <c r="AZ33" s="110" t="s">
        <v>81</v>
      </c>
      <c r="BD33" s="109" t="s">
        <v>134</v>
      </c>
      <c r="BE33" s="110" t="str">
        <f t="shared" si="6"/>
        <v>INDCONS</v>
      </c>
      <c r="BF33" s="109" t="str">
        <f t="shared" si="7"/>
        <v>RH1</v>
      </c>
      <c r="BG33" s="109">
        <f t="shared" ref="BG33:BG96" si="12">AO33</f>
        <v>0.0104780234159436</v>
      </c>
      <c r="BH33" s="109" t="s">
        <v>30</v>
      </c>
      <c r="BI33" s="110" t="s">
        <v>83</v>
      </c>
      <c r="BM33" s="109" t="s">
        <v>134</v>
      </c>
      <c r="BN33" s="110" t="str">
        <f t="shared" si="8"/>
        <v>INDCONS</v>
      </c>
      <c r="BO33" s="109" t="str">
        <f t="shared" si="9"/>
        <v>RH1</v>
      </c>
      <c r="BP33" s="109">
        <f>attached_energy_demand_split!K130</f>
        <v>0.0101578181235469</v>
      </c>
      <c r="BQ33" s="109" t="s">
        <v>30</v>
      </c>
      <c r="BR33" s="110" t="s">
        <v>80</v>
      </c>
    </row>
    <row r="34" spans="2:70">
      <c r="B34" s="93" t="s">
        <v>134</v>
      </c>
      <c r="C34" t="s">
        <v>31</v>
      </c>
      <c r="D34" s="98" t="s">
        <v>139</v>
      </c>
      <c r="E34" s="98">
        <v>0.00856164383561644</v>
      </c>
      <c r="F34" s="93" t="s">
        <v>30</v>
      </c>
      <c r="G34" s="99"/>
      <c r="H34" s="99"/>
      <c r="I34" s="99"/>
      <c r="J34" s="99"/>
      <c r="K34" s="109" t="s">
        <v>134</v>
      </c>
      <c r="L34" s="110" t="str">
        <f t="shared" ref="L34:L65" si="13">L33</f>
        <v>INDCONS</v>
      </c>
      <c r="M34" s="109" t="s">
        <v>140</v>
      </c>
      <c r="N34" s="109">
        <f>attached_energy_demand_split!K8</f>
        <v>0.0103250435450948</v>
      </c>
      <c r="O34" s="109" t="s">
        <v>30</v>
      </c>
      <c r="P34" s="110" t="s">
        <v>84</v>
      </c>
      <c r="T34" s="109" t="s">
        <v>134</v>
      </c>
      <c r="U34" s="110" t="str">
        <f t="shared" si="10"/>
        <v>INDCONS</v>
      </c>
      <c r="V34" s="109" t="str">
        <f t="shared" si="11"/>
        <v>RH2</v>
      </c>
      <c r="W34" s="109">
        <f>attached_energy_demand_split!K70</f>
        <v>0.00980620936863815</v>
      </c>
      <c r="X34" s="109" t="s">
        <v>30</v>
      </c>
      <c r="Y34" s="110" t="s">
        <v>79</v>
      </c>
      <c r="AC34" s="109" t="s">
        <v>134</v>
      </c>
      <c r="AD34" s="110" t="str">
        <f t="shared" si="0"/>
        <v>INDCONS</v>
      </c>
      <c r="AE34" s="109" t="str">
        <f t="shared" si="1"/>
        <v>RH2</v>
      </c>
      <c r="AF34" s="109">
        <f>attached_energy_demand_split!K41</f>
        <v>0.0108266166624844</v>
      </c>
      <c r="AG34" s="109" t="s">
        <v>30</v>
      </c>
      <c r="AH34" s="110" t="s">
        <v>85</v>
      </c>
      <c r="AL34" s="109" t="s">
        <v>134</v>
      </c>
      <c r="AM34" s="110" t="str">
        <f t="shared" si="2"/>
        <v>INDCONS</v>
      </c>
      <c r="AN34" s="109" t="str">
        <f t="shared" si="3"/>
        <v>RH2</v>
      </c>
      <c r="AO34" s="109">
        <f>attached_energy_demand_split!S8</f>
        <v>0.0102242581687495</v>
      </c>
      <c r="AP34" s="109" t="s">
        <v>30</v>
      </c>
      <c r="AQ34" s="110" t="s">
        <v>82</v>
      </c>
      <c r="AU34" s="109" t="s">
        <v>134</v>
      </c>
      <c r="AV34" s="110" t="str">
        <f t="shared" si="4"/>
        <v>INDCONS</v>
      </c>
      <c r="AW34" s="109" t="str">
        <f t="shared" si="5"/>
        <v>RH2</v>
      </c>
      <c r="AX34" s="109">
        <f>attached_energy_demand_split!K101</f>
        <v>0.0102183078255537</v>
      </c>
      <c r="AY34" s="109" t="s">
        <v>30</v>
      </c>
      <c r="AZ34" s="110" t="s">
        <v>81</v>
      </c>
      <c r="BD34" s="109" t="s">
        <v>134</v>
      </c>
      <c r="BE34" s="110" t="str">
        <f t="shared" si="6"/>
        <v>INDCONS</v>
      </c>
      <c r="BF34" s="109" t="str">
        <f t="shared" si="7"/>
        <v>RH2</v>
      </c>
      <c r="BG34" s="109">
        <f t="shared" si="12"/>
        <v>0.0102242581687495</v>
      </c>
      <c r="BH34" s="109" t="s">
        <v>30</v>
      </c>
      <c r="BI34" s="110" t="s">
        <v>83</v>
      </c>
      <c r="BM34" s="109" t="s">
        <v>134</v>
      </c>
      <c r="BN34" s="110" t="str">
        <f t="shared" si="8"/>
        <v>INDCONS</v>
      </c>
      <c r="BO34" s="109" t="str">
        <f t="shared" si="9"/>
        <v>RH2</v>
      </c>
      <c r="BP34" s="109">
        <f>attached_energy_demand_split!K131</f>
        <v>0.00994511344197663</v>
      </c>
      <c r="BQ34" s="109" t="s">
        <v>30</v>
      </c>
      <c r="BR34" s="110" t="s">
        <v>80</v>
      </c>
    </row>
    <row r="35" spans="2:70">
      <c r="B35" s="100" t="s">
        <v>134</v>
      </c>
      <c r="C35" t="s">
        <v>31</v>
      </c>
      <c r="D35" s="98" t="s">
        <v>141</v>
      </c>
      <c r="E35" s="98">
        <v>0.126826484018265</v>
      </c>
      <c r="F35" s="93" t="s">
        <v>30</v>
      </c>
      <c r="G35" s="99"/>
      <c r="H35" s="99"/>
      <c r="I35" s="99"/>
      <c r="J35" s="99"/>
      <c r="K35" s="111" t="s">
        <v>134</v>
      </c>
      <c r="L35" s="110" t="str">
        <f t="shared" si="13"/>
        <v>INDCONS</v>
      </c>
      <c r="M35" s="109" t="s">
        <v>142</v>
      </c>
      <c r="N35" s="109">
        <f>attached_energy_demand_split!K9</f>
        <v>0.0102818704057507</v>
      </c>
      <c r="O35" s="109" t="s">
        <v>30</v>
      </c>
      <c r="P35" s="110" t="s">
        <v>84</v>
      </c>
      <c r="T35" s="109" t="s">
        <v>134</v>
      </c>
      <c r="U35" s="110" t="str">
        <f t="shared" si="10"/>
        <v>INDCONS</v>
      </c>
      <c r="V35" s="109" t="str">
        <f t="shared" si="11"/>
        <v>RH3</v>
      </c>
      <c r="W35" s="109">
        <f>attached_energy_demand_split!K71</f>
        <v>0.00946316828230083</v>
      </c>
      <c r="X35" s="109" t="s">
        <v>30</v>
      </c>
      <c r="Y35" s="110" t="s">
        <v>79</v>
      </c>
      <c r="AC35" s="109" t="s">
        <v>134</v>
      </c>
      <c r="AD35" s="110" t="str">
        <f t="shared" si="0"/>
        <v>INDCONS</v>
      </c>
      <c r="AE35" s="109" t="str">
        <f t="shared" si="1"/>
        <v>RH3</v>
      </c>
      <c r="AF35" s="109">
        <f>attached_energy_demand_split!K42</f>
        <v>0.0108898450653905</v>
      </c>
      <c r="AG35" s="109" t="s">
        <v>30</v>
      </c>
      <c r="AH35" s="110" t="s">
        <v>85</v>
      </c>
      <c r="AL35" s="109" t="s">
        <v>134</v>
      </c>
      <c r="AM35" s="110" t="str">
        <f t="shared" si="2"/>
        <v>INDCONS</v>
      </c>
      <c r="AN35" s="109" t="str">
        <f t="shared" si="3"/>
        <v>RH3</v>
      </c>
      <c r="AO35" s="109">
        <f>attached_energy_demand_split!S9</f>
        <v>0.0099802053058843</v>
      </c>
      <c r="AP35" s="109" t="s">
        <v>30</v>
      </c>
      <c r="AQ35" s="110" t="s">
        <v>82</v>
      </c>
      <c r="AU35" s="109" t="s">
        <v>134</v>
      </c>
      <c r="AV35" s="110" t="str">
        <f t="shared" si="4"/>
        <v>INDCONS</v>
      </c>
      <c r="AW35" s="109" t="str">
        <f t="shared" si="5"/>
        <v>RH3</v>
      </c>
      <c r="AX35" s="109">
        <f>attached_energy_demand_split!K102</f>
        <v>0.0095434849916762</v>
      </c>
      <c r="AY35" s="109" t="s">
        <v>30</v>
      </c>
      <c r="AZ35" s="110" t="s">
        <v>81</v>
      </c>
      <c r="BD35" s="109" t="s">
        <v>134</v>
      </c>
      <c r="BE35" s="110" t="str">
        <f t="shared" si="6"/>
        <v>INDCONS</v>
      </c>
      <c r="BF35" s="109" t="str">
        <f t="shared" si="7"/>
        <v>RH3</v>
      </c>
      <c r="BG35" s="109">
        <f t="shared" si="12"/>
        <v>0.0099802053058843</v>
      </c>
      <c r="BH35" s="109" t="s">
        <v>30</v>
      </c>
      <c r="BI35" s="110" t="s">
        <v>83</v>
      </c>
      <c r="BM35" s="109" t="s">
        <v>134</v>
      </c>
      <c r="BN35" s="110" t="str">
        <f t="shared" si="8"/>
        <v>INDCONS</v>
      </c>
      <c r="BO35" s="109" t="str">
        <f t="shared" si="9"/>
        <v>RH3</v>
      </c>
      <c r="BP35" s="109">
        <f>attached_energy_demand_split!K132</f>
        <v>0.00972265778430323</v>
      </c>
      <c r="BQ35" s="109" t="s">
        <v>30</v>
      </c>
      <c r="BR35" s="110" t="s">
        <v>80</v>
      </c>
    </row>
    <row r="36" spans="2:70">
      <c r="B36" s="93" t="s">
        <v>134</v>
      </c>
      <c r="C36" t="s">
        <v>31</v>
      </c>
      <c r="D36" s="98" t="s">
        <v>143</v>
      </c>
      <c r="E36" s="98">
        <v>0.138356164383562</v>
      </c>
      <c r="F36" s="93" t="s">
        <v>30</v>
      </c>
      <c r="G36" s="99"/>
      <c r="H36" s="99"/>
      <c r="I36" s="99"/>
      <c r="J36" s="99"/>
      <c r="K36" s="109" t="s">
        <v>134</v>
      </c>
      <c r="L36" s="110" t="str">
        <f t="shared" si="13"/>
        <v>INDCONS</v>
      </c>
      <c r="M36" s="109" t="s">
        <v>144</v>
      </c>
      <c r="N36" s="109">
        <f>attached_energy_demand_split!K10</f>
        <v>0.0100909371841274</v>
      </c>
      <c r="O36" s="109" t="s">
        <v>30</v>
      </c>
      <c r="P36" s="110" t="s">
        <v>84</v>
      </c>
      <c r="T36" s="109" t="s">
        <v>134</v>
      </c>
      <c r="U36" s="110" t="str">
        <f t="shared" si="10"/>
        <v>INDCONS</v>
      </c>
      <c r="V36" s="109" t="str">
        <f t="shared" si="11"/>
        <v>RH4</v>
      </c>
      <c r="W36" s="109">
        <f>attached_energy_demand_split!K72</f>
        <v>0.00929860244407075</v>
      </c>
      <c r="X36" s="109" t="s">
        <v>30</v>
      </c>
      <c r="Y36" s="110" t="s">
        <v>79</v>
      </c>
      <c r="AC36" s="109" t="s">
        <v>134</v>
      </c>
      <c r="AD36" s="110" t="str">
        <f t="shared" si="0"/>
        <v>INDCONS</v>
      </c>
      <c r="AE36" s="109" t="str">
        <f t="shared" si="1"/>
        <v>RH4</v>
      </c>
      <c r="AF36" s="109">
        <f>attached_energy_demand_split!K43</f>
        <v>0.0107725386243896</v>
      </c>
      <c r="AG36" s="109" t="s">
        <v>30</v>
      </c>
      <c r="AH36" s="110" t="s">
        <v>85</v>
      </c>
      <c r="AL36" s="109" t="s">
        <v>134</v>
      </c>
      <c r="AM36" s="110" t="str">
        <f t="shared" si="2"/>
        <v>INDCONS</v>
      </c>
      <c r="AN36" s="109" t="str">
        <f t="shared" si="3"/>
        <v>RH4</v>
      </c>
      <c r="AO36" s="109">
        <f>attached_energy_demand_split!S10</f>
        <v>0.00971900537208576</v>
      </c>
      <c r="AP36" s="109" t="s">
        <v>30</v>
      </c>
      <c r="AQ36" s="110" t="s">
        <v>82</v>
      </c>
      <c r="AU36" s="109" t="s">
        <v>134</v>
      </c>
      <c r="AV36" s="110" t="str">
        <f t="shared" si="4"/>
        <v>INDCONS</v>
      </c>
      <c r="AW36" s="109" t="str">
        <f t="shared" si="5"/>
        <v>RH4</v>
      </c>
      <c r="AX36" s="109">
        <f>attached_energy_demand_split!K103</f>
        <v>0.00898497363784058</v>
      </c>
      <c r="AY36" s="109" t="s">
        <v>30</v>
      </c>
      <c r="AZ36" s="110" t="s">
        <v>81</v>
      </c>
      <c r="BD36" s="109" t="s">
        <v>134</v>
      </c>
      <c r="BE36" s="110" t="str">
        <f t="shared" si="6"/>
        <v>INDCONS</v>
      </c>
      <c r="BF36" s="109" t="str">
        <f t="shared" si="7"/>
        <v>RH4</v>
      </c>
      <c r="BG36" s="109">
        <f t="shared" si="12"/>
        <v>0.00971900537208576</v>
      </c>
      <c r="BH36" s="109" t="s">
        <v>30</v>
      </c>
      <c r="BI36" s="110" t="s">
        <v>83</v>
      </c>
      <c r="BM36" s="109" t="s">
        <v>134</v>
      </c>
      <c r="BN36" s="110" t="str">
        <f t="shared" si="8"/>
        <v>INDCONS</v>
      </c>
      <c r="BO36" s="109" t="str">
        <f t="shared" si="9"/>
        <v>RH4</v>
      </c>
      <c r="BP36" s="109">
        <f>attached_energy_demand_split!K133</f>
        <v>0.0094479749700005</v>
      </c>
      <c r="BQ36" s="109" t="s">
        <v>30</v>
      </c>
      <c r="BR36" s="110" t="s">
        <v>80</v>
      </c>
    </row>
    <row r="37" spans="2:70">
      <c r="B37" s="93" t="s">
        <v>134</v>
      </c>
      <c r="C37" t="s">
        <v>31</v>
      </c>
      <c r="D37" s="98" t="s">
        <v>145</v>
      </c>
      <c r="E37" s="98">
        <v>0.0115296803652968</v>
      </c>
      <c r="F37" s="93" t="s">
        <v>30</v>
      </c>
      <c r="K37" s="109" t="s">
        <v>134</v>
      </c>
      <c r="L37" s="110" t="str">
        <f t="shared" si="13"/>
        <v>INDCONS</v>
      </c>
      <c r="M37" s="109" t="s">
        <v>146</v>
      </c>
      <c r="N37" s="109">
        <f>attached_energy_demand_split!K11</f>
        <v>0.00981780668693405</v>
      </c>
      <c r="O37" s="109" t="s">
        <v>30</v>
      </c>
      <c r="P37" s="110" t="s">
        <v>84</v>
      </c>
      <c r="T37" s="109" t="s">
        <v>134</v>
      </c>
      <c r="U37" s="110" t="str">
        <f t="shared" si="10"/>
        <v>INDCONS</v>
      </c>
      <c r="V37" s="109" t="str">
        <f t="shared" si="11"/>
        <v>RH5</v>
      </c>
      <c r="W37" s="109">
        <f>attached_energy_demand_split!K73</f>
        <v>0.00925528912944497</v>
      </c>
      <c r="X37" s="109" t="s">
        <v>30</v>
      </c>
      <c r="Y37" s="110" t="s">
        <v>79</v>
      </c>
      <c r="AC37" s="109" t="s">
        <v>134</v>
      </c>
      <c r="AD37" s="110" t="str">
        <f t="shared" si="0"/>
        <v>INDCONS</v>
      </c>
      <c r="AE37" s="109" t="str">
        <f t="shared" si="1"/>
        <v>RH5</v>
      </c>
      <c r="AF37" s="109">
        <f>attached_energy_demand_split!K44</f>
        <v>0.0102684943996108</v>
      </c>
      <c r="AG37" s="109" t="s">
        <v>30</v>
      </c>
      <c r="AH37" s="110" t="s">
        <v>85</v>
      </c>
      <c r="AL37" s="109" t="s">
        <v>134</v>
      </c>
      <c r="AM37" s="110" t="str">
        <f t="shared" si="2"/>
        <v>INDCONS</v>
      </c>
      <c r="AN37" s="109" t="str">
        <f t="shared" si="3"/>
        <v>RH5</v>
      </c>
      <c r="AO37" s="109">
        <f>attached_energy_demand_split!S11</f>
        <v>0.00944086130425001</v>
      </c>
      <c r="AP37" s="109" t="s">
        <v>30</v>
      </c>
      <c r="AQ37" s="110" t="s">
        <v>82</v>
      </c>
      <c r="AU37" s="109" t="s">
        <v>134</v>
      </c>
      <c r="AV37" s="110" t="str">
        <f t="shared" si="4"/>
        <v>INDCONS</v>
      </c>
      <c r="AW37" s="109" t="str">
        <f t="shared" si="5"/>
        <v>RH5</v>
      </c>
      <c r="AX37" s="109">
        <f>attached_energy_demand_split!K104</f>
        <v>0.00861652105227979</v>
      </c>
      <c r="AY37" s="109" t="s">
        <v>30</v>
      </c>
      <c r="AZ37" s="110" t="s">
        <v>81</v>
      </c>
      <c r="BD37" s="109" t="s">
        <v>134</v>
      </c>
      <c r="BE37" s="110" t="str">
        <f t="shared" si="6"/>
        <v>INDCONS</v>
      </c>
      <c r="BF37" s="109" t="str">
        <f t="shared" si="7"/>
        <v>RH5</v>
      </c>
      <c r="BG37" s="109">
        <f t="shared" si="12"/>
        <v>0.00944086130425001</v>
      </c>
      <c r="BH37" s="109" t="s">
        <v>30</v>
      </c>
      <c r="BI37" s="110" t="s">
        <v>83</v>
      </c>
      <c r="BM37" s="109" t="s">
        <v>134</v>
      </c>
      <c r="BN37" s="110" t="str">
        <f t="shared" si="8"/>
        <v>INDCONS</v>
      </c>
      <c r="BO37" s="109" t="str">
        <f t="shared" si="9"/>
        <v>RH5</v>
      </c>
      <c r="BP37" s="109">
        <f>attached_energy_demand_split!K134</f>
        <v>0.00924619525298045</v>
      </c>
      <c r="BQ37" s="109" t="s">
        <v>30</v>
      </c>
      <c r="BR37" s="110" t="s">
        <v>80</v>
      </c>
    </row>
    <row r="38" spans="2:70">
      <c r="B38" s="93" t="s">
        <v>134</v>
      </c>
      <c r="C38" t="s">
        <v>31</v>
      </c>
      <c r="D38" s="98" t="s">
        <v>147</v>
      </c>
      <c r="E38" s="98">
        <v>0.0992009132420091</v>
      </c>
      <c r="F38" s="93" t="s">
        <v>30</v>
      </c>
      <c r="K38" s="109" t="s">
        <v>134</v>
      </c>
      <c r="L38" s="110" t="str">
        <f t="shared" si="13"/>
        <v>INDCONS</v>
      </c>
      <c r="M38" s="109" t="s">
        <v>148</v>
      </c>
      <c r="N38" s="109">
        <f>attached_energy_demand_split!K12</f>
        <v>0.00963259335185222</v>
      </c>
      <c r="O38" s="109" t="s">
        <v>30</v>
      </c>
      <c r="P38" s="110" t="s">
        <v>84</v>
      </c>
      <c r="T38" s="109" t="s">
        <v>134</v>
      </c>
      <c r="U38" s="110" t="str">
        <f t="shared" si="10"/>
        <v>INDCONS</v>
      </c>
      <c r="V38" s="109" t="str">
        <f t="shared" si="11"/>
        <v>RH6</v>
      </c>
      <c r="W38" s="109">
        <f>attached_energy_demand_split!K74</f>
        <v>0.00931793846396376</v>
      </c>
      <c r="X38" s="109" t="s">
        <v>30</v>
      </c>
      <c r="Y38" s="110" t="s">
        <v>79</v>
      </c>
      <c r="AC38" s="109" t="s">
        <v>134</v>
      </c>
      <c r="AD38" s="110" t="str">
        <f t="shared" si="0"/>
        <v>INDCONS</v>
      </c>
      <c r="AE38" s="109" t="str">
        <f t="shared" si="1"/>
        <v>RH6</v>
      </c>
      <c r="AF38" s="109">
        <f>attached_energy_demand_split!K45</f>
        <v>0.00959631022527279</v>
      </c>
      <c r="AG38" s="109" t="s">
        <v>30</v>
      </c>
      <c r="AH38" s="110" t="s">
        <v>85</v>
      </c>
      <c r="AL38" s="109" t="s">
        <v>134</v>
      </c>
      <c r="AM38" s="110" t="str">
        <f t="shared" si="2"/>
        <v>INDCONS</v>
      </c>
      <c r="AN38" s="109" t="str">
        <f t="shared" si="3"/>
        <v>RH6</v>
      </c>
      <c r="AO38" s="109">
        <f>attached_energy_demand_split!S12</f>
        <v>0.00922254551099769</v>
      </c>
      <c r="AP38" s="109" t="s">
        <v>30</v>
      </c>
      <c r="AQ38" s="110" t="s">
        <v>82</v>
      </c>
      <c r="AU38" s="109" t="s">
        <v>134</v>
      </c>
      <c r="AV38" s="110" t="str">
        <f t="shared" si="4"/>
        <v>INDCONS</v>
      </c>
      <c r="AW38" s="109" t="str">
        <f t="shared" si="5"/>
        <v>RH6</v>
      </c>
      <c r="AX38" s="109">
        <f>attached_energy_demand_split!K105</f>
        <v>0.00842532194193989</v>
      </c>
      <c r="AY38" s="109" t="s">
        <v>30</v>
      </c>
      <c r="AZ38" s="110" t="s">
        <v>81</v>
      </c>
      <c r="BD38" s="109" t="s">
        <v>134</v>
      </c>
      <c r="BE38" s="110" t="str">
        <f t="shared" si="6"/>
        <v>INDCONS</v>
      </c>
      <c r="BF38" s="109" t="str">
        <f t="shared" si="7"/>
        <v>RH6</v>
      </c>
      <c r="BG38" s="109">
        <f t="shared" si="12"/>
        <v>0.00922254551099769</v>
      </c>
      <c r="BH38" s="109" t="s">
        <v>30</v>
      </c>
      <c r="BI38" s="110" t="s">
        <v>83</v>
      </c>
      <c r="BM38" s="109" t="s">
        <v>134</v>
      </c>
      <c r="BN38" s="110" t="str">
        <f t="shared" si="8"/>
        <v>INDCONS</v>
      </c>
      <c r="BO38" s="109" t="str">
        <f t="shared" si="9"/>
        <v>RH6</v>
      </c>
      <c r="BP38" s="109">
        <f>attached_energy_demand_split!K135</f>
        <v>0.00914056357195982</v>
      </c>
      <c r="BQ38" s="109" t="s">
        <v>30</v>
      </c>
      <c r="BR38" s="110" t="s">
        <v>80</v>
      </c>
    </row>
    <row r="39" spans="2:70">
      <c r="B39" s="100" t="s">
        <v>134</v>
      </c>
      <c r="C39" t="s">
        <v>31</v>
      </c>
      <c r="D39" s="98" t="s">
        <v>149</v>
      </c>
      <c r="E39" s="98">
        <v>0.108219178082192</v>
      </c>
      <c r="F39" s="93" t="s">
        <v>30</v>
      </c>
      <c r="K39" s="111" t="s">
        <v>134</v>
      </c>
      <c r="L39" s="110" t="str">
        <f t="shared" si="13"/>
        <v>INDCONS</v>
      </c>
      <c r="M39" s="109" t="s">
        <v>150</v>
      </c>
      <c r="N39" s="109">
        <f>attached_energy_demand_split!K13</f>
        <v>0.00949854933919579</v>
      </c>
      <c r="O39" s="109" t="s">
        <v>30</v>
      </c>
      <c r="P39" s="110" t="s">
        <v>84</v>
      </c>
      <c r="T39" s="109" t="s">
        <v>134</v>
      </c>
      <c r="U39" s="110" t="str">
        <f t="shared" si="10"/>
        <v>INDCONS</v>
      </c>
      <c r="V39" s="109" t="str">
        <f t="shared" si="11"/>
        <v>RH7</v>
      </c>
      <c r="W39" s="109">
        <f>attached_energy_demand_split!K75</f>
        <v>0.00948541365473582</v>
      </c>
      <c r="X39" s="109" t="s">
        <v>30</v>
      </c>
      <c r="Y39" s="110" t="s">
        <v>79</v>
      </c>
      <c r="AC39" s="109" t="s">
        <v>134</v>
      </c>
      <c r="AD39" s="110" t="str">
        <f t="shared" si="0"/>
        <v>INDCONS</v>
      </c>
      <c r="AE39" s="109" t="str">
        <f t="shared" si="1"/>
        <v>RH7</v>
      </c>
      <c r="AF39" s="109">
        <f>attached_energy_demand_split!K46</f>
        <v>0.00902733216039148</v>
      </c>
      <c r="AG39" s="109" t="s">
        <v>30</v>
      </c>
      <c r="AH39" s="110" t="s">
        <v>85</v>
      </c>
      <c r="AL39" s="109" t="s">
        <v>134</v>
      </c>
      <c r="AM39" s="110" t="str">
        <f t="shared" si="2"/>
        <v>INDCONS</v>
      </c>
      <c r="AN39" s="109" t="str">
        <f t="shared" si="3"/>
        <v>RH7</v>
      </c>
      <c r="AO39" s="109">
        <f>attached_energy_demand_split!S13</f>
        <v>0.00909648207029717</v>
      </c>
      <c r="AP39" s="109" t="s">
        <v>30</v>
      </c>
      <c r="AQ39" s="110" t="s">
        <v>82</v>
      </c>
      <c r="AU39" s="109" t="s">
        <v>134</v>
      </c>
      <c r="AV39" s="110" t="str">
        <f t="shared" si="4"/>
        <v>INDCONS</v>
      </c>
      <c r="AW39" s="109" t="str">
        <f t="shared" si="5"/>
        <v>RH7</v>
      </c>
      <c r="AX39" s="109">
        <f>attached_energy_demand_split!K106</f>
        <v>0.00831897150584084</v>
      </c>
      <c r="AY39" s="109" t="s">
        <v>30</v>
      </c>
      <c r="AZ39" s="110" t="s">
        <v>81</v>
      </c>
      <c r="BD39" s="109" t="s">
        <v>134</v>
      </c>
      <c r="BE39" s="110" t="str">
        <f t="shared" si="6"/>
        <v>INDCONS</v>
      </c>
      <c r="BF39" s="109" t="str">
        <f t="shared" si="7"/>
        <v>RH7</v>
      </c>
      <c r="BG39" s="109">
        <f t="shared" si="12"/>
        <v>0.00909648207029717</v>
      </c>
      <c r="BH39" s="109" t="s">
        <v>30</v>
      </c>
      <c r="BI39" s="110" t="s">
        <v>83</v>
      </c>
      <c r="BM39" s="109" t="s">
        <v>134</v>
      </c>
      <c r="BN39" s="110" t="str">
        <f t="shared" si="8"/>
        <v>INDCONS</v>
      </c>
      <c r="BO39" s="109" t="str">
        <f t="shared" si="9"/>
        <v>RH7</v>
      </c>
      <c r="BP39" s="109">
        <f>attached_energy_demand_split!K136</f>
        <v>0.00915214369132194</v>
      </c>
      <c r="BQ39" s="109" t="s">
        <v>30</v>
      </c>
      <c r="BR39" s="110" t="s">
        <v>80</v>
      </c>
    </row>
    <row r="40" ht="13" spans="2:70">
      <c r="B40" s="93" t="s">
        <v>134</v>
      </c>
      <c r="C40" t="s">
        <v>31</v>
      </c>
      <c r="D40" s="98" t="s">
        <v>151</v>
      </c>
      <c r="E40" s="98">
        <v>0.00901826484018265</v>
      </c>
      <c r="F40" s="93" t="s">
        <v>30</v>
      </c>
      <c r="J40" s="69"/>
      <c r="K40" s="109" t="s">
        <v>134</v>
      </c>
      <c r="L40" s="110" t="str">
        <f t="shared" si="13"/>
        <v>INDCONS</v>
      </c>
      <c r="M40" s="109" t="s">
        <v>152</v>
      </c>
      <c r="N40" s="109">
        <f>attached_energy_demand_split!K14</f>
        <v>0.00942795463927755</v>
      </c>
      <c r="O40" s="109" t="s">
        <v>30</v>
      </c>
      <c r="P40" s="110" t="s">
        <v>84</v>
      </c>
      <c r="T40" s="109" t="s">
        <v>134</v>
      </c>
      <c r="U40" s="110" t="str">
        <f t="shared" si="10"/>
        <v>INDCONS</v>
      </c>
      <c r="V40" s="109" t="str">
        <f t="shared" si="11"/>
        <v>RH8</v>
      </c>
      <c r="W40" s="109">
        <f>attached_energy_demand_split!K76</f>
        <v>0.00981268709697521</v>
      </c>
      <c r="X40" s="109" t="s">
        <v>30</v>
      </c>
      <c r="Y40" s="110" t="s">
        <v>79</v>
      </c>
      <c r="AC40" s="109" t="s">
        <v>134</v>
      </c>
      <c r="AD40" s="110" t="str">
        <f t="shared" si="0"/>
        <v>INDCONS</v>
      </c>
      <c r="AE40" s="109" t="str">
        <f t="shared" si="1"/>
        <v>RH8</v>
      </c>
      <c r="AF40" s="109">
        <f>attached_energy_demand_split!K47</f>
        <v>0.00868460690381801</v>
      </c>
      <c r="AG40" s="109" t="s">
        <v>30</v>
      </c>
      <c r="AH40" s="110" t="s">
        <v>85</v>
      </c>
      <c r="AL40" s="109" t="s">
        <v>134</v>
      </c>
      <c r="AM40" s="110" t="str">
        <f t="shared" si="2"/>
        <v>INDCONS</v>
      </c>
      <c r="AN40" s="109" t="str">
        <f t="shared" si="3"/>
        <v>RH8</v>
      </c>
      <c r="AO40" s="109">
        <f>attached_energy_demand_split!S14</f>
        <v>0.00910007246027896</v>
      </c>
      <c r="AP40" s="109" t="s">
        <v>30</v>
      </c>
      <c r="AQ40" s="110" t="s">
        <v>82</v>
      </c>
      <c r="AU40" s="109" t="s">
        <v>134</v>
      </c>
      <c r="AV40" s="110" t="str">
        <f t="shared" si="4"/>
        <v>INDCONS</v>
      </c>
      <c r="AW40" s="109" t="str">
        <f t="shared" si="5"/>
        <v>RH8</v>
      </c>
      <c r="AX40" s="109">
        <f>attached_energy_demand_split!K107</f>
        <v>0.00833643814768497</v>
      </c>
      <c r="AY40" s="109" t="s">
        <v>30</v>
      </c>
      <c r="AZ40" s="110" t="s">
        <v>81</v>
      </c>
      <c r="BD40" s="109" t="s">
        <v>134</v>
      </c>
      <c r="BE40" s="110" t="str">
        <f t="shared" si="6"/>
        <v>INDCONS</v>
      </c>
      <c r="BF40" s="109" t="str">
        <f t="shared" si="7"/>
        <v>RH8</v>
      </c>
      <c r="BG40" s="109">
        <f t="shared" si="12"/>
        <v>0.00910007246027896</v>
      </c>
      <c r="BH40" s="109" t="s">
        <v>30</v>
      </c>
      <c r="BI40" s="110" t="s">
        <v>83</v>
      </c>
      <c r="BM40" s="109" t="s">
        <v>134</v>
      </c>
      <c r="BN40" s="110" t="str">
        <f t="shared" si="8"/>
        <v>INDCONS</v>
      </c>
      <c r="BO40" s="109" t="str">
        <f t="shared" si="9"/>
        <v>RH8</v>
      </c>
      <c r="BP40" s="109">
        <f>attached_energy_demand_split!K137</f>
        <v>0.00923867551363905</v>
      </c>
      <c r="BQ40" s="109" t="s">
        <v>30</v>
      </c>
      <c r="BR40" s="110" t="s">
        <v>80</v>
      </c>
    </row>
    <row r="41" ht="14.5" spans="2:70">
      <c r="B41" s="93" t="s">
        <v>134</v>
      </c>
      <c r="C41" t="s">
        <v>31</v>
      </c>
      <c r="D41" s="98" t="s">
        <v>153</v>
      </c>
      <c r="E41" s="98">
        <v>0.138127853881279</v>
      </c>
      <c r="F41" s="93" t="s">
        <v>30</v>
      </c>
      <c r="G41" s="90"/>
      <c r="H41" s="90"/>
      <c r="I41" s="90"/>
      <c r="J41" s="90"/>
      <c r="K41" s="109" t="s">
        <v>134</v>
      </c>
      <c r="L41" s="110" t="str">
        <f t="shared" si="13"/>
        <v>INDCONS</v>
      </c>
      <c r="M41" s="109" t="s">
        <v>154</v>
      </c>
      <c r="N41" s="109">
        <f>attached_energy_demand_split!K15</f>
        <v>0.00940294481340553</v>
      </c>
      <c r="O41" s="109" t="s">
        <v>30</v>
      </c>
      <c r="P41" s="110" t="s">
        <v>84</v>
      </c>
      <c r="T41" s="109" t="s">
        <v>134</v>
      </c>
      <c r="U41" s="110" t="str">
        <f t="shared" si="10"/>
        <v>INDCONS</v>
      </c>
      <c r="V41" s="109" t="str">
        <f t="shared" si="11"/>
        <v>RH9</v>
      </c>
      <c r="W41" s="109">
        <f>attached_energy_demand_split!K77</f>
        <v>0.0104630971986697</v>
      </c>
      <c r="X41" s="109" t="s">
        <v>30</v>
      </c>
      <c r="Y41" s="110" t="s">
        <v>79</v>
      </c>
      <c r="AC41" s="109" t="s">
        <v>134</v>
      </c>
      <c r="AD41" s="110" t="str">
        <f t="shared" si="0"/>
        <v>INDCONS</v>
      </c>
      <c r="AE41" s="109" t="str">
        <f t="shared" si="1"/>
        <v>RH9</v>
      </c>
      <c r="AF41" s="109">
        <f>attached_energy_demand_split!K48</f>
        <v>0.0084723278544221</v>
      </c>
      <c r="AG41" s="109" t="s">
        <v>30</v>
      </c>
      <c r="AH41" s="110" t="s">
        <v>85</v>
      </c>
      <c r="AL41" s="109" t="s">
        <v>134</v>
      </c>
      <c r="AM41" s="110" t="str">
        <f t="shared" si="2"/>
        <v>INDCONS</v>
      </c>
      <c r="AN41" s="109" t="str">
        <f t="shared" si="3"/>
        <v>RH9</v>
      </c>
      <c r="AO41" s="109">
        <f>attached_energy_demand_split!S15</f>
        <v>0.0092671605117962</v>
      </c>
      <c r="AP41" s="109" t="s">
        <v>30</v>
      </c>
      <c r="AQ41" s="110" t="s">
        <v>82</v>
      </c>
      <c r="AU41" s="109" t="s">
        <v>134</v>
      </c>
      <c r="AV41" s="110" t="str">
        <f t="shared" si="4"/>
        <v>INDCONS</v>
      </c>
      <c r="AW41" s="109" t="str">
        <f t="shared" si="5"/>
        <v>RH9</v>
      </c>
      <c r="AX41" s="109">
        <f>attached_energy_demand_split!K108</f>
        <v>0.0085514035746996</v>
      </c>
      <c r="AY41" s="109" t="s">
        <v>30</v>
      </c>
      <c r="AZ41" s="110" t="s">
        <v>81</v>
      </c>
      <c r="BD41" s="109" t="s">
        <v>134</v>
      </c>
      <c r="BE41" s="110" t="str">
        <f t="shared" si="6"/>
        <v>INDCONS</v>
      </c>
      <c r="BF41" s="109" t="str">
        <f t="shared" si="7"/>
        <v>RH9</v>
      </c>
      <c r="BG41" s="109">
        <f t="shared" si="12"/>
        <v>0.0092671605117962</v>
      </c>
      <c r="BH41" s="109" t="s">
        <v>30</v>
      </c>
      <c r="BI41" s="110" t="s">
        <v>83</v>
      </c>
      <c r="BM41" s="109" t="s">
        <v>134</v>
      </c>
      <c r="BN41" s="110" t="str">
        <f t="shared" si="8"/>
        <v>INDCONS</v>
      </c>
      <c r="BO41" s="109" t="str">
        <f t="shared" si="9"/>
        <v>RH9</v>
      </c>
      <c r="BP41" s="109">
        <f>attached_energy_demand_split!K138</f>
        <v>0.0094460291177841</v>
      </c>
      <c r="BQ41" s="109" t="s">
        <v>30</v>
      </c>
      <c r="BR41" s="110" t="s">
        <v>80</v>
      </c>
    </row>
    <row r="42" spans="2:70">
      <c r="B42" s="93" t="s">
        <v>134</v>
      </c>
      <c r="C42" t="s">
        <v>31</v>
      </c>
      <c r="D42" s="98" t="s">
        <v>155</v>
      </c>
      <c r="E42" s="98">
        <v>0.150684931506849</v>
      </c>
      <c r="F42" s="93" t="s">
        <v>30</v>
      </c>
      <c r="G42" s="91"/>
      <c r="H42" s="91"/>
      <c r="I42" s="91"/>
      <c r="J42" s="91"/>
      <c r="K42" s="109" t="s">
        <v>134</v>
      </c>
      <c r="L42" s="110" t="str">
        <f t="shared" si="13"/>
        <v>INDCONS</v>
      </c>
      <c r="M42" s="109" t="s">
        <v>156</v>
      </c>
      <c r="N42" s="109">
        <f>attached_energy_demand_split!K16</f>
        <v>0.00939977769655338</v>
      </c>
      <c r="O42" s="109" t="s">
        <v>30</v>
      </c>
      <c r="P42" s="110" t="s">
        <v>84</v>
      </c>
      <c r="T42" s="109" t="s">
        <v>134</v>
      </c>
      <c r="U42" s="110" t="str">
        <f t="shared" si="10"/>
        <v>INDCONS</v>
      </c>
      <c r="V42" s="109" t="str">
        <f t="shared" si="11"/>
        <v>RH10</v>
      </c>
      <c r="W42" s="109">
        <f>attached_energy_demand_split!K78</f>
        <v>0.0111929055777179</v>
      </c>
      <c r="X42" s="109" t="s">
        <v>30</v>
      </c>
      <c r="Y42" s="110" t="s">
        <v>79</v>
      </c>
      <c r="AC42" s="109" t="s">
        <v>134</v>
      </c>
      <c r="AD42" s="110" t="str">
        <f t="shared" si="0"/>
        <v>INDCONS</v>
      </c>
      <c r="AE42" s="109" t="str">
        <f t="shared" si="1"/>
        <v>RH10</v>
      </c>
      <c r="AF42" s="109">
        <f>attached_energy_demand_split!K49</f>
        <v>0.00846804990064673</v>
      </c>
      <c r="AG42" s="109" t="s">
        <v>30</v>
      </c>
      <c r="AH42" s="110" t="s">
        <v>85</v>
      </c>
      <c r="AL42" s="109" t="s">
        <v>134</v>
      </c>
      <c r="AM42" s="110" t="str">
        <f t="shared" si="2"/>
        <v>INDCONS</v>
      </c>
      <c r="AN42" s="109" t="str">
        <f t="shared" si="3"/>
        <v>RH10</v>
      </c>
      <c r="AO42" s="109">
        <f>attached_energy_demand_split!S16</f>
        <v>0.00960841500889122</v>
      </c>
      <c r="AP42" s="109" t="s">
        <v>30</v>
      </c>
      <c r="AQ42" s="110" t="s">
        <v>82</v>
      </c>
      <c r="AU42" s="109" t="s">
        <v>134</v>
      </c>
      <c r="AV42" s="110" t="str">
        <f t="shared" si="4"/>
        <v>INDCONS</v>
      </c>
      <c r="AW42" s="109" t="str">
        <f t="shared" si="5"/>
        <v>RH10</v>
      </c>
      <c r="AX42" s="109">
        <f>attached_energy_demand_split!K109</f>
        <v>0.00905312212366214</v>
      </c>
      <c r="AY42" s="109" t="s">
        <v>30</v>
      </c>
      <c r="AZ42" s="110" t="s">
        <v>81</v>
      </c>
      <c r="BD42" s="109" t="s">
        <v>134</v>
      </c>
      <c r="BE42" s="110" t="str">
        <f t="shared" si="6"/>
        <v>INDCONS</v>
      </c>
      <c r="BF42" s="109" t="str">
        <f t="shared" si="7"/>
        <v>RH10</v>
      </c>
      <c r="BG42" s="109">
        <f t="shared" si="12"/>
        <v>0.00960841500889122</v>
      </c>
      <c r="BH42" s="109" t="s">
        <v>30</v>
      </c>
      <c r="BI42" s="110" t="s">
        <v>83</v>
      </c>
      <c r="BM42" s="109" t="s">
        <v>134</v>
      </c>
      <c r="BN42" s="110" t="str">
        <f t="shared" si="8"/>
        <v>INDCONS</v>
      </c>
      <c r="BO42" s="109" t="str">
        <f t="shared" si="9"/>
        <v>RH10</v>
      </c>
      <c r="BP42" s="109">
        <f>attached_energy_demand_split!K139</f>
        <v>0.00992821974587596</v>
      </c>
      <c r="BQ42" s="109" t="s">
        <v>30</v>
      </c>
      <c r="BR42" s="110" t="s">
        <v>80</v>
      </c>
    </row>
    <row r="43" spans="2:70">
      <c r="B43" s="101" t="s">
        <v>134</v>
      </c>
      <c r="C43" t="s">
        <v>31</v>
      </c>
      <c r="D43" s="102" t="s">
        <v>157</v>
      </c>
      <c r="E43" s="102">
        <v>0.0125570776255708</v>
      </c>
      <c r="F43" s="103" t="s">
        <v>30</v>
      </c>
      <c r="G43" s="91"/>
      <c r="H43" s="91"/>
      <c r="I43" s="91"/>
      <c r="J43" s="91"/>
      <c r="K43" s="111" t="s">
        <v>134</v>
      </c>
      <c r="L43" s="110" t="str">
        <f t="shared" si="13"/>
        <v>INDCONS</v>
      </c>
      <c r="M43" s="109" t="s">
        <v>158</v>
      </c>
      <c r="N43" s="109">
        <f>attached_energy_demand_split!K17</f>
        <v>0.009492431924162</v>
      </c>
      <c r="O43" s="109" t="s">
        <v>30</v>
      </c>
      <c r="P43" s="110" t="s">
        <v>84</v>
      </c>
      <c r="T43" s="109" t="s">
        <v>134</v>
      </c>
      <c r="U43" s="110" t="str">
        <f t="shared" si="10"/>
        <v>INDCONS</v>
      </c>
      <c r="V43" s="109" t="str">
        <f t="shared" si="11"/>
        <v>RH11</v>
      </c>
      <c r="W43" s="109">
        <f>attached_energy_demand_split!K79</f>
        <v>0.0114798038290893</v>
      </c>
      <c r="X43" s="109" t="s">
        <v>30</v>
      </c>
      <c r="Y43" s="110" t="s">
        <v>79</v>
      </c>
      <c r="AC43" s="109" t="s">
        <v>134</v>
      </c>
      <c r="AD43" s="110" t="str">
        <f t="shared" si="0"/>
        <v>INDCONS</v>
      </c>
      <c r="AE43" s="109" t="str">
        <f t="shared" si="1"/>
        <v>RH11</v>
      </c>
      <c r="AF43" s="109">
        <f>attached_energy_demand_split!K50</f>
        <v>0.00852801988773529</v>
      </c>
      <c r="AG43" s="109" t="s">
        <v>30</v>
      </c>
      <c r="AH43" s="110" t="s">
        <v>85</v>
      </c>
      <c r="AL43" s="109" t="s">
        <v>134</v>
      </c>
      <c r="AM43" s="110" t="str">
        <f t="shared" si="2"/>
        <v>INDCONS</v>
      </c>
      <c r="AN43" s="109" t="str">
        <f t="shared" si="3"/>
        <v>RH11</v>
      </c>
      <c r="AO43" s="109">
        <f>attached_energy_demand_split!S17</f>
        <v>0.00990770836533822</v>
      </c>
      <c r="AP43" s="109" t="s">
        <v>30</v>
      </c>
      <c r="AQ43" s="110" t="s">
        <v>82</v>
      </c>
      <c r="AU43" s="109" t="s">
        <v>134</v>
      </c>
      <c r="AV43" s="110" t="str">
        <f t="shared" si="4"/>
        <v>INDCONS</v>
      </c>
      <c r="AW43" s="109" t="str">
        <f t="shared" si="5"/>
        <v>RH11</v>
      </c>
      <c r="AX43" s="109">
        <f>attached_energy_demand_split!K110</f>
        <v>0.00968914529442113</v>
      </c>
      <c r="AY43" s="109" t="s">
        <v>30</v>
      </c>
      <c r="AZ43" s="110" t="s">
        <v>81</v>
      </c>
      <c r="BD43" s="109" t="s">
        <v>134</v>
      </c>
      <c r="BE43" s="110" t="str">
        <f t="shared" si="6"/>
        <v>INDCONS</v>
      </c>
      <c r="BF43" s="109" t="str">
        <f t="shared" si="7"/>
        <v>RH11</v>
      </c>
      <c r="BG43" s="109">
        <f t="shared" si="12"/>
        <v>0.00990770836533822</v>
      </c>
      <c r="BH43" s="109" t="s">
        <v>30</v>
      </c>
      <c r="BI43" s="110" t="s">
        <v>83</v>
      </c>
      <c r="BM43" s="109" t="s">
        <v>134</v>
      </c>
      <c r="BN43" s="110" t="str">
        <f t="shared" si="8"/>
        <v>INDCONS</v>
      </c>
      <c r="BO43" s="109" t="str">
        <f t="shared" si="9"/>
        <v>RH11</v>
      </c>
      <c r="BP43" s="109">
        <f>attached_energy_demand_split!K140</f>
        <v>0.0103491408912834</v>
      </c>
      <c r="BQ43" s="109" t="s">
        <v>30</v>
      </c>
      <c r="BR43" s="110" t="s">
        <v>80</v>
      </c>
    </row>
    <row r="44" spans="2:70">
      <c r="B44" s="93" t="s">
        <v>134</v>
      </c>
      <c r="C44" t="s">
        <v>33</v>
      </c>
      <c r="D44" s="98" t="s">
        <v>135</v>
      </c>
      <c r="E44" s="98">
        <v>0.0941780821917808</v>
      </c>
      <c r="F44" s="93" t="s">
        <v>30</v>
      </c>
      <c r="G44" s="91"/>
      <c r="H44" s="91"/>
      <c r="I44" s="91"/>
      <c r="J44" s="91"/>
      <c r="K44" s="109" t="s">
        <v>134</v>
      </c>
      <c r="L44" s="110" t="str">
        <f t="shared" si="13"/>
        <v>INDCONS</v>
      </c>
      <c r="M44" s="109" t="s">
        <v>159</v>
      </c>
      <c r="N44" s="109">
        <f>attached_energy_demand_split!K18</f>
        <v>0.00971529360812947</v>
      </c>
      <c r="O44" s="109" t="s">
        <v>30</v>
      </c>
      <c r="P44" s="110" t="s">
        <v>84</v>
      </c>
      <c r="T44" s="109" t="s">
        <v>134</v>
      </c>
      <c r="U44" s="110" t="str">
        <f t="shared" si="10"/>
        <v>INDCONS</v>
      </c>
      <c r="V44" s="109" t="str">
        <f t="shared" si="11"/>
        <v>RH12</v>
      </c>
      <c r="W44" s="109">
        <f>attached_energy_demand_split!K80</f>
        <v>0.011434264632076</v>
      </c>
      <c r="X44" s="109" t="s">
        <v>30</v>
      </c>
      <c r="Y44" s="110" t="s">
        <v>79</v>
      </c>
      <c r="AC44" s="109" t="s">
        <v>134</v>
      </c>
      <c r="AD44" s="110" t="str">
        <f t="shared" si="0"/>
        <v>INDCONS</v>
      </c>
      <c r="AE44" s="109" t="str">
        <f t="shared" si="1"/>
        <v>RH12</v>
      </c>
      <c r="AF44" s="109">
        <f>attached_energy_demand_split!K51</f>
        <v>0.00879518290652416</v>
      </c>
      <c r="AG44" s="109" t="s">
        <v>30</v>
      </c>
      <c r="AH44" s="110" t="s">
        <v>85</v>
      </c>
      <c r="AL44" s="109" t="s">
        <v>134</v>
      </c>
      <c r="AM44" s="110" t="str">
        <f t="shared" si="2"/>
        <v>INDCONS</v>
      </c>
      <c r="AN44" s="109" t="str">
        <f t="shared" si="3"/>
        <v>RH12</v>
      </c>
      <c r="AO44" s="109">
        <f>attached_energy_demand_split!S18</f>
        <v>0.0101001859254745</v>
      </c>
      <c r="AP44" s="109" t="s">
        <v>30</v>
      </c>
      <c r="AQ44" s="110" t="s">
        <v>82</v>
      </c>
      <c r="AU44" s="109" t="s">
        <v>134</v>
      </c>
      <c r="AV44" s="110" t="str">
        <f t="shared" si="4"/>
        <v>INDCONS</v>
      </c>
      <c r="AW44" s="109" t="str">
        <f t="shared" si="5"/>
        <v>RH12</v>
      </c>
      <c r="AX44" s="109">
        <f>attached_energy_demand_split!K111</f>
        <v>0.0100939777883394</v>
      </c>
      <c r="AY44" s="109" t="s">
        <v>30</v>
      </c>
      <c r="AZ44" s="110" t="s">
        <v>81</v>
      </c>
      <c r="BD44" s="109" t="s">
        <v>134</v>
      </c>
      <c r="BE44" s="110" t="str">
        <f t="shared" si="6"/>
        <v>INDCONS</v>
      </c>
      <c r="BF44" s="109" t="str">
        <f t="shared" si="7"/>
        <v>RH12</v>
      </c>
      <c r="BG44" s="109">
        <f t="shared" si="12"/>
        <v>0.0101001859254745</v>
      </c>
      <c r="BH44" s="109" t="s">
        <v>30</v>
      </c>
      <c r="BI44" s="110" t="s">
        <v>83</v>
      </c>
      <c r="BM44" s="109" t="s">
        <v>134</v>
      </c>
      <c r="BN44" s="110" t="str">
        <f t="shared" si="8"/>
        <v>INDCONS</v>
      </c>
      <c r="BO44" s="109" t="str">
        <f t="shared" si="9"/>
        <v>RH12</v>
      </c>
      <c r="BP44" s="109">
        <f>attached_energy_demand_split!K141</f>
        <v>0.0104622106923036</v>
      </c>
      <c r="BQ44" s="109" t="s">
        <v>30</v>
      </c>
      <c r="BR44" s="110" t="s">
        <v>80</v>
      </c>
    </row>
    <row r="45" spans="2:70">
      <c r="B45" s="93" t="s">
        <v>134</v>
      </c>
      <c r="C45" t="s">
        <v>33</v>
      </c>
      <c r="D45" s="98" t="s">
        <v>137</v>
      </c>
      <c r="E45" s="98">
        <v>0.102739726027397</v>
      </c>
      <c r="F45" s="93" t="s">
        <v>30</v>
      </c>
      <c r="G45" s="91"/>
      <c r="H45" s="91"/>
      <c r="I45" s="91"/>
      <c r="J45" s="91"/>
      <c r="K45" s="109" t="s">
        <v>134</v>
      </c>
      <c r="L45" s="110" t="str">
        <f t="shared" si="13"/>
        <v>INDCONS</v>
      </c>
      <c r="M45" s="109" t="s">
        <v>160</v>
      </c>
      <c r="N45" s="109">
        <f>attached_energy_demand_split!K19</f>
        <v>0.0100203792671236</v>
      </c>
      <c r="O45" s="109" t="s">
        <v>30</v>
      </c>
      <c r="P45" s="110" t="s">
        <v>84</v>
      </c>
      <c r="T45" s="109" t="s">
        <v>134</v>
      </c>
      <c r="U45" s="110" t="str">
        <f t="shared" si="10"/>
        <v>INDCONS</v>
      </c>
      <c r="V45" s="109" t="str">
        <f t="shared" si="11"/>
        <v>RH13</v>
      </c>
      <c r="W45" s="109">
        <f>attached_energy_demand_split!K81</f>
        <v>0.0112741966919823</v>
      </c>
      <c r="X45" s="109" t="s">
        <v>30</v>
      </c>
      <c r="Y45" s="110" t="s">
        <v>79</v>
      </c>
      <c r="AC45" s="109" t="s">
        <v>134</v>
      </c>
      <c r="AD45" s="110" t="str">
        <f t="shared" si="0"/>
        <v>INDCONS</v>
      </c>
      <c r="AE45" s="109" t="str">
        <f t="shared" si="1"/>
        <v>RH13</v>
      </c>
      <c r="AF45" s="109">
        <f>attached_energy_demand_split!K52</f>
        <v>0.00939483903562497</v>
      </c>
      <c r="AG45" s="109" t="s">
        <v>30</v>
      </c>
      <c r="AH45" s="110" t="s">
        <v>85</v>
      </c>
      <c r="AL45" s="109" t="s">
        <v>134</v>
      </c>
      <c r="AM45" s="110" t="str">
        <f t="shared" si="2"/>
        <v>INDCONS</v>
      </c>
      <c r="AN45" s="109" t="str">
        <f t="shared" si="3"/>
        <v>RH13</v>
      </c>
      <c r="AO45" s="109">
        <f>attached_energy_demand_split!S19</f>
        <v>0.01029279148616</v>
      </c>
      <c r="AP45" s="109" t="s">
        <v>30</v>
      </c>
      <c r="AQ45" s="110" t="s">
        <v>82</v>
      </c>
      <c r="AU45" s="109" t="s">
        <v>134</v>
      </c>
      <c r="AV45" s="110" t="str">
        <f t="shared" si="4"/>
        <v>INDCONS</v>
      </c>
      <c r="AW45" s="109" t="str">
        <f t="shared" si="5"/>
        <v>RH13</v>
      </c>
      <c r="AX45" s="109">
        <f>attached_energy_demand_split!K112</f>
        <v>0.010282673436001</v>
      </c>
      <c r="AY45" s="109" t="s">
        <v>30</v>
      </c>
      <c r="AZ45" s="110" t="s">
        <v>81</v>
      </c>
      <c r="BD45" s="109" t="s">
        <v>134</v>
      </c>
      <c r="BE45" s="110" t="str">
        <f t="shared" si="6"/>
        <v>INDCONS</v>
      </c>
      <c r="BF45" s="109" t="str">
        <f t="shared" si="7"/>
        <v>RH13</v>
      </c>
      <c r="BG45" s="109">
        <f t="shared" si="12"/>
        <v>0.01029279148616</v>
      </c>
      <c r="BH45" s="109" t="s">
        <v>30</v>
      </c>
      <c r="BI45" s="110" t="s">
        <v>83</v>
      </c>
      <c r="BM45" s="109" t="s">
        <v>134</v>
      </c>
      <c r="BN45" s="110" t="str">
        <f t="shared" si="8"/>
        <v>INDCONS</v>
      </c>
      <c r="BO45" s="109" t="str">
        <f t="shared" si="9"/>
        <v>RH13</v>
      </c>
      <c r="BP45" s="109">
        <f>attached_energy_demand_split!K142</f>
        <v>0.0104918690000682</v>
      </c>
      <c r="BQ45" s="109" t="s">
        <v>30</v>
      </c>
      <c r="BR45" s="110" t="s">
        <v>80</v>
      </c>
    </row>
    <row r="46" spans="2:70">
      <c r="B46" s="93" t="s">
        <v>134</v>
      </c>
      <c r="C46" t="s">
        <v>33</v>
      </c>
      <c r="D46" s="98" t="s">
        <v>139</v>
      </c>
      <c r="E46" s="98">
        <v>0.00856164383561644</v>
      </c>
      <c r="F46" s="93" t="s">
        <v>30</v>
      </c>
      <c r="G46" s="91"/>
      <c r="H46" s="91"/>
      <c r="I46" s="91"/>
      <c r="J46" s="91"/>
      <c r="K46" s="109" t="s">
        <v>134</v>
      </c>
      <c r="L46" s="110" t="str">
        <f t="shared" si="13"/>
        <v>INDCONS</v>
      </c>
      <c r="M46" s="109" t="s">
        <v>161</v>
      </c>
      <c r="N46" s="109">
        <f>attached_energy_demand_split!K20</f>
        <v>0.0102085295556444</v>
      </c>
      <c r="O46" s="109" t="s">
        <v>30</v>
      </c>
      <c r="P46" s="110" t="s">
        <v>84</v>
      </c>
      <c r="T46" s="109" t="s">
        <v>134</v>
      </c>
      <c r="U46" s="110" t="str">
        <f t="shared" si="10"/>
        <v>INDCONS</v>
      </c>
      <c r="V46" s="109" t="str">
        <f t="shared" si="11"/>
        <v>RH14</v>
      </c>
      <c r="W46" s="109">
        <f>attached_energy_demand_split!K82</f>
        <v>0.0111309195548585</v>
      </c>
      <c r="X46" s="109" t="s">
        <v>30</v>
      </c>
      <c r="Y46" s="110" t="s">
        <v>79</v>
      </c>
      <c r="AC46" s="109" t="s">
        <v>134</v>
      </c>
      <c r="AD46" s="110" t="str">
        <f t="shared" si="0"/>
        <v>INDCONS</v>
      </c>
      <c r="AE46" s="109" t="str">
        <f t="shared" si="1"/>
        <v>RH14</v>
      </c>
      <c r="AF46" s="109">
        <f>attached_energy_demand_split!K53</f>
        <v>0.010226271079536</v>
      </c>
      <c r="AG46" s="109" t="s">
        <v>30</v>
      </c>
      <c r="AH46" s="110" t="s">
        <v>85</v>
      </c>
      <c r="AL46" s="109" t="s">
        <v>134</v>
      </c>
      <c r="AM46" s="110" t="str">
        <f t="shared" si="2"/>
        <v>INDCONS</v>
      </c>
      <c r="AN46" s="109" t="str">
        <f t="shared" si="3"/>
        <v>RH14</v>
      </c>
      <c r="AO46" s="109">
        <f>attached_energy_demand_split!S20</f>
        <v>0.0104793580933906</v>
      </c>
      <c r="AP46" s="109" t="s">
        <v>30</v>
      </c>
      <c r="AQ46" s="110" t="s">
        <v>82</v>
      </c>
      <c r="AU46" s="109" t="s">
        <v>134</v>
      </c>
      <c r="AV46" s="110" t="str">
        <f t="shared" si="4"/>
        <v>INDCONS</v>
      </c>
      <c r="AW46" s="109" t="str">
        <f t="shared" si="5"/>
        <v>RH14</v>
      </c>
      <c r="AX46" s="109">
        <f>attached_energy_demand_split!K113</f>
        <v>0.010372451319085</v>
      </c>
      <c r="AY46" s="109" t="s">
        <v>30</v>
      </c>
      <c r="AZ46" s="110" t="s">
        <v>81</v>
      </c>
      <c r="BD46" s="109" t="s">
        <v>134</v>
      </c>
      <c r="BE46" s="110" t="str">
        <f t="shared" si="6"/>
        <v>INDCONS</v>
      </c>
      <c r="BF46" s="109" t="str">
        <f t="shared" si="7"/>
        <v>RH14</v>
      </c>
      <c r="BG46" s="109">
        <f t="shared" si="12"/>
        <v>0.0104793580933906</v>
      </c>
      <c r="BH46" s="109" t="s">
        <v>30</v>
      </c>
      <c r="BI46" s="110" t="s">
        <v>83</v>
      </c>
      <c r="BM46" s="109" t="s">
        <v>134</v>
      </c>
      <c r="BN46" s="110" t="str">
        <f t="shared" si="8"/>
        <v>INDCONS</v>
      </c>
      <c r="BO46" s="109" t="str">
        <f t="shared" si="9"/>
        <v>RH14</v>
      </c>
      <c r="BP46" s="109">
        <f>attached_energy_demand_split!K143</f>
        <v>0.0104586189578292</v>
      </c>
      <c r="BQ46" s="109" t="s">
        <v>30</v>
      </c>
      <c r="BR46" s="110" t="s">
        <v>80</v>
      </c>
    </row>
    <row r="47" spans="2:70">
      <c r="B47" s="100" t="s">
        <v>134</v>
      </c>
      <c r="C47" t="s">
        <v>33</v>
      </c>
      <c r="D47" s="98" t="s">
        <v>141</v>
      </c>
      <c r="E47" s="98">
        <v>0.126826484018265</v>
      </c>
      <c r="F47" s="93" t="s">
        <v>30</v>
      </c>
      <c r="G47" s="91"/>
      <c r="H47" s="91"/>
      <c r="I47" s="91"/>
      <c r="J47" s="91"/>
      <c r="K47" s="111" t="s">
        <v>134</v>
      </c>
      <c r="L47" s="110" t="str">
        <f t="shared" si="13"/>
        <v>INDCONS</v>
      </c>
      <c r="M47" s="109" t="s">
        <v>162</v>
      </c>
      <c r="N47" s="109">
        <f>attached_energy_demand_split!K21</f>
        <v>0.01032666071084</v>
      </c>
      <c r="O47" s="109" t="s">
        <v>30</v>
      </c>
      <c r="P47" s="110" t="s">
        <v>84</v>
      </c>
      <c r="T47" s="109" t="s">
        <v>134</v>
      </c>
      <c r="U47" s="110" t="str">
        <f t="shared" si="10"/>
        <v>INDCONS</v>
      </c>
      <c r="V47" s="109" t="str">
        <f t="shared" si="11"/>
        <v>RH15</v>
      </c>
      <c r="W47" s="109">
        <f>attached_energy_demand_split!K83</f>
        <v>0.0109219103641251</v>
      </c>
      <c r="X47" s="109" t="s">
        <v>30</v>
      </c>
      <c r="Y47" s="110" t="s">
        <v>79</v>
      </c>
      <c r="AC47" s="109" t="s">
        <v>134</v>
      </c>
      <c r="AD47" s="110" t="str">
        <f t="shared" si="0"/>
        <v>INDCONS</v>
      </c>
      <c r="AE47" s="109" t="str">
        <f t="shared" si="1"/>
        <v>RH15</v>
      </c>
      <c r="AF47" s="109">
        <f>attached_energy_demand_split!K54</f>
        <v>0.0107412208950341</v>
      </c>
      <c r="AG47" s="109" t="s">
        <v>30</v>
      </c>
      <c r="AH47" s="110" t="s">
        <v>85</v>
      </c>
      <c r="AL47" s="109" t="s">
        <v>134</v>
      </c>
      <c r="AM47" s="110" t="str">
        <f t="shared" si="2"/>
        <v>INDCONS</v>
      </c>
      <c r="AN47" s="109" t="str">
        <f t="shared" si="3"/>
        <v>RH15</v>
      </c>
      <c r="AO47" s="109">
        <f>attached_energy_demand_split!S21</f>
        <v>0.0105623442392681</v>
      </c>
      <c r="AP47" s="109" t="s">
        <v>30</v>
      </c>
      <c r="AQ47" s="110" t="s">
        <v>82</v>
      </c>
      <c r="AU47" s="109" t="s">
        <v>134</v>
      </c>
      <c r="AV47" s="110" t="str">
        <f t="shared" si="4"/>
        <v>INDCONS</v>
      </c>
      <c r="AW47" s="109" t="str">
        <f t="shared" si="5"/>
        <v>RH15</v>
      </c>
      <c r="AX47" s="109">
        <f>attached_energy_demand_split!K114</f>
        <v>0.0104057874116841</v>
      </c>
      <c r="AY47" s="109" t="s">
        <v>30</v>
      </c>
      <c r="AZ47" s="110" t="s">
        <v>81</v>
      </c>
      <c r="BD47" s="109" t="s">
        <v>134</v>
      </c>
      <c r="BE47" s="110" t="str">
        <f t="shared" si="6"/>
        <v>INDCONS</v>
      </c>
      <c r="BF47" s="109" t="str">
        <f t="shared" si="7"/>
        <v>RH15</v>
      </c>
      <c r="BG47" s="109">
        <f t="shared" si="12"/>
        <v>0.0105623442392681</v>
      </c>
      <c r="BH47" s="109" t="s">
        <v>30</v>
      </c>
      <c r="BI47" s="110" t="s">
        <v>83</v>
      </c>
      <c r="BM47" s="109" t="s">
        <v>134</v>
      </c>
      <c r="BN47" s="110" t="str">
        <f t="shared" si="8"/>
        <v>INDCONS</v>
      </c>
      <c r="BO47" s="109" t="str">
        <f t="shared" si="9"/>
        <v>RH15</v>
      </c>
      <c r="BP47" s="109">
        <f>attached_energy_demand_split!K144</f>
        <v>0.0104161418146572</v>
      </c>
      <c r="BQ47" s="109" t="s">
        <v>30</v>
      </c>
      <c r="BR47" s="110" t="s">
        <v>80</v>
      </c>
    </row>
    <row r="48" spans="2:70">
      <c r="B48" s="93" t="s">
        <v>134</v>
      </c>
      <c r="C48" t="s">
        <v>33</v>
      </c>
      <c r="D48" s="98" t="s">
        <v>143</v>
      </c>
      <c r="E48" s="98">
        <v>0.138356164383562</v>
      </c>
      <c r="F48" s="93" t="s">
        <v>30</v>
      </c>
      <c r="G48" s="91"/>
      <c r="H48" s="91"/>
      <c r="I48" s="91"/>
      <c r="J48" s="91"/>
      <c r="K48" s="109" t="s">
        <v>134</v>
      </c>
      <c r="L48" s="110" t="str">
        <f t="shared" si="13"/>
        <v>INDCONS</v>
      </c>
      <c r="M48" s="109" t="s">
        <v>163</v>
      </c>
      <c r="N48" s="109">
        <f>attached_energy_demand_split!K22</f>
        <v>0.0104098769509739</v>
      </c>
      <c r="O48" s="109" t="s">
        <v>30</v>
      </c>
      <c r="P48" s="110" t="s">
        <v>84</v>
      </c>
      <c r="T48" s="109" t="s">
        <v>134</v>
      </c>
      <c r="U48" s="110" t="str">
        <f t="shared" si="10"/>
        <v>INDCONS</v>
      </c>
      <c r="V48" s="109" t="str">
        <f t="shared" si="11"/>
        <v>RH16</v>
      </c>
      <c r="W48" s="109">
        <f>attached_energy_demand_split!K84</f>
        <v>0.0106997607677945</v>
      </c>
      <c r="X48" s="109" t="s">
        <v>30</v>
      </c>
      <c r="Y48" s="110" t="s">
        <v>79</v>
      </c>
      <c r="AC48" s="109" t="s">
        <v>134</v>
      </c>
      <c r="AD48" s="110" t="str">
        <f t="shared" si="0"/>
        <v>INDCONS</v>
      </c>
      <c r="AE48" s="109" t="str">
        <f t="shared" si="1"/>
        <v>RH16</v>
      </c>
      <c r="AF48" s="109">
        <f>attached_energy_demand_split!K55</f>
        <v>0.0109326495263217</v>
      </c>
      <c r="AG48" s="109" t="s">
        <v>30</v>
      </c>
      <c r="AH48" s="110" t="s">
        <v>85</v>
      </c>
      <c r="AL48" s="109" t="s">
        <v>134</v>
      </c>
      <c r="AM48" s="110" t="str">
        <f t="shared" si="2"/>
        <v>INDCONS</v>
      </c>
      <c r="AN48" s="109" t="str">
        <f t="shared" si="3"/>
        <v>RH16</v>
      </c>
      <c r="AO48" s="109">
        <f>attached_energy_demand_split!S22</f>
        <v>0.010549446093921</v>
      </c>
      <c r="AP48" s="109" t="s">
        <v>30</v>
      </c>
      <c r="AQ48" s="110" t="s">
        <v>82</v>
      </c>
      <c r="AU48" s="109" t="s">
        <v>134</v>
      </c>
      <c r="AV48" s="110" t="str">
        <f t="shared" si="4"/>
        <v>INDCONS</v>
      </c>
      <c r="AW48" s="109" t="str">
        <f t="shared" si="5"/>
        <v>RH16</v>
      </c>
      <c r="AX48" s="109">
        <f>attached_energy_demand_split!K115</f>
        <v>0.0103723519827333</v>
      </c>
      <c r="AY48" s="109" t="s">
        <v>30</v>
      </c>
      <c r="AZ48" s="110" t="s">
        <v>81</v>
      </c>
      <c r="BD48" s="109" t="s">
        <v>134</v>
      </c>
      <c r="BE48" s="110" t="str">
        <f t="shared" si="6"/>
        <v>INDCONS</v>
      </c>
      <c r="BF48" s="109" t="str">
        <f t="shared" si="7"/>
        <v>RH16</v>
      </c>
      <c r="BG48" s="109">
        <f t="shared" si="12"/>
        <v>0.010549446093921</v>
      </c>
      <c r="BH48" s="109" t="s">
        <v>30</v>
      </c>
      <c r="BI48" s="110" t="s">
        <v>83</v>
      </c>
      <c r="BM48" s="109" t="s">
        <v>134</v>
      </c>
      <c r="BN48" s="110" t="str">
        <f t="shared" si="8"/>
        <v>INDCONS</v>
      </c>
      <c r="BO48" s="109" t="str">
        <f t="shared" si="9"/>
        <v>RH16</v>
      </c>
      <c r="BP48" s="109">
        <f>attached_energy_demand_split!K145</f>
        <v>0.0103325912417815</v>
      </c>
      <c r="BQ48" s="109" t="s">
        <v>30</v>
      </c>
      <c r="BR48" s="110" t="s">
        <v>80</v>
      </c>
    </row>
    <row r="49" spans="2:70">
      <c r="B49" s="93" t="s">
        <v>134</v>
      </c>
      <c r="C49" t="s">
        <v>33</v>
      </c>
      <c r="D49" s="98" t="s">
        <v>145</v>
      </c>
      <c r="E49" s="98">
        <v>0.0115296803652968</v>
      </c>
      <c r="F49" s="93" t="s">
        <v>30</v>
      </c>
      <c r="G49" s="91"/>
      <c r="H49" s="91"/>
      <c r="I49" s="91"/>
      <c r="J49" s="91"/>
      <c r="K49" s="109" t="s">
        <v>134</v>
      </c>
      <c r="L49" s="110" t="str">
        <f t="shared" si="13"/>
        <v>INDCONS</v>
      </c>
      <c r="M49" s="109" t="s">
        <v>164</v>
      </c>
      <c r="N49" s="109">
        <f>attached_energy_demand_split!K23</f>
        <v>0.0104868429114045</v>
      </c>
      <c r="O49" s="109" t="s">
        <v>30</v>
      </c>
      <c r="P49" s="110" t="s">
        <v>84</v>
      </c>
      <c r="T49" s="109" t="s">
        <v>134</v>
      </c>
      <c r="U49" s="110" t="str">
        <f t="shared" si="10"/>
        <v>INDCONS</v>
      </c>
      <c r="V49" s="109" t="str">
        <f t="shared" si="11"/>
        <v>RH17</v>
      </c>
      <c r="W49" s="109">
        <f>attached_energy_demand_split!K85</f>
        <v>0.0104927580514076</v>
      </c>
      <c r="X49" s="109" t="s">
        <v>30</v>
      </c>
      <c r="Y49" s="110" t="s">
        <v>79</v>
      </c>
      <c r="AC49" s="109" t="s">
        <v>134</v>
      </c>
      <c r="AD49" s="110" t="str">
        <f t="shared" si="0"/>
        <v>INDCONS</v>
      </c>
      <c r="AE49" s="109" t="str">
        <f t="shared" si="1"/>
        <v>RH17</v>
      </c>
      <c r="AF49" s="109">
        <f>attached_energy_demand_split!K56</f>
        <v>0.0109637325775296</v>
      </c>
      <c r="AG49" s="109" t="s">
        <v>30</v>
      </c>
      <c r="AH49" s="110" t="s">
        <v>85</v>
      </c>
      <c r="AL49" s="109" t="s">
        <v>134</v>
      </c>
      <c r="AM49" s="110" t="str">
        <f t="shared" si="2"/>
        <v>INDCONS</v>
      </c>
      <c r="AN49" s="109" t="str">
        <f t="shared" si="3"/>
        <v>RH17</v>
      </c>
      <c r="AO49" s="109">
        <f>attached_energy_demand_split!S23</f>
        <v>0.0104820241589604</v>
      </c>
      <c r="AP49" s="109" t="s">
        <v>30</v>
      </c>
      <c r="AQ49" s="110" t="s">
        <v>82</v>
      </c>
      <c r="AU49" s="109" t="s">
        <v>134</v>
      </c>
      <c r="AV49" s="110" t="str">
        <f t="shared" si="4"/>
        <v>INDCONS</v>
      </c>
      <c r="AW49" s="109" t="str">
        <f t="shared" si="5"/>
        <v>RH17</v>
      </c>
      <c r="AX49" s="109">
        <f>attached_energy_demand_split!K116</f>
        <v>0.0103195487766032</v>
      </c>
      <c r="AY49" s="109" t="s">
        <v>30</v>
      </c>
      <c r="AZ49" s="110" t="s">
        <v>81</v>
      </c>
      <c r="BD49" s="109" t="s">
        <v>134</v>
      </c>
      <c r="BE49" s="110" t="str">
        <f t="shared" si="6"/>
        <v>INDCONS</v>
      </c>
      <c r="BF49" s="109" t="str">
        <f t="shared" si="7"/>
        <v>RH17</v>
      </c>
      <c r="BG49" s="109">
        <f t="shared" si="12"/>
        <v>0.0104820241589604</v>
      </c>
      <c r="BH49" s="109" t="s">
        <v>30</v>
      </c>
      <c r="BI49" s="110" t="s">
        <v>83</v>
      </c>
      <c r="BM49" s="109" t="s">
        <v>134</v>
      </c>
      <c r="BN49" s="110" t="str">
        <f t="shared" si="8"/>
        <v>INDCONS</v>
      </c>
      <c r="BO49" s="109" t="str">
        <f t="shared" si="9"/>
        <v>RH17</v>
      </c>
      <c r="BP49" s="109">
        <f>attached_energy_demand_split!K146</f>
        <v>0.0101472384778568</v>
      </c>
      <c r="BQ49" s="109" t="s">
        <v>30</v>
      </c>
      <c r="BR49" s="110" t="s">
        <v>80</v>
      </c>
    </row>
    <row r="50" spans="2:70">
      <c r="B50" s="93" t="s">
        <v>134</v>
      </c>
      <c r="C50" t="s">
        <v>33</v>
      </c>
      <c r="D50" s="98" t="s">
        <v>147</v>
      </c>
      <c r="E50" s="98">
        <v>0.0992009132420091</v>
      </c>
      <c r="F50" s="93" t="s">
        <v>30</v>
      </c>
      <c r="G50" s="91"/>
      <c r="H50" s="91"/>
      <c r="I50" s="91"/>
      <c r="J50" s="91"/>
      <c r="K50" s="109" t="s">
        <v>134</v>
      </c>
      <c r="L50" s="110" t="str">
        <f t="shared" si="13"/>
        <v>INDCONS</v>
      </c>
      <c r="M50" s="109" t="s">
        <v>165</v>
      </c>
      <c r="N50" s="109">
        <f>attached_energy_demand_split!K24</f>
        <v>0.0104346088998941</v>
      </c>
      <c r="O50" s="109" t="s">
        <v>30</v>
      </c>
      <c r="P50" s="110" t="s">
        <v>84</v>
      </c>
      <c r="T50" s="109" t="s">
        <v>134</v>
      </c>
      <c r="U50" s="110" t="str">
        <f t="shared" si="10"/>
        <v>INDCONS</v>
      </c>
      <c r="V50" s="109" t="str">
        <f t="shared" si="11"/>
        <v>RH18</v>
      </c>
      <c r="W50" s="109">
        <f>attached_energy_demand_split!K86</f>
        <v>0.0104644416358725</v>
      </c>
      <c r="X50" s="109" t="s">
        <v>30</v>
      </c>
      <c r="Y50" s="110" t="s">
        <v>79</v>
      </c>
      <c r="AC50" s="109" t="s">
        <v>134</v>
      </c>
      <c r="AD50" s="110" t="str">
        <f t="shared" si="0"/>
        <v>INDCONS</v>
      </c>
      <c r="AE50" s="109" t="str">
        <f t="shared" si="1"/>
        <v>RH18</v>
      </c>
      <c r="AF50" s="109">
        <f>attached_energy_demand_split!K57</f>
        <v>0.0108994772841496</v>
      </c>
      <c r="AG50" s="109" t="s">
        <v>30</v>
      </c>
      <c r="AH50" s="110" t="s">
        <v>85</v>
      </c>
      <c r="AL50" s="109" t="s">
        <v>134</v>
      </c>
      <c r="AM50" s="110" t="str">
        <f t="shared" si="2"/>
        <v>INDCONS</v>
      </c>
      <c r="AN50" s="109" t="str">
        <f t="shared" si="3"/>
        <v>RH18</v>
      </c>
      <c r="AO50" s="109">
        <f>attached_energy_demand_split!S24</f>
        <v>0.010397046392741</v>
      </c>
      <c r="AP50" s="109" t="s">
        <v>30</v>
      </c>
      <c r="AQ50" s="110" t="s">
        <v>82</v>
      </c>
      <c r="AU50" s="109" t="s">
        <v>134</v>
      </c>
      <c r="AV50" s="110" t="str">
        <f t="shared" si="4"/>
        <v>INDCONS</v>
      </c>
      <c r="AW50" s="109" t="str">
        <f t="shared" si="5"/>
        <v>RH18</v>
      </c>
      <c r="AX50" s="109">
        <f>attached_energy_demand_split!K117</f>
        <v>0.0102299014677174</v>
      </c>
      <c r="AY50" s="109" t="s">
        <v>30</v>
      </c>
      <c r="AZ50" s="110" t="s">
        <v>81</v>
      </c>
      <c r="BD50" s="109" t="s">
        <v>134</v>
      </c>
      <c r="BE50" s="110" t="str">
        <f t="shared" si="6"/>
        <v>INDCONS</v>
      </c>
      <c r="BF50" s="109" t="str">
        <f t="shared" si="7"/>
        <v>RH18</v>
      </c>
      <c r="BG50" s="109">
        <f t="shared" si="12"/>
        <v>0.010397046392741</v>
      </c>
      <c r="BH50" s="109" t="s">
        <v>30</v>
      </c>
      <c r="BI50" s="110" t="s">
        <v>83</v>
      </c>
      <c r="BM50" s="109" t="s">
        <v>134</v>
      </c>
      <c r="BN50" s="110" t="str">
        <f t="shared" si="8"/>
        <v>INDCONS</v>
      </c>
      <c r="BO50" s="109" t="str">
        <f t="shared" si="9"/>
        <v>RH18</v>
      </c>
      <c r="BP50" s="109">
        <f>attached_energy_demand_split!K147</f>
        <v>0.00995680267607145</v>
      </c>
      <c r="BQ50" s="109" t="s">
        <v>30</v>
      </c>
      <c r="BR50" s="110" t="s">
        <v>80</v>
      </c>
    </row>
    <row r="51" spans="2:70">
      <c r="B51" s="100" t="s">
        <v>134</v>
      </c>
      <c r="C51" t="s">
        <v>33</v>
      </c>
      <c r="D51" s="98" t="s">
        <v>149</v>
      </c>
      <c r="E51" s="98">
        <v>0.108219178082192</v>
      </c>
      <c r="F51" s="93" t="s">
        <v>30</v>
      </c>
      <c r="K51" s="111" t="s">
        <v>134</v>
      </c>
      <c r="L51" s="110" t="str">
        <f t="shared" si="13"/>
        <v>INDCONS</v>
      </c>
      <c r="M51" s="109" t="s">
        <v>166</v>
      </c>
      <c r="N51" s="109">
        <f>attached_energy_demand_split!K25</f>
        <v>0.0104311612702215</v>
      </c>
      <c r="O51" s="109" t="s">
        <v>30</v>
      </c>
      <c r="P51" s="110" t="s">
        <v>84</v>
      </c>
      <c r="T51" s="109" t="s">
        <v>134</v>
      </c>
      <c r="U51" s="110" t="str">
        <f t="shared" si="10"/>
        <v>INDCONS</v>
      </c>
      <c r="V51" s="109" t="str">
        <f t="shared" si="11"/>
        <v>RH19</v>
      </c>
      <c r="W51" s="109">
        <f>attached_energy_demand_split!K87</f>
        <v>0.0106700267208598</v>
      </c>
      <c r="X51" s="109" t="s">
        <v>30</v>
      </c>
      <c r="Y51" s="110" t="s">
        <v>79</v>
      </c>
      <c r="AC51" s="109" t="s">
        <v>134</v>
      </c>
      <c r="AD51" s="110" t="str">
        <f t="shared" si="0"/>
        <v>INDCONS</v>
      </c>
      <c r="AE51" s="109" t="str">
        <f t="shared" si="1"/>
        <v>RH19</v>
      </c>
      <c r="AF51" s="109">
        <f>attached_energy_demand_split!K58</f>
        <v>0.0108160582287881</v>
      </c>
      <c r="AG51" s="109" t="s">
        <v>30</v>
      </c>
      <c r="AH51" s="110" t="s">
        <v>85</v>
      </c>
      <c r="AL51" s="109" t="s">
        <v>134</v>
      </c>
      <c r="AM51" s="110" t="str">
        <f t="shared" si="2"/>
        <v>INDCONS</v>
      </c>
      <c r="AN51" s="109" t="str">
        <f t="shared" si="3"/>
        <v>RH19</v>
      </c>
      <c r="AO51" s="109">
        <f>attached_energy_demand_split!S25</f>
        <v>0.0103754202921211</v>
      </c>
      <c r="AP51" s="109" t="s">
        <v>30</v>
      </c>
      <c r="AQ51" s="110" t="s">
        <v>82</v>
      </c>
      <c r="AU51" s="109" t="s">
        <v>134</v>
      </c>
      <c r="AV51" s="110" t="str">
        <f t="shared" si="4"/>
        <v>INDCONS</v>
      </c>
      <c r="AW51" s="109" t="str">
        <f t="shared" si="5"/>
        <v>RH19</v>
      </c>
      <c r="AX51" s="109">
        <f>attached_energy_demand_split!K118</f>
        <v>0.0102047874886832</v>
      </c>
      <c r="AY51" s="109" t="s">
        <v>30</v>
      </c>
      <c r="AZ51" s="110" t="s">
        <v>81</v>
      </c>
      <c r="BD51" s="109" t="s">
        <v>134</v>
      </c>
      <c r="BE51" s="110" t="str">
        <f t="shared" si="6"/>
        <v>INDCONS</v>
      </c>
      <c r="BF51" s="109" t="str">
        <f t="shared" si="7"/>
        <v>RH19</v>
      </c>
      <c r="BG51" s="109">
        <f t="shared" si="12"/>
        <v>0.0103754202921211</v>
      </c>
      <c r="BH51" s="109" t="s">
        <v>30</v>
      </c>
      <c r="BI51" s="110" t="s">
        <v>83</v>
      </c>
      <c r="BM51" s="109" t="s">
        <v>134</v>
      </c>
      <c r="BN51" s="110" t="str">
        <f t="shared" si="8"/>
        <v>INDCONS</v>
      </c>
      <c r="BO51" s="109" t="str">
        <f t="shared" si="9"/>
        <v>RH19</v>
      </c>
      <c r="BP51" s="109">
        <f>attached_energy_demand_split!K148</f>
        <v>0.00975506775205312</v>
      </c>
      <c r="BQ51" s="109" t="s">
        <v>30</v>
      </c>
      <c r="BR51" s="110" t="s">
        <v>80</v>
      </c>
    </row>
    <row r="52" spans="2:70">
      <c r="B52" s="93" t="s">
        <v>134</v>
      </c>
      <c r="C52" t="s">
        <v>33</v>
      </c>
      <c r="D52" s="98" t="s">
        <v>151</v>
      </c>
      <c r="E52" s="98">
        <v>0.00901826484018265</v>
      </c>
      <c r="F52" s="93" t="s">
        <v>30</v>
      </c>
      <c r="K52" s="109" t="s">
        <v>134</v>
      </c>
      <c r="L52" s="110" t="str">
        <f t="shared" si="13"/>
        <v>INDCONS</v>
      </c>
      <c r="M52" s="109" t="s">
        <v>167</v>
      </c>
      <c r="N52" s="109">
        <f>attached_energy_demand_split!K26</f>
        <v>0.0104060408013731</v>
      </c>
      <c r="O52" s="109" t="s">
        <v>30</v>
      </c>
      <c r="P52" s="110" t="s">
        <v>84</v>
      </c>
      <c r="T52" s="109" t="s">
        <v>134</v>
      </c>
      <c r="U52" s="110" t="str">
        <f t="shared" si="10"/>
        <v>INDCONS</v>
      </c>
      <c r="V52" s="109" t="str">
        <f t="shared" si="11"/>
        <v>RH20</v>
      </c>
      <c r="W52" s="109">
        <f>attached_energy_demand_split!K88</f>
        <v>0.0108175905237753</v>
      </c>
      <c r="X52" s="109" t="s">
        <v>30</v>
      </c>
      <c r="Y52" s="110" t="s">
        <v>79</v>
      </c>
      <c r="AC52" s="109" t="s">
        <v>134</v>
      </c>
      <c r="AD52" s="110" t="str">
        <f t="shared" si="0"/>
        <v>INDCONS</v>
      </c>
      <c r="AE52" s="109" t="str">
        <f t="shared" si="1"/>
        <v>RH20</v>
      </c>
      <c r="AF52" s="109">
        <f>attached_energy_demand_split!K59</f>
        <v>0.0106927563860006</v>
      </c>
      <c r="AG52" s="109" t="s">
        <v>30</v>
      </c>
      <c r="AH52" s="110" t="s">
        <v>85</v>
      </c>
      <c r="AL52" s="109" t="s">
        <v>134</v>
      </c>
      <c r="AM52" s="110" t="str">
        <f t="shared" si="2"/>
        <v>INDCONS</v>
      </c>
      <c r="AN52" s="109" t="str">
        <f t="shared" si="3"/>
        <v>RH20</v>
      </c>
      <c r="AO52" s="109">
        <f>attached_energy_demand_split!S26</f>
        <v>0.0104159458689876</v>
      </c>
      <c r="AP52" s="109" t="s">
        <v>30</v>
      </c>
      <c r="AQ52" s="110" t="s">
        <v>82</v>
      </c>
      <c r="AU52" s="109" t="s">
        <v>134</v>
      </c>
      <c r="AV52" s="110" t="str">
        <f t="shared" si="4"/>
        <v>INDCONS</v>
      </c>
      <c r="AW52" s="109" t="str">
        <f t="shared" si="5"/>
        <v>RH20</v>
      </c>
      <c r="AX52" s="109">
        <f>attached_energy_demand_split!K119</f>
        <v>0.0103248398430354</v>
      </c>
      <c r="AY52" s="109" t="s">
        <v>30</v>
      </c>
      <c r="AZ52" s="110" t="s">
        <v>81</v>
      </c>
      <c r="BD52" s="109" t="s">
        <v>134</v>
      </c>
      <c r="BE52" s="110" t="str">
        <f t="shared" si="6"/>
        <v>INDCONS</v>
      </c>
      <c r="BF52" s="109" t="str">
        <f t="shared" si="7"/>
        <v>RH20</v>
      </c>
      <c r="BG52" s="109">
        <f t="shared" si="12"/>
        <v>0.0104159458689876</v>
      </c>
      <c r="BH52" s="109" t="s">
        <v>30</v>
      </c>
      <c r="BI52" s="110" t="s">
        <v>83</v>
      </c>
      <c r="BM52" s="109" t="s">
        <v>134</v>
      </c>
      <c r="BN52" s="110" t="str">
        <f t="shared" si="8"/>
        <v>INDCONS</v>
      </c>
      <c r="BO52" s="109" t="str">
        <f t="shared" si="9"/>
        <v>RH20</v>
      </c>
      <c r="BP52" s="109">
        <f>attached_energy_demand_split!K149</f>
        <v>0.00983850179075353</v>
      </c>
      <c r="BQ52" s="109" t="s">
        <v>30</v>
      </c>
      <c r="BR52" s="110" t="s">
        <v>80</v>
      </c>
    </row>
    <row r="53" spans="2:70">
      <c r="B53" s="93" t="s">
        <v>134</v>
      </c>
      <c r="C53" t="s">
        <v>33</v>
      </c>
      <c r="D53" s="98" t="s">
        <v>153</v>
      </c>
      <c r="E53" s="98">
        <v>0.138127853881279</v>
      </c>
      <c r="F53" s="93" t="s">
        <v>30</v>
      </c>
      <c r="K53" s="109" t="s">
        <v>134</v>
      </c>
      <c r="L53" s="110" t="str">
        <f t="shared" si="13"/>
        <v>INDCONS</v>
      </c>
      <c r="M53" s="109" t="s">
        <v>168</v>
      </c>
      <c r="N53" s="109">
        <f>attached_energy_demand_split!K27</f>
        <v>0.0104122392682121</v>
      </c>
      <c r="O53" s="109" t="s">
        <v>30</v>
      </c>
      <c r="P53" s="110" t="s">
        <v>84</v>
      </c>
      <c r="T53" s="109" t="s">
        <v>134</v>
      </c>
      <c r="U53" s="110" t="str">
        <f t="shared" si="10"/>
        <v>INDCONS</v>
      </c>
      <c r="V53" s="109" t="str">
        <f t="shared" si="11"/>
        <v>RH21</v>
      </c>
      <c r="W53" s="109">
        <f>attached_energy_demand_split!K89</f>
        <v>0.0107840004319534</v>
      </c>
      <c r="X53" s="109" t="s">
        <v>30</v>
      </c>
      <c r="Y53" s="110" t="s">
        <v>79</v>
      </c>
      <c r="AC53" s="109" t="s">
        <v>134</v>
      </c>
      <c r="AD53" s="110" t="str">
        <f t="shared" si="0"/>
        <v>INDCONS</v>
      </c>
      <c r="AE53" s="109" t="str">
        <f t="shared" si="1"/>
        <v>RH21</v>
      </c>
      <c r="AF53" s="109">
        <f>attached_energy_demand_split!K60</f>
        <v>0.01056076034273</v>
      </c>
      <c r="AG53" s="109" t="s">
        <v>30</v>
      </c>
      <c r="AH53" s="110" t="s">
        <v>85</v>
      </c>
      <c r="AL53" s="109" t="s">
        <v>134</v>
      </c>
      <c r="AM53" s="110" t="str">
        <f t="shared" si="2"/>
        <v>INDCONS</v>
      </c>
      <c r="AN53" s="109" t="str">
        <f t="shared" si="3"/>
        <v>RH21</v>
      </c>
      <c r="AO53" s="109">
        <f>attached_energy_demand_split!S27</f>
        <v>0.0104557631800089</v>
      </c>
      <c r="AP53" s="109" t="s">
        <v>30</v>
      </c>
      <c r="AQ53" s="110" t="s">
        <v>82</v>
      </c>
      <c r="AU53" s="109" t="s">
        <v>134</v>
      </c>
      <c r="AV53" s="110" t="str">
        <f t="shared" si="4"/>
        <v>INDCONS</v>
      </c>
      <c r="AW53" s="109" t="str">
        <f t="shared" si="5"/>
        <v>RH21</v>
      </c>
      <c r="AX53" s="109">
        <f>attached_energy_demand_split!K120</f>
        <v>0.0104773914280803</v>
      </c>
      <c r="AY53" s="109" t="s">
        <v>30</v>
      </c>
      <c r="AZ53" s="110" t="s">
        <v>81</v>
      </c>
      <c r="BD53" s="109" t="s">
        <v>134</v>
      </c>
      <c r="BE53" s="110" t="str">
        <f t="shared" si="6"/>
        <v>INDCONS</v>
      </c>
      <c r="BF53" s="109" t="str">
        <f t="shared" si="7"/>
        <v>RH21</v>
      </c>
      <c r="BG53" s="109">
        <f t="shared" si="12"/>
        <v>0.0104557631800089</v>
      </c>
      <c r="BH53" s="109" t="s">
        <v>30</v>
      </c>
      <c r="BI53" s="110" t="s">
        <v>83</v>
      </c>
      <c r="BM53" s="109" t="s">
        <v>134</v>
      </c>
      <c r="BN53" s="110" t="str">
        <f t="shared" si="8"/>
        <v>INDCONS</v>
      </c>
      <c r="BO53" s="109" t="str">
        <f t="shared" si="9"/>
        <v>RH21</v>
      </c>
      <c r="BP53" s="109">
        <f>attached_energy_demand_split!K150</f>
        <v>0.0100444244290685</v>
      </c>
      <c r="BQ53" s="109" t="s">
        <v>30</v>
      </c>
      <c r="BR53" s="110" t="s">
        <v>80</v>
      </c>
    </row>
    <row r="54" spans="2:70">
      <c r="B54" s="93" t="s">
        <v>134</v>
      </c>
      <c r="C54" t="s">
        <v>33</v>
      </c>
      <c r="D54" s="98" t="s">
        <v>155</v>
      </c>
      <c r="E54" s="98">
        <v>0.150684931506849</v>
      </c>
      <c r="F54" s="93" t="s">
        <v>30</v>
      </c>
      <c r="K54" s="109" t="s">
        <v>134</v>
      </c>
      <c r="L54" s="110" t="str">
        <f t="shared" si="13"/>
        <v>INDCONS</v>
      </c>
      <c r="M54" s="109" t="s">
        <v>169</v>
      </c>
      <c r="N54" s="109">
        <f>attached_energy_demand_split!K28</f>
        <v>0.0104576931062438</v>
      </c>
      <c r="O54" s="109" t="s">
        <v>30</v>
      </c>
      <c r="P54" s="110" t="s">
        <v>84</v>
      </c>
      <c r="T54" s="109" t="s">
        <v>134</v>
      </c>
      <c r="U54" s="110" t="str">
        <f t="shared" si="10"/>
        <v>INDCONS</v>
      </c>
      <c r="V54" s="109" t="str">
        <f t="shared" si="11"/>
        <v>RH22</v>
      </c>
      <c r="W54" s="109">
        <f>attached_energy_demand_split!K90</f>
        <v>0.0108496236041217</v>
      </c>
      <c r="X54" s="109" t="s">
        <v>30</v>
      </c>
      <c r="Y54" s="110" t="s">
        <v>79</v>
      </c>
      <c r="AC54" s="109" t="s">
        <v>134</v>
      </c>
      <c r="AD54" s="110" t="str">
        <f t="shared" si="0"/>
        <v>INDCONS</v>
      </c>
      <c r="AE54" s="109" t="str">
        <f t="shared" si="1"/>
        <v>RH22</v>
      </c>
      <c r="AF54" s="109">
        <f>attached_energy_demand_split!K61</f>
        <v>0.0104782070969837</v>
      </c>
      <c r="AG54" s="109" t="s">
        <v>30</v>
      </c>
      <c r="AH54" s="110" t="s">
        <v>85</v>
      </c>
      <c r="AL54" s="109" t="s">
        <v>134</v>
      </c>
      <c r="AM54" s="110" t="str">
        <f t="shared" si="2"/>
        <v>INDCONS</v>
      </c>
      <c r="AN54" s="109" t="str">
        <f t="shared" si="3"/>
        <v>RH22</v>
      </c>
      <c r="AO54" s="109">
        <f>attached_energy_demand_split!S28</f>
        <v>0.0104911283697054</v>
      </c>
      <c r="AP54" s="109" t="s">
        <v>30</v>
      </c>
      <c r="AQ54" s="110" t="s">
        <v>82</v>
      </c>
      <c r="AU54" s="109" t="s">
        <v>134</v>
      </c>
      <c r="AV54" s="110" t="str">
        <f t="shared" si="4"/>
        <v>INDCONS</v>
      </c>
      <c r="AW54" s="109" t="str">
        <f t="shared" si="5"/>
        <v>RH22</v>
      </c>
      <c r="AX54" s="109">
        <f>attached_energy_demand_split!K121</f>
        <v>0.0105169369797973</v>
      </c>
      <c r="AY54" s="109" t="s">
        <v>30</v>
      </c>
      <c r="AZ54" s="110" t="s">
        <v>81</v>
      </c>
      <c r="BD54" s="109" t="s">
        <v>134</v>
      </c>
      <c r="BE54" s="110" t="str">
        <f t="shared" si="6"/>
        <v>INDCONS</v>
      </c>
      <c r="BF54" s="109" t="str">
        <f t="shared" si="7"/>
        <v>RH22</v>
      </c>
      <c r="BG54" s="109">
        <f t="shared" si="12"/>
        <v>0.0104911283697054</v>
      </c>
      <c r="BH54" s="109" t="s">
        <v>30</v>
      </c>
      <c r="BI54" s="110" t="s">
        <v>83</v>
      </c>
      <c r="BM54" s="109" t="s">
        <v>134</v>
      </c>
      <c r="BN54" s="110" t="str">
        <f t="shared" si="8"/>
        <v>INDCONS</v>
      </c>
      <c r="BO54" s="109" t="str">
        <f t="shared" si="9"/>
        <v>RH22</v>
      </c>
      <c r="BP54" s="109">
        <f>attached_energy_demand_split!K151</f>
        <v>0.0101531810613803</v>
      </c>
      <c r="BQ54" s="109" t="s">
        <v>30</v>
      </c>
      <c r="BR54" s="110" t="s">
        <v>80</v>
      </c>
    </row>
    <row r="55" spans="2:70">
      <c r="B55" s="101" t="s">
        <v>134</v>
      </c>
      <c r="C55" t="s">
        <v>33</v>
      </c>
      <c r="D55" s="102" t="s">
        <v>157</v>
      </c>
      <c r="E55" s="102">
        <v>0.0125570776255708</v>
      </c>
      <c r="F55" s="103" t="s">
        <v>30</v>
      </c>
      <c r="K55" s="111" t="s">
        <v>134</v>
      </c>
      <c r="L55" s="110" t="str">
        <f t="shared" si="13"/>
        <v>INDCONS</v>
      </c>
      <c r="M55" s="109" t="s">
        <v>170</v>
      </c>
      <c r="N55" s="109">
        <f>attached_energy_demand_split!K29</f>
        <v>0.010473241405224</v>
      </c>
      <c r="O55" s="109" t="s">
        <v>30</v>
      </c>
      <c r="P55" s="110" t="s">
        <v>84</v>
      </c>
      <c r="T55" s="109" t="s">
        <v>134</v>
      </c>
      <c r="U55" s="110" t="str">
        <f t="shared" si="10"/>
        <v>INDCONS</v>
      </c>
      <c r="V55" s="109" t="str">
        <f t="shared" si="11"/>
        <v>RH23</v>
      </c>
      <c r="W55" s="109">
        <f>attached_energy_demand_split!K91</f>
        <v>0.0109230550324751</v>
      </c>
      <c r="X55" s="109" t="s">
        <v>30</v>
      </c>
      <c r="Y55" s="110" t="s">
        <v>79</v>
      </c>
      <c r="AC55" s="109" t="s">
        <v>134</v>
      </c>
      <c r="AD55" s="110" t="str">
        <f t="shared" si="0"/>
        <v>INDCONS</v>
      </c>
      <c r="AE55" s="109" t="str">
        <f t="shared" si="1"/>
        <v>RH23</v>
      </c>
      <c r="AF55" s="109">
        <f>attached_energy_demand_split!K62</f>
        <v>0.0105410716793298</v>
      </c>
      <c r="AG55" s="109" t="s">
        <v>30</v>
      </c>
      <c r="AH55" s="110" t="s">
        <v>85</v>
      </c>
      <c r="AL55" s="109" t="s">
        <v>134</v>
      </c>
      <c r="AM55" s="110" t="str">
        <f t="shared" si="2"/>
        <v>INDCONS</v>
      </c>
      <c r="AN55" s="109" t="str">
        <f t="shared" si="3"/>
        <v>RH23</v>
      </c>
      <c r="AO55" s="109">
        <f>attached_energy_demand_split!S29</f>
        <v>0.0105577014910628</v>
      </c>
      <c r="AP55" s="109" t="s">
        <v>30</v>
      </c>
      <c r="AQ55" s="110" t="s">
        <v>82</v>
      </c>
      <c r="AU55" s="109" t="s">
        <v>134</v>
      </c>
      <c r="AV55" s="110" t="str">
        <f t="shared" si="4"/>
        <v>INDCONS</v>
      </c>
      <c r="AW55" s="109" t="str">
        <f t="shared" si="5"/>
        <v>RH23</v>
      </c>
      <c r="AX55" s="109">
        <f>attached_energy_demand_split!K122</f>
        <v>0.0106487063379756</v>
      </c>
      <c r="AY55" s="109" t="s">
        <v>30</v>
      </c>
      <c r="AZ55" s="110" t="s">
        <v>81</v>
      </c>
      <c r="BD55" s="109" t="s">
        <v>134</v>
      </c>
      <c r="BE55" s="110" t="str">
        <f t="shared" si="6"/>
        <v>INDCONS</v>
      </c>
      <c r="BF55" s="109" t="str">
        <f t="shared" si="7"/>
        <v>RH23</v>
      </c>
      <c r="BG55" s="109">
        <f t="shared" si="12"/>
        <v>0.0105577014910628</v>
      </c>
      <c r="BH55" s="109" t="s">
        <v>30</v>
      </c>
      <c r="BI55" s="110" t="s">
        <v>83</v>
      </c>
      <c r="BM55" s="109" t="s">
        <v>134</v>
      </c>
      <c r="BN55" s="110" t="str">
        <f t="shared" si="8"/>
        <v>INDCONS</v>
      </c>
      <c r="BO55" s="109" t="str">
        <f t="shared" si="9"/>
        <v>RH23</v>
      </c>
      <c r="BP55" s="109">
        <f>attached_energy_demand_split!K152</f>
        <v>0.0102024330003096</v>
      </c>
      <c r="BQ55" s="109" t="s">
        <v>30</v>
      </c>
      <c r="BR55" s="110" t="s">
        <v>80</v>
      </c>
    </row>
    <row r="56" spans="2:70">
      <c r="B56" s="93" t="s">
        <v>134</v>
      </c>
      <c r="C56" t="s">
        <v>34</v>
      </c>
      <c r="D56" s="98" t="s">
        <v>135</v>
      </c>
      <c r="E56" s="98">
        <v>0.0941780821917808</v>
      </c>
      <c r="F56" s="93" t="s">
        <v>30</v>
      </c>
      <c r="K56" s="109" t="s">
        <v>134</v>
      </c>
      <c r="L56" s="110" t="str">
        <f t="shared" si="13"/>
        <v>INDCONS</v>
      </c>
      <c r="M56" s="109" t="s">
        <v>171</v>
      </c>
      <c r="N56" s="110">
        <f>attached_energy_demand_split!L6</f>
        <v>0.0109184238766094</v>
      </c>
      <c r="O56" s="109" t="s">
        <v>30</v>
      </c>
      <c r="P56" s="110" t="s">
        <v>84</v>
      </c>
      <c r="T56" s="109" t="s">
        <v>134</v>
      </c>
      <c r="U56" s="110" t="str">
        <f t="shared" si="10"/>
        <v>INDCONS</v>
      </c>
      <c r="V56" s="109" t="str">
        <f t="shared" si="11"/>
        <v>SH0</v>
      </c>
      <c r="W56" s="110">
        <f>attached_energy_demand_split!L68</f>
        <v>0.00896334464830439</v>
      </c>
      <c r="X56" s="109" t="s">
        <v>30</v>
      </c>
      <c r="Y56" s="110" t="s">
        <v>79</v>
      </c>
      <c r="AC56" s="109" t="s">
        <v>134</v>
      </c>
      <c r="AD56" s="110" t="str">
        <f t="shared" si="0"/>
        <v>INDCONS</v>
      </c>
      <c r="AE56" s="109" t="str">
        <f t="shared" si="1"/>
        <v>SH0</v>
      </c>
      <c r="AF56" s="110">
        <f>attached_energy_demand_split!L39</f>
        <v>0.0104603165279496</v>
      </c>
      <c r="AG56" s="109" t="s">
        <v>30</v>
      </c>
      <c r="AH56" s="110" t="s">
        <v>85</v>
      </c>
      <c r="AL56" s="109" t="s">
        <v>134</v>
      </c>
      <c r="AM56" s="110" t="str">
        <f t="shared" si="2"/>
        <v>INDCONS</v>
      </c>
      <c r="AN56" s="109" t="str">
        <f t="shared" si="3"/>
        <v>SH0</v>
      </c>
      <c r="AO56" s="110">
        <f>attached_energy_demand_split!T6</f>
        <v>0.0102424302427061</v>
      </c>
      <c r="AP56" s="109" t="s">
        <v>30</v>
      </c>
      <c r="AQ56" s="110" t="s">
        <v>82</v>
      </c>
      <c r="AU56" s="109" t="s">
        <v>134</v>
      </c>
      <c r="AV56" s="110" t="str">
        <f t="shared" si="4"/>
        <v>INDCONS</v>
      </c>
      <c r="AW56" s="109" t="str">
        <f t="shared" si="5"/>
        <v>SH0</v>
      </c>
      <c r="AX56" s="110">
        <f>attached_energy_demand_split!L99</f>
        <v>0.0118105732116227</v>
      </c>
      <c r="AY56" s="109" t="s">
        <v>30</v>
      </c>
      <c r="AZ56" s="110" t="s">
        <v>81</v>
      </c>
      <c r="BD56" s="109" t="s">
        <v>134</v>
      </c>
      <c r="BE56" s="110" t="str">
        <f t="shared" si="6"/>
        <v>INDCONS</v>
      </c>
      <c r="BF56" s="109" t="str">
        <f t="shared" si="7"/>
        <v>SH0</v>
      </c>
      <c r="BG56" s="109">
        <f t="shared" si="12"/>
        <v>0.0102424302427061</v>
      </c>
      <c r="BH56" s="109" t="s">
        <v>30</v>
      </c>
      <c r="BI56" s="110" t="s">
        <v>83</v>
      </c>
      <c r="BM56" s="109" t="s">
        <v>134</v>
      </c>
      <c r="BN56" s="110" t="str">
        <f t="shared" si="8"/>
        <v>INDCONS</v>
      </c>
      <c r="BO56" s="109" t="str">
        <f t="shared" si="9"/>
        <v>SH0</v>
      </c>
      <c r="BP56" s="109">
        <f>attached_energy_demand_split!L129</f>
        <v>0.00905949294904463</v>
      </c>
      <c r="BQ56" s="109" t="s">
        <v>30</v>
      </c>
      <c r="BR56" s="110" t="s">
        <v>80</v>
      </c>
    </row>
    <row r="57" spans="2:70">
      <c r="B57" s="93" t="s">
        <v>134</v>
      </c>
      <c r="C57" t="s">
        <v>34</v>
      </c>
      <c r="D57" s="98" t="s">
        <v>137</v>
      </c>
      <c r="E57" s="98">
        <v>0.102739726027397</v>
      </c>
      <c r="F57" s="93" t="s">
        <v>30</v>
      </c>
      <c r="K57" s="109" t="s">
        <v>134</v>
      </c>
      <c r="L57" s="110" t="str">
        <f t="shared" si="13"/>
        <v>INDCONS</v>
      </c>
      <c r="M57" s="109" t="s">
        <v>172</v>
      </c>
      <c r="N57" s="110">
        <f>attached_energy_demand_split!L7</f>
        <v>0.0107750419295243</v>
      </c>
      <c r="O57" s="109" t="s">
        <v>30</v>
      </c>
      <c r="P57" s="110" t="s">
        <v>84</v>
      </c>
      <c r="T57" s="109" t="s">
        <v>134</v>
      </c>
      <c r="U57" s="110" t="str">
        <f t="shared" si="10"/>
        <v>INDCONS</v>
      </c>
      <c r="V57" s="109" t="str">
        <f t="shared" si="11"/>
        <v>SH1</v>
      </c>
      <c r="W57" s="110">
        <f>attached_energy_demand_split!L69</f>
        <v>0.00848441723710787</v>
      </c>
      <c r="X57" s="109" t="s">
        <v>30</v>
      </c>
      <c r="Y57" s="110" t="s">
        <v>79</v>
      </c>
      <c r="AC57" s="109" t="s">
        <v>134</v>
      </c>
      <c r="AD57" s="110" t="str">
        <f t="shared" si="0"/>
        <v>INDCONS</v>
      </c>
      <c r="AE57" s="109" t="str">
        <f t="shared" si="1"/>
        <v>SH1</v>
      </c>
      <c r="AF57" s="110">
        <f>attached_energy_demand_split!L40</f>
        <v>0.0103512372736474</v>
      </c>
      <c r="AG57" s="109" t="s">
        <v>30</v>
      </c>
      <c r="AH57" s="110" t="s">
        <v>85</v>
      </c>
      <c r="AL57" s="109" t="s">
        <v>134</v>
      </c>
      <c r="AM57" s="110" t="str">
        <f t="shared" si="2"/>
        <v>INDCONS</v>
      </c>
      <c r="AN57" s="109" t="str">
        <f t="shared" si="3"/>
        <v>SH1</v>
      </c>
      <c r="AO57" s="110">
        <f>attached_energy_demand_split!T7</f>
        <v>0.0100471596879975</v>
      </c>
      <c r="AP57" s="109" t="s">
        <v>30</v>
      </c>
      <c r="AQ57" s="110" t="s">
        <v>82</v>
      </c>
      <c r="AU57" s="109" t="s">
        <v>134</v>
      </c>
      <c r="AV57" s="110" t="str">
        <f t="shared" si="4"/>
        <v>INDCONS</v>
      </c>
      <c r="AW57" s="109" t="str">
        <f t="shared" si="5"/>
        <v>SH1</v>
      </c>
      <c r="AX57" s="110">
        <f>attached_energy_demand_split!L100</f>
        <v>0.0117294243263936</v>
      </c>
      <c r="AY57" s="109" t="s">
        <v>30</v>
      </c>
      <c r="AZ57" s="110" t="s">
        <v>81</v>
      </c>
      <c r="BD57" s="109" t="s">
        <v>134</v>
      </c>
      <c r="BE57" s="110" t="str">
        <f t="shared" si="6"/>
        <v>INDCONS</v>
      </c>
      <c r="BF57" s="109" t="str">
        <f t="shared" si="7"/>
        <v>SH1</v>
      </c>
      <c r="BG57" s="109">
        <f t="shared" si="12"/>
        <v>0.0100471596879975</v>
      </c>
      <c r="BH57" s="109" t="s">
        <v>30</v>
      </c>
      <c r="BI57" s="110" t="s">
        <v>83</v>
      </c>
      <c r="BM57" s="109" t="s">
        <v>134</v>
      </c>
      <c r="BN57" s="110" t="str">
        <f t="shared" si="8"/>
        <v>INDCONS</v>
      </c>
      <c r="BO57" s="109" t="str">
        <f t="shared" si="9"/>
        <v>SH1</v>
      </c>
      <c r="BP57" s="109">
        <f>attached_energy_demand_split!L130</f>
        <v>0.0088956776733145</v>
      </c>
      <c r="BQ57" s="109" t="s">
        <v>30</v>
      </c>
      <c r="BR57" s="110" t="s">
        <v>80</v>
      </c>
    </row>
    <row r="58" spans="2:70">
      <c r="B58" s="93" t="s">
        <v>134</v>
      </c>
      <c r="C58" t="s">
        <v>34</v>
      </c>
      <c r="D58" s="98" t="s">
        <v>139</v>
      </c>
      <c r="E58" s="98">
        <v>0.00856164383561644</v>
      </c>
      <c r="F58" s="93" t="s">
        <v>30</v>
      </c>
      <c r="K58" s="109" t="s">
        <v>134</v>
      </c>
      <c r="L58" s="110" t="str">
        <f t="shared" si="13"/>
        <v>INDCONS</v>
      </c>
      <c r="M58" s="109" t="s">
        <v>173</v>
      </c>
      <c r="N58" s="110">
        <f>attached_energy_demand_split!L8</f>
        <v>0.0106114190755824</v>
      </c>
      <c r="O58" s="109" t="s">
        <v>30</v>
      </c>
      <c r="P58" s="110" t="s">
        <v>84</v>
      </c>
      <c r="T58" s="109" t="s">
        <v>134</v>
      </c>
      <c r="U58" s="110" t="str">
        <f t="shared" si="10"/>
        <v>INDCONS</v>
      </c>
      <c r="V58" s="109" t="str">
        <f t="shared" si="11"/>
        <v>SH2</v>
      </c>
      <c r="W58" s="110">
        <f>attached_energy_demand_split!L70</f>
        <v>0.00787609123462955</v>
      </c>
      <c r="X58" s="109" t="s">
        <v>30</v>
      </c>
      <c r="Y58" s="110" t="s">
        <v>79</v>
      </c>
      <c r="AC58" s="109" t="s">
        <v>134</v>
      </c>
      <c r="AD58" s="110" t="str">
        <f t="shared" si="0"/>
        <v>INDCONS</v>
      </c>
      <c r="AE58" s="109" t="str">
        <f t="shared" si="1"/>
        <v>SH2</v>
      </c>
      <c r="AF58" s="110">
        <f>attached_energy_demand_split!L41</f>
        <v>0.0101484897755896</v>
      </c>
      <c r="AG58" s="109" t="s">
        <v>30</v>
      </c>
      <c r="AH58" s="110" t="s">
        <v>85</v>
      </c>
      <c r="AL58" s="109" t="s">
        <v>134</v>
      </c>
      <c r="AM58" s="110" t="str">
        <f t="shared" si="2"/>
        <v>INDCONS</v>
      </c>
      <c r="AN58" s="109" t="str">
        <f t="shared" si="3"/>
        <v>SH2</v>
      </c>
      <c r="AO58" s="110">
        <f>attached_energy_demand_split!T8</f>
        <v>0.00964700112167506</v>
      </c>
      <c r="AP58" s="109" t="s">
        <v>30</v>
      </c>
      <c r="AQ58" s="110" t="s">
        <v>82</v>
      </c>
      <c r="AU58" s="109" t="s">
        <v>134</v>
      </c>
      <c r="AV58" s="110" t="str">
        <f t="shared" si="4"/>
        <v>INDCONS</v>
      </c>
      <c r="AW58" s="109" t="str">
        <f t="shared" si="5"/>
        <v>SH2</v>
      </c>
      <c r="AX58" s="110">
        <f>attached_energy_demand_split!L101</f>
        <v>0.0110986729528818</v>
      </c>
      <c r="AY58" s="109" t="s">
        <v>30</v>
      </c>
      <c r="AZ58" s="110" t="s">
        <v>81</v>
      </c>
      <c r="BD58" s="109" t="s">
        <v>134</v>
      </c>
      <c r="BE58" s="110" t="str">
        <f t="shared" si="6"/>
        <v>INDCONS</v>
      </c>
      <c r="BF58" s="109" t="str">
        <f t="shared" si="7"/>
        <v>SH2</v>
      </c>
      <c r="BG58" s="109">
        <f t="shared" si="12"/>
        <v>0.00964700112167506</v>
      </c>
      <c r="BH58" s="109" t="s">
        <v>30</v>
      </c>
      <c r="BI58" s="110" t="s">
        <v>83</v>
      </c>
      <c r="BM58" s="109" t="s">
        <v>134</v>
      </c>
      <c r="BN58" s="110" t="str">
        <f t="shared" si="8"/>
        <v>INDCONS</v>
      </c>
      <c r="BO58" s="109" t="str">
        <f t="shared" si="9"/>
        <v>SH2</v>
      </c>
      <c r="BP58" s="109">
        <f>attached_energy_demand_split!L131</f>
        <v>0.00850033256969194</v>
      </c>
      <c r="BQ58" s="109" t="s">
        <v>30</v>
      </c>
      <c r="BR58" s="110" t="s">
        <v>80</v>
      </c>
    </row>
    <row r="59" spans="2:70">
      <c r="B59" s="100" t="s">
        <v>134</v>
      </c>
      <c r="C59" t="s">
        <v>34</v>
      </c>
      <c r="D59" s="98" t="s">
        <v>141</v>
      </c>
      <c r="E59" s="98">
        <v>0.126826484018265</v>
      </c>
      <c r="F59" s="93" t="s">
        <v>30</v>
      </c>
      <c r="K59" s="111" t="s">
        <v>134</v>
      </c>
      <c r="L59" s="110" t="str">
        <f t="shared" si="13"/>
        <v>INDCONS</v>
      </c>
      <c r="M59" s="109" t="s">
        <v>174</v>
      </c>
      <c r="N59" s="110">
        <f>attached_energy_demand_split!L9</f>
        <v>0.0104802103729584</v>
      </c>
      <c r="O59" s="109" t="s">
        <v>30</v>
      </c>
      <c r="P59" s="110" t="s">
        <v>84</v>
      </c>
      <c r="T59" s="109" t="s">
        <v>134</v>
      </c>
      <c r="U59" s="110" t="str">
        <f t="shared" si="10"/>
        <v>INDCONS</v>
      </c>
      <c r="V59" s="109" t="str">
        <f t="shared" si="11"/>
        <v>SH3</v>
      </c>
      <c r="W59" s="110">
        <f>attached_energy_demand_split!L71</f>
        <v>0.00736970064136019</v>
      </c>
      <c r="X59" s="109" t="s">
        <v>30</v>
      </c>
      <c r="Y59" s="110" t="s">
        <v>79</v>
      </c>
      <c r="AC59" s="109" t="s">
        <v>134</v>
      </c>
      <c r="AD59" s="110" t="str">
        <f t="shared" si="0"/>
        <v>INDCONS</v>
      </c>
      <c r="AE59" s="109" t="str">
        <f t="shared" si="1"/>
        <v>SH3</v>
      </c>
      <c r="AF59" s="110">
        <f>attached_energy_demand_split!L42</f>
        <v>0.0100311401483829</v>
      </c>
      <c r="AG59" s="109" t="s">
        <v>30</v>
      </c>
      <c r="AH59" s="110" t="s">
        <v>85</v>
      </c>
      <c r="AL59" s="109" t="s">
        <v>134</v>
      </c>
      <c r="AM59" s="110" t="str">
        <f t="shared" si="2"/>
        <v>INDCONS</v>
      </c>
      <c r="AN59" s="109" t="str">
        <f t="shared" si="3"/>
        <v>SH3</v>
      </c>
      <c r="AO59" s="110">
        <f>attached_energy_demand_split!T9</f>
        <v>0.00922365576098266</v>
      </c>
      <c r="AP59" s="109" t="s">
        <v>30</v>
      </c>
      <c r="AQ59" s="110" t="s">
        <v>82</v>
      </c>
      <c r="AU59" s="109" t="s">
        <v>134</v>
      </c>
      <c r="AV59" s="110" t="str">
        <f t="shared" si="4"/>
        <v>INDCONS</v>
      </c>
      <c r="AW59" s="109" t="str">
        <f t="shared" si="5"/>
        <v>SH3</v>
      </c>
      <c r="AX59" s="110">
        <f>attached_energy_demand_split!L102</f>
        <v>0.0102098703739199</v>
      </c>
      <c r="AY59" s="109" t="s">
        <v>30</v>
      </c>
      <c r="AZ59" s="110" t="s">
        <v>81</v>
      </c>
      <c r="BD59" s="109" t="s">
        <v>134</v>
      </c>
      <c r="BE59" s="110" t="str">
        <f t="shared" si="6"/>
        <v>INDCONS</v>
      </c>
      <c r="BF59" s="109" t="str">
        <f t="shared" si="7"/>
        <v>SH3</v>
      </c>
      <c r="BG59" s="109">
        <f t="shared" si="12"/>
        <v>0.00922365576098266</v>
      </c>
      <c r="BH59" s="109" t="s">
        <v>30</v>
      </c>
      <c r="BI59" s="110" t="s">
        <v>83</v>
      </c>
      <c r="BM59" s="109" t="s">
        <v>134</v>
      </c>
      <c r="BN59" s="110" t="str">
        <f t="shared" si="8"/>
        <v>INDCONS</v>
      </c>
      <c r="BO59" s="109" t="str">
        <f t="shared" si="9"/>
        <v>SH3</v>
      </c>
      <c r="BP59" s="109">
        <f>attached_energy_demand_split!L132</f>
        <v>0.00802735726829194</v>
      </c>
      <c r="BQ59" s="109" t="s">
        <v>30</v>
      </c>
      <c r="BR59" s="110" t="s">
        <v>80</v>
      </c>
    </row>
    <row r="60" spans="2:70">
      <c r="B60" s="93" t="s">
        <v>134</v>
      </c>
      <c r="C60" t="s">
        <v>34</v>
      </c>
      <c r="D60" s="98" t="s">
        <v>143</v>
      </c>
      <c r="E60" s="98">
        <v>0.138356164383562</v>
      </c>
      <c r="F60" s="93" t="s">
        <v>30</v>
      </c>
      <c r="K60" s="109" t="s">
        <v>134</v>
      </c>
      <c r="L60" s="110" t="str">
        <f t="shared" si="13"/>
        <v>INDCONS</v>
      </c>
      <c r="M60" s="109" t="s">
        <v>175</v>
      </c>
      <c r="N60" s="110">
        <f>attached_energy_demand_split!L10</f>
        <v>0.010302252039056</v>
      </c>
      <c r="O60" s="109" t="s">
        <v>30</v>
      </c>
      <c r="P60" s="110" t="s">
        <v>84</v>
      </c>
      <c r="T60" s="109" t="s">
        <v>134</v>
      </c>
      <c r="U60" s="110" t="str">
        <f t="shared" si="10"/>
        <v>INDCONS</v>
      </c>
      <c r="V60" s="109" t="str">
        <f t="shared" si="11"/>
        <v>SH4</v>
      </c>
      <c r="W60" s="110">
        <f>attached_energy_demand_split!L72</f>
        <v>0.00707623257486032</v>
      </c>
      <c r="X60" s="109" t="s">
        <v>30</v>
      </c>
      <c r="Y60" s="110" t="s">
        <v>79</v>
      </c>
      <c r="AC60" s="109" t="s">
        <v>134</v>
      </c>
      <c r="AD60" s="110" t="str">
        <f t="shared" si="0"/>
        <v>INDCONS</v>
      </c>
      <c r="AE60" s="109" t="str">
        <f t="shared" si="1"/>
        <v>SH4</v>
      </c>
      <c r="AF60" s="110">
        <f>attached_energy_demand_split!L43</f>
        <v>0.0099914442720882</v>
      </c>
      <c r="AG60" s="109" t="s">
        <v>30</v>
      </c>
      <c r="AH60" s="110" t="s">
        <v>85</v>
      </c>
      <c r="AL60" s="109" t="s">
        <v>134</v>
      </c>
      <c r="AM60" s="110" t="str">
        <f t="shared" si="2"/>
        <v>INDCONS</v>
      </c>
      <c r="AN60" s="109" t="str">
        <f t="shared" si="3"/>
        <v>SH4</v>
      </c>
      <c r="AO60" s="110">
        <f>attached_energy_demand_split!T10</f>
        <v>0.00890221789950177</v>
      </c>
      <c r="AP60" s="109" t="s">
        <v>30</v>
      </c>
      <c r="AQ60" s="110" t="s">
        <v>82</v>
      </c>
      <c r="AU60" s="109" t="s">
        <v>134</v>
      </c>
      <c r="AV60" s="110" t="str">
        <f t="shared" si="4"/>
        <v>INDCONS</v>
      </c>
      <c r="AW60" s="109" t="str">
        <f t="shared" si="5"/>
        <v>SH4</v>
      </c>
      <c r="AX60" s="110">
        <f>attached_energy_demand_split!L103</f>
        <v>0.00947781475616528</v>
      </c>
      <c r="AY60" s="109" t="s">
        <v>30</v>
      </c>
      <c r="AZ60" s="110" t="s">
        <v>81</v>
      </c>
      <c r="BD60" s="109" t="s">
        <v>134</v>
      </c>
      <c r="BE60" s="110" t="str">
        <f t="shared" si="6"/>
        <v>INDCONS</v>
      </c>
      <c r="BF60" s="109" t="str">
        <f t="shared" si="7"/>
        <v>SH4</v>
      </c>
      <c r="BG60" s="109">
        <f t="shared" si="12"/>
        <v>0.00890221789950177</v>
      </c>
      <c r="BH60" s="109" t="s">
        <v>30</v>
      </c>
      <c r="BI60" s="110" t="s">
        <v>83</v>
      </c>
      <c r="BM60" s="109" t="s">
        <v>134</v>
      </c>
      <c r="BN60" s="110" t="str">
        <f t="shared" si="8"/>
        <v>INDCONS</v>
      </c>
      <c r="BO60" s="109" t="str">
        <f t="shared" si="9"/>
        <v>SH4</v>
      </c>
      <c r="BP60" s="109">
        <f>attached_energy_demand_split!L133</f>
        <v>0.00766334585533907</v>
      </c>
      <c r="BQ60" s="109" t="s">
        <v>30</v>
      </c>
      <c r="BR60" s="110" t="s">
        <v>80</v>
      </c>
    </row>
    <row r="61" spans="2:70">
      <c r="B61" s="93" t="s">
        <v>134</v>
      </c>
      <c r="C61" t="s">
        <v>34</v>
      </c>
      <c r="D61" s="98" t="s">
        <v>145</v>
      </c>
      <c r="E61" s="98">
        <v>0.0115296803652968</v>
      </c>
      <c r="F61" s="93" t="s">
        <v>30</v>
      </c>
      <c r="K61" s="109" t="s">
        <v>134</v>
      </c>
      <c r="L61" s="110" t="str">
        <f t="shared" si="13"/>
        <v>INDCONS</v>
      </c>
      <c r="M61" s="109" t="s">
        <v>176</v>
      </c>
      <c r="N61" s="110">
        <f>attached_energy_demand_split!L11</f>
        <v>0.00998630287270145</v>
      </c>
      <c r="O61" s="109" t="s">
        <v>30</v>
      </c>
      <c r="P61" s="110" t="s">
        <v>84</v>
      </c>
      <c r="T61" s="109" t="s">
        <v>134</v>
      </c>
      <c r="U61" s="110" t="str">
        <f t="shared" si="10"/>
        <v>INDCONS</v>
      </c>
      <c r="V61" s="109" t="str">
        <f t="shared" si="11"/>
        <v>SH5</v>
      </c>
      <c r="W61" s="110">
        <f>attached_energy_demand_split!L73</f>
        <v>0.00693855248478292</v>
      </c>
      <c r="X61" s="109" t="s">
        <v>30</v>
      </c>
      <c r="Y61" s="110" t="s">
        <v>79</v>
      </c>
      <c r="AC61" s="109" t="s">
        <v>134</v>
      </c>
      <c r="AD61" s="110" t="str">
        <f t="shared" si="0"/>
        <v>INDCONS</v>
      </c>
      <c r="AE61" s="109" t="str">
        <f t="shared" si="1"/>
        <v>SH5</v>
      </c>
      <c r="AF61" s="110">
        <f>attached_energy_demand_split!L44</f>
        <v>0.00962339524997807</v>
      </c>
      <c r="AG61" s="109" t="s">
        <v>30</v>
      </c>
      <c r="AH61" s="110" t="s">
        <v>85</v>
      </c>
      <c r="AL61" s="109" t="s">
        <v>134</v>
      </c>
      <c r="AM61" s="110" t="str">
        <f t="shared" si="2"/>
        <v>INDCONS</v>
      </c>
      <c r="AN61" s="109" t="str">
        <f t="shared" si="3"/>
        <v>SH5</v>
      </c>
      <c r="AO61" s="110">
        <f>attached_energy_demand_split!T11</f>
        <v>0.00859828506997421</v>
      </c>
      <c r="AP61" s="109" t="s">
        <v>30</v>
      </c>
      <c r="AQ61" s="110" t="s">
        <v>82</v>
      </c>
      <c r="AU61" s="109" t="s">
        <v>134</v>
      </c>
      <c r="AV61" s="110" t="str">
        <f t="shared" si="4"/>
        <v>INDCONS</v>
      </c>
      <c r="AW61" s="109" t="str">
        <f t="shared" si="5"/>
        <v>SH5</v>
      </c>
      <c r="AX61" s="110">
        <f>attached_energy_demand_split!L104</f>
        <v>0.009001549175111</v>
      </c>
      <c r="AY61" s="109" t="s">
        <v>30</v>
      </c>
      <c r="AZ61" s="110" t="s">
        <v>81</v>
      </c>
      <c r="BD61" s="109" t="s">
        <v>134</v>
      </c>
      <c r="BE61" s="110" t="str">
        <f t="shared" si="6"/>
        <v>INDCONS</v>
      </c>
      <c r="BF61" s="109" t="str">
        <f t="shared" si="7"/>
        <v>SH5</v>
      </c>
      <c r="BG61" s="109">
        <f t="shared" si="12"/>
        <v>0.00859828506997421</v>
      </c>
      <c r="BH61" s="109" t="s">
        <v>30</v>
      </c>
      <c r="BI61" s="110" t="s">
        <v>83</v>
      </c>
      <c r="BM61" s="109" t="s">
        <v>134</v>
      </c>
      <c r="BN61" s="110" t="str">
        <f t="shared" si="8"/>
        <v>INDCONS</v>
      </c>
      <c r="BO61" s="109" t="str">
        <f t="shared" si="9"/>
        <v>SH5</v>
      </c>
      <c r="BP61" s="109">
        <f>attached_energy_demand_split!L134</f>
        <v>0.0074416255672976</v>
      </c>
      <c r="BQ61" s="109" t="s">
        <v>30</v>
      </c>
      <c r="BR61" s="110" t="s">
        <v>80</v>
      </c>
    </row>
    <row r="62" spans="2:70">
      <c r="B62" s="93" t="s">
        <v>134</v>
      </c>
      <c r="C62" t="s">
        <v>34</v>
      </c>
      <c r="D62" s="98" t="s">
        <v>147</v>
      </c>
      <c r="E62" s="98">
        <v>0.0992009132420091</v>
      </c>
      <c r="F62" s="93" t="s">
        <v>30</v>
      </c>
      <c r="K62" s="109" t="s">
        <v>134</v>
      </c>
      <c r="L62" s="110" t="str">
        <f t="shared" si="13"/>
        <v>INDCONS</v>
      </c>
      <c r="M62" s="109" t="s">
        <v>177</v>
      </c>
      <c r="N62" s="110">
        <f>attached_energy_demand_split!L12</f>
        <v>0.00970685876594795</v>
      </c>
      <c r="O62" s="109" t="s">
        <v>30</v>
      </c>
      <c r="P62" s="110" t="s">
        <v>84</v>
      </c>
      <c r="T62" s="109" t="s">
        <v>134</v>
      </c>
      <c r="U62" s="110" t="str">
        <f t="shared" si="10"/>
        <v>INDCONS</v>
      </c>
      <c r="V62" s="109" t="str">
        <f t="shared" si="11"/>
        <v>SH6</v>
      </c>
      <c r="W62" s="110">
        <f>attached_energy_demand_split!L74</f>
        <v>0.00690233127948598</v>
      </c>
      <c r="X62" s="109" t="s">
        <v>30</v>
      </c>
      <c r="Y62" s="110" t="s">
        <v>79</v>
      </c>
      <c r="AC62" s="109" t="s">
        <v>134</v>
      </c>
      <c r="AD62" s="110" t="str">
        <f t="shared" si="0"/>
        <v>INDCONS</v>
      </c>
      <c r="AE62" s="109" t="str">
        <f t="shared" si="1"/>
        <v>SH6</v>
      </c>
      <c r="AF62" s="110">
        <f>attached_energy_demand_split!L45</f>
        <v>0.00895580030607749</v>
      </c>
      <c r="AG62" s="109" t="s">
        <v>30</v>
      </c>
      <c r="AH62" s="110" t="s">
        <v>85</v>
      </c>
      <c r="AL62" s="109" t="s">
        <v>134</v>
      </c>
      <c r="AM62" s="110" t="str">
        <f t="shared" si="2"/>
        <v>INDCONS</v>
      </c>
      <c r="AN62" s="109" t="str">
        <f t="shared" si="3"/>
        <v>SH6</v>
      </c>
      <c r="AO62" s="110">
        <f>attached_energy_demand_split!T12</f>
        <v>0.00831343357193171</v>
      </c>
      <c r="AP62" s="109" t="s">
        <v>30</v>
      </c>
      <c r="AQ62" s="110" t="s">
        <v>82</v>
      </c>
      <c r="AU62" s="109" t="s">
        <v>134</v>
      </c>
      <c r="AV62" s="110" t="str">
        <f t="shared" si="4"/>
        <v>INDCONS</v>
      </c>
      <c r="AW62" s="109" t="str">
        <f t="shared" si="5"/>
        <v>SH6</v>
      </c>
      <c r="AX62" s="110">
        <f>attached_energy_demand_split!L105</f>
        <v>0.00869775718904425</v>
      </c>
      <c r="AY62" s="109" t="s">
        <v>30</v>
      </c>
      <c r="AZ62" s="110" t="s">
        <v>81</v>
      </c>
      <c r="BD62" s="109" t="s">
        <v>134</v>
      </c>
      <c r="BE62" s="110" t="str">
        <f t="shared" si="6"/>
        <v>INDCONS</v>
      </c>
      <c r="BF62" s="109" t="str">
        <f t="shared" si="7"/>
        <v>SH6</v>
      </c>
      <c r="BG62" s="109">
        <f t="shared" si="12"/>
        <v>0.00831343357193171</v>
      </c>
      <c r="BH62" s="109" t="s">
        <v>30</v>
      </c>
      <c r="BI62" s="110" t="s">
        <v>83</v>
      </c>
      <c r="BM62" s="109" t="s">
        <v>134</v>
      </c>
      <c r="BN62" s="110" t="str">
        <f t="shared" si="8"/>
        <v>INDCONS</v>
      </c>
      <c r="BO62" s="109" t="str">
        <f t="shared" si="9"/>
        <v>SH6</v>
      </c>
      <c r="BP62" s="109">
        <f>attached_energy_demand_split!L135</f>
        <v>0.00730442031910289</v>
      </c>
      <c r="BQ62" s="109" t="s">
        <v>30</v>
      </c>
      <c r="BR62" s="110" t="s">
        <v>80</v>
      </c>
    </row>
    <row r="63" spans="2:70">
      <c r="B63" s="100" t="s">
        <v>134</v>
      </c>
      <c r="C63" t="s">
        <v>34</v>
      </c>
      <c r="D63" s="98" t="s">
        <v>149</v>
      </c>
      <c r="E63" s="98">
        <v>0.108219178082192</v>
      </c>
      <c r="F63" s="93" t="s">
        <v>30</v>
      </c>
      <c r="K63" s="111" t="s">
        <v>134</v>
      </c>
      <c r="L63" s="110" t="str">
        <f t="shared" si="13"/>
        <v>INDCONS</v>
      </c>
      <c r="M63" s="109" t="s">
        <v>178</v>
      </c>
      <c r="N63" s="110">
        <f>attached_energy_demand_split!L13</f>
        <v>0.00952537765103036</v>
      </c>
      <c r="O63" s="109" t="s">
        <v>30</v>
      </c>
      <c r="P63" s="110" t="s">
        <v>84</v>
      </c>
      <c r="T63" s="109" t="s">
        <v>134</v>
      </c>
      <c r="U63" s="110" t="str">
        <f t="shared" si="10"/>
        <v>INDCONS</v>
      </c>
      <c r="V63" s="109" t="str">
        <f t="shared" si="11"/>
        <v>SH7</v>
      </c>
      <c r="W63" s="110">
        <f>attached_energy_demand_split!L75</f>
        <v>0.00695811193011423</v>
      </c>
      <c r="X63" s="109" t="s">
        <v>30</v>
      </c>
      <c r="Y63" s="110" t="s">
        <v>79</v>
      </c>
      <c r="AC63" s="109" t="s">
        <v>134</v>
      </c>
      <c r="AD63" s="110" t="str">
        <f t="shared" si="0"/>
        <v>INDCONS</v>
      </c>
      <c r="AE63" s="109" t="str">
        <f t="shared" si="1"/>
        <v>SH7</v>
      </c>
      <c r="AF63" s="110">
        <f>attached_energy_demand_split!L46</f>
        <v>0.0083231978023869</v>
      </c>
      <c r="AG63" s="109" t="s">
        <v>30</v>
      </c>
      <c r="AH63" s="110" t="s">
        <v>85</v>
      </c>
      <c r="AL63" s="109" t="s">
        <v>134</v>
      </c>
      <c r="AM63" s="110" t="str">
        <f t="shared" si="2"/>
        <v>INDCONS</v>
      </c>
      <c r="AN63" s="109" t="str">
        <f t="shared" si="3"/>
        <v>SH7</v>
      </c>
      <c r="AO63" s="110">
        <f>attached_energy_demand_split!T13</f>
        <v>0.00810776020785731</v>
      </c>
      <c r="AP63" s="109" t="s">
        <v>30</v>
      </c>
      <c r="AQ63" s="110" t="s">
        <v>82</v>
      </c>
      <c r="AU63" s="109" t="s">
        <v>134</v>
      </c>
      <c r="AV63" s="110" t="str">
        <f t="shared" si="4"/>
        <v>INDCONS</v>
      </c>
      <c r="AW63" s="109" t="str">
        <f t="shared" si="5"/>
        <v>SH7</v>
      </c>
      <c r="AX63" s="110">
        <f>attached_energy_demand_split!L106</f>
        <v>0.00850186452384368</v>
      </c>
      <c r="AY63" s="109" t="s">
        <v>30</v>
      </c>
      <c r="AZ63" s="110" t="s">
        <v>81</v>
      </c>
      <c r="BD63" s="109" t="s">
        <v>134</v>
      </c>
      <c r="BE63" s="110" t="str">
        <f t="shared" si="6"/>
        <v>INDCONS</v>
      </c>
      <c r="BF63" s="109" t="str">
        <f t="shared" si="7"/>
        <v>SH7</v>
      </c>
      <c r="BG63" s="109">
        <f t="shared" si="12"/>
        <v>0.00810776020785731</v>
      </c>
      <c r="BH63" s="109" t="s">
        <v>30</v>
      </c>
      <c r="BI63" s="110" t="s">
        <v>83</v>
      </c>
      <c r="BM63" s="109" t="s">
        <v>134</v>
      </c>
      <c r="BN63" s="110" t="str">
        <f t="shared" si="8"/>
        <v>INDCONS</v>
      </c>
      <c r="BO63" s="109" t="str">
        <f t="shared" si="9"/>
        <v>SH7</v>
      </c>
      <c r="BP63" s="109">
        <f>attached_energy_demand_split!L136</f>
        <v>0.00723024913191138</v>
      </c>
      <c r="BQ63" s="109" t="s">
        <v>30</v>
      </c>
      <c r="BR63" s="110" t="s">
        <v>80</v>
      </c>
    </row>
    <row r="64" spans="2:70">
      <c r="B64" s="93" t="s">
        <v>134</v>
      </c>
      <c r="C64" t="s">
        <v>34</v>
      </c>
      <c r="D64" s="98" t="s">
        <v>151</v>
      </c>
      <c r="E64" s="98">
        <v>0.00901826484018265</v>
      </c>
      <c r="F64" s="93" t="s">
        <v>30</v>
      </c>
      <c r="K64" s="109" t="s">
        <v>134</v>
      </c>
      <c r="L64" s="110" t="str">
        <f t="shared" si="13"/>
        <v>INDCONS</v>
      </c>
      <c r="M64" s="109" t="s">
        <v>179</v>
      </c>
      <c r="N64" s="110">
        <f>attached_energy_demand_split!L14</f>
        <v>0.00940579551046531</v>
      </c>
      <c r="O64" s="109" t="s">
        <v>30</v>
      </c>
      <c r="P64" s="110" t="s">
        <v>84</v>
      </c>
      <c r="T64" s="109" t="s">
        <v>134</v>
      </c>
      <c r="U64" s="110" t="str">
        <f t="shared" si="10"/>
        <v>INDCONS</v>
      </c>
      <c r="V64" s="109" t="str">
        <f t="shared" si="11"/>
        <v>SH8</v>
      </c>
      <c r="W64" s="110">
        <f>attached_energy_demand_split!L76</f>
        <v>0.00713706178998624</v>
      </c>
      <c r="X64" s="109" t="s">
        <v>30</v>
      </c>
      <c r="Y64" s="110" t="s">
        <v>79</v>
      </c>
      <c r="AC64" s="109" t="s">
        <v>134</v>
      </c>
      <c r="AD64" s="110" t="str">
        <f t="shared" si="0"/>
        <v>INDCONS</v>
      </c>
      <c r="AE64" s="109" t="str">
        <f t="shared" si="1"/>
        <v>SH8</v>
      </c>
      <c r="AF64" s="110">
        <f>attached_energy_demand_split!L47</f>
        <v>0.00791001223001852</v>
      </c>
      <c r="AG64" s="109" t="s">
        <v>30</v>
      </c>
      <c r="AH64" s="110" t="s">
        <v>85</v>
      </c>
      <c r="AL64" s="109" t="s">
        <v>134</v>
      </c>
      <c r="AM64" s="110" t="str">
        <f t="shared" si="2"/>
        <v>INDCONS</v>
      </c>
      <c r="AN64" s="109" t="str">
        <f t="shared" si="3"/>
        <v>SH8</v>
      </c>
      <c r="AO64" s="110">
        <f>attached_energy_demand_split!T14</f>
        <v>0.00802617470555127</v>
      </c>
      <c r="AP64" s="109" t="s">
        <v>30</v>
      </c>
      <c r="AQ64" s="110" t="s">
        <v>82</v>
      </c>
      <c r="AU64" s="109" t="s">
        <v>134</v>
      </c>
      <c r="AV64" s="110" t="str">
        <f t="shared" si="4"/>
        <v>INDCONS</v>
      </c>
      <c r="AW64" s="109" t="str">
        <f t="shared" si="5"/>
        <v>SH8</v>
      </c>
      <c r="AX64" s="110">
        <f>attached_energy_demand_split!L107</f>
        <v>0.0084452232324364</v>
      </c>
      <c r="AY64" s="109" t="s">
        <v>30</v>
      </c>
      <c r="AZ64" s="110" t="s">
        <v>81</v>
      </c>
      <c r="BD64" s="109" t="s">
        <v>134</v>
      </c>
      <c r="BE64" s="110" t="str">
        <f t="shared" si="6"/>
        <v>INDCONS</v>
      </c>
      <c r="BF64" s="109" t="str">
        <f t="shared" si="7"/>
        <v>SH8</v>
      </c>
      <c r="BG64" s="109">
        <f t="shared" si="12"/>
        <v>0.00802617470555127</v>
      </c>
      <c r="BH64" s="109" t="s">
        <v>30</v>
      </c>
      <c r="BI64" s="110" t="s">
        <v>83</v>
      </c>
      <c r="BM64" s="109" t="s">
        <v>134</v>
      </c>
      <c r="BN64" s="110" t="str">
        <f t="shared" si="8"/>
        <v>INDCONS</v>
      </c>
      <c r="BO64" s="109" t="str">
        <f t="shared" si="9"/>
        <v>SH8</v>
      </c>
      <c r="BP64" s="109">
        <f>attached_energy_demand_split!L137</f>
        <v>0.00723278076484986</v>
      </c>
      <c r="BQ64" s="109" t="s">
        <v>30</v>
      </c>
      <c r="BR64" s="110" t="s">
        <v>80</v>
      </c>
    </row>
    <row r="65" spans="2:70">
      <c r="B65" s="93" t="s">
        <v>134</v>
      </c>
      <c r="C65" t="s">
        <v>34</v>
      </c>
      <c r="D65" s="98" t="s">
        <v>153</v>
      </c>
      <c r="E65" s="98">
        <v>0.138127853881279</v>
      </c>
      <c r="F65" s="93" t="s">
        <v>30</v>
      </c>
      <c r="K65" s="109" t="s">
        <v>134</v>
      </c>
      <c r="L65" s="110" t="str">
        <f t="shared" si="13"/>
        <v>INDCONS</v>
      </c>
      <c r="M65" s="109" t="s">
        <v>180</v>
      </c>
      <c r="N65" s="110">
        <f>attached_energy_demand_split!L15</f>
        <v>0.00934271150095977</v>
      </c>
      <c r="O65" s="109" t="s">
        <v>30</v>
      </c>
      <c r="P65" s="110" t="s">
        <v>84</v>
      </c>
      <c r="T65" s="109" t="s">
        <v>134</v>
      </c>
      <c r="U65" s="110" t="str">
        <f t="shared" si="10"/>
        <v>INDCONS</v>
      </c>
      <c r="V65" s="109" t="str">
        <f t="shared" si="11"/>
        <v>SH9</v>
      </c>
      <c r="W65" s="110">
        <f>attached_energy_demand_split!L77</f>
        <v>0.00761804538936425</v>
      </c>
      <c r="X65" s="109" t="s">
        <v>30</v>
      </c>
      <c r="Y65" s="110" t="s">
        <v>79</v>
      </c>
      <c r="AC65" s="109" t="s">
        <v>134</v>
      </c>
      <c r="AD65" s="110" t="str">
        <f t="shared" si="0"/>
        <v>INDCONS</v>
      </c>
      <c r="AE65" s="109" t="str">
        <f t="shared" si="1"/>
        <v>SH9</v>
      </c>
      <c r="AF65" s="110">
        <f>attached_energy_demand_split!L48</f>
        <v>0.00767868703142379</v>
      </c>
      <c r="AG65" s="109" t="s">
        <v>30</v>
      </c>
      <c r="AH65" s="110" t="s">
        <v>85</v>
      </c>
      <c r="AL65" s="109" t="s">
        <v>134</v>
      </c>
      <c r="AM65" s="110" t="str">
        <f t="shared" si="2"/>
        <v>INDCONS</v>
      </c>
      <c r="AN65" s="109" t="str">
        <f t="shared" si="3"/>
        <v>SH9</v>
      </c>
      <c r="AO65" s="110">
        <f>attached_energy_demand_split!T15</f>
        <v>0.00811366825218321</v>
      </c>
      <c r="AP65" s="109" t="s">
        <v>30</v>
      </c>
      <c r="AQ65" s="110" t="s">
        <v>82</v>
      </c>
      <c r="AU65" s="109" t="s">
        <v>134</v>
      </c>
      <c r="AV65" s="110" t="str">
        <f t="shared" si="4"/>
        <v>INDCONS</v>
      </c>
      <c r="AW65" s="109" t="str">
        <f t="shared" si="5"/>
        <v>SH9</v>
      </c>
      <c r="AX65" s="110">
        <f>attached_energy_demand_split!L108</f>
        <v>0.00858502204079058</v>
      </c>
      <c r="AY65" s="109" t="s">
        <v>30</v>
      </c>
      <c r="AZ65" s="110" t="s">
        <v>81</v>
      </c>
      <c r="BD65" s="109" t="s">
        <v>134</v>
      </c>
      <c r="BE65" s="110" t="str">
        <f t="shared" si="6"/>
        <v>INDCONS</v>
      </c>
      <c r="BF65" s="109" t="str">
        <f t="shared" si="7"/>
        <v>SH9</v>
      </c>
      <c r="BG65" s="109">
        <f t="shared" si="12"/>
        <v>0.00811366825218321</v>
      </c>
      <c r="BH65" s="109" t="s">
        <v>30</v>
      </c>
      <c r="BI65" s="110" t="s">
        <v>83</v>
      </c>
      <c r="BM65" s="109" t="s">
        <v>134</v>
      </c>
      <c r="BN65" s="110" t="str">
        <f t="shared" si="8"/>
        <v>INDCONS</v>
      </c>
      <c r="BO65" s="109" t="str">
        <f t="shared" si="9"/>
        <v>SH9</v>
      </c>
      <c r="BP65" s="109">
        <f>attached_energy_demand_split!L138</f>
        <v>0.00734387529837765</v>
      </c>
      <c r="BQ65" s="109" t="s">
        <v>30</v>
      </c>
      <c r="BR65" s="110" t="s">
        <v>80</v>
      </c>
    </row>
    <row r="66" spans="2:70">
      <c r="B66" s="93" t="s">
        <v>134</v>
      </c>
      <c r="C66" t="s">
        <v>34</v>
      </c>
      <c r="D66" s="98" t="s">
        <v>155</v>
      </c>
      <c r="E66" s="98">
        <v>0.150684931506849</v>
      </c>
      <c r="F66" s="93" t="s">
        <v>30</v>
      </c>
      <c r="K66" s="109" t="s">
        <v>134</v>
      </c>
      <c r="L66" s="110" t="str">
        <f t="shared" ref="L66:L97" si="14">L65</f>
        <v>INDCONS</v>
      </c>
      <c r="M66" s="109" t="s">
        <v>181</v>
      </c>
      <c r="N66" s="110">
        <f>attached_energy_demand_split!L16</f>
        <v>0.0093232756046095</v>
      </c>
      <c r="O66" s="109" t="s">
        <v>30</v>
      </c>
      <c r="P66" s="110" t="s">
        <v>84</v>
      </c>
      <c r="T66" s="109" t="s">
        <v>134</v>
      </c>
      <c r="U66" s="110" t="str">
        <f t="shared" si="10"/>
        <v>INDCONS</v>
      </c>
      <c r="V66" s="109" t="str">
        <f t="shared" si="11"/>
        <v>SH10</v>
      </c>
      <c r="W66" s="110">
        <f>attached_energy_demand_split!L78</f>
        <v>0.00832464497830165</v>
      </c>
      <c r="X66" s="109" t="s">
        <v>30</v>
      </c>
      <c r="Y66" s="110" t="s">
        <v>79</v>
      </c>
      <c r="AC66" s="109" t="s">
        <v>134</v>
      </c>
      <c r="AD66" s="110" t="str">
        <f t="shared" si="0"/>
        <v>INDCONS</v>
      </c>
      <c r="AE66" s="109" t="str">
        <f t="shared" si="1"/>
        <v>SH10</v>
      </c>
      <c r="AF66" s="110">
        <f>attached_energy_demand_split!L49</f>
        <v>0.00755744496055898</v>
      </c>
      <c r="AG66" s="109" t="s">
        <v>30</v>
      </c>
      <c r="AH66" s="110" t="s">
        <v>85</v>
      </c>
      <c r="AL66" s="109" t="s">
        <v>134</v>
      </c>
      <c r="AM66" s="110" t="str">
        <f t="shared" si="2"/>
        <v>INDCONS</v>
      </c>
      <c r="AN66" s="109" t="str">
        <f t="shared" si="3"/>
        <v>SH10</v>
      </c>
      <c r="AO66" s="110">
        <f>attached_energy_demand_split!T16</f>
        <v>0.00838274552310763</v>
      </c>
      <c r="AP66" s="109" t="s">
        <v>30</v>
      </c>
      <c r="AQ66" s="110" t="s">
        <v>82</v>
      </c>
      <c r="AU66" s="109" t="s">
        <v>134</v>
      </c>
      <c r="AV66" s="110" t="str">
        <f t="shared" si="4"/>
        <v>INDCONS</v>
      </c>
      <c r="AW66" s="109" t="str">
        <f t="shared" si="5"/>
        <v>SH10</v>
      </c>
      <c r="AX66" s="110">
        <f>attached_energy_demand_split!L109</f>
        <v>0.00899201274693116</v>
      </c>
      <c r="AY66" s="109" t="s">
        <v>30</v>
      </c>
      <c r="AZ66" s="110" t="s">
        <v>81</v>
      </c>
      <c r="BD66" s="109" t="s">
        <v>134</v>
      </c>
      <c r="BE66" s="110" t="str">
        <f t="shared" si="6"/>
        <v>INDCONS</v>
      </c>
      <c r="BF66" s="109" t="str">
        <f t="shared" si="7"/>
        <v>SH10</v>
      </c>
      <c r="BG66" s="109">
        <f t="shared" si="12"/>
        <v>0.00838274552310763</v>
      </c>
      <c r="BH66" s="109" t="s">
        <v>30</v>
      </c>
      <c r="BI66" s="110" t="s">
        <v>83</v>
      </c>
      <c r="BM66" s="109" t="s">
        <v>134</v>
      </c>
      <c r="BN66" s="110" t="str">
        <f t="shared" si="8"/>
        <v>INDCONS</v>
      </c>
      <c r="BO66" s="109" t="str">
        <f t="shared" si="9"/>
        <v>SH10</v>
      </c>
      <c r="BP66" s="109">
        <f>attached_energy_demand_split!L139</f>
        <v>0.00771634932513689</v>
      </c>
      <c r="BQ66" s="109" t="s">
        <v>30</v>
      </c>
      <c r="BR66" s="110" t="s">
        <v>80</v>
      </c>
    </row>
    <row r="67" spans="2:70">
      <c r="B67" s="101" t="s">
        <v>134</v>
      </c>
      <c r="C67" t="s">
        <v>34</v>
      </c>
      <c r="D67" s="102" t="s">
        <v>157</v>
      </c>
      <c r="E67" s="102">
        <v>0.0125570776255708</v>
      </c>
      <c r="F67" s="103" t="s">
        <v>30</v>
      </c>
      <c r="K67" s="111" t="s">
        <v>134</v>
      </c>
      <c r="L67" s="110" t="str">
        <f t="shared" si="14"/>
        <v>INDCONS</v>
      </c>
      <c r="M67" s="109" t="s">
        <v>182</v>
      </c>
      <c r="N67" s="110">
        <f>attached_energy_demand_split!L17</f>
        <v>0.00935477163539888</v>
      </c>
      <c r="O67" s="109" t="s">
        <v>30</v>
      </c>
      <c r="P67" s="110" t="s">
        <v>84</v>
      </c>
      <c r="T67" s="109" t="s">
        <v>134</v>
      </c>
      <c r="U67" s="110" t="str">
        <f t="shared" si="10"/>
        <v>INDCONS</v>
      </c>
      <c r="V67" s="109" t="str">
        <f t="shared" si="11"/>
        <v>SH11</v>
      </c>
      <c r="W67" s="110">
        <f>attached_energy_demand_split!L79</f>
        <v>0.00886201666472859</v>
      </c>
      <c r="X67" s="109" t="s">
        <v>30</v>
      </c>
      <c r="Y67" s="110" t="s">
        <v>79</v>
      </c>
      <c r="AC67" s="109" t="s">
        <v>134</v>
      </c>
      <c r="AD67" s="110" t="str">
        <f t="shared" si="0"/>
        <v>INDCONS</v>
      </c>
      <c r="AE67" s="109" t="str">
        <f t="shared" si="1"/>
        <v>SH11</v>
      </c>
      <c r="AF67" s="110">
        <f>attached_energy_demand_split!L50</f>
        <v>0.00753987073520926</v>
      </c>
      <c r="AG67" s="109" t="s">
        <v>30</v>
      </c>
      <c r="AH67" s="110" t="s">
        <v>85</v>
      </c>
      <c r="AL67" s="109" t="s">
        <v>134</v>
      </c>
      <c r="AM67" s="110" t="str">
        <f t="shared" si="2"/>
        <v>INDCONS</v>
      </c>
      <c r="AN67" s="109" t="str">
        <f t="shared" si="3"/>
        <v>SH11</v>
      </c>
      <c r="AO67" s="110">
        <f>attached_energy_demand_split!T17</f>
        <v>0.00874680022383472</v>
      </c>
      <c r="AP67" s="109" t="s">
        <v>30</v>
      </c>
      <c r="AQ67" s="110" t="s">
        <v>82</v>
      </c>
      <c r="AU67" s="109" t="s">
        <v>134</v>
      </c>
      <c r="AV67" s="110" t="str">
        <f t="shared" si="4"/>
        <v>INDCONS</v>
      </c>
      <c r="AW67" s="109" t="str">
        <f t="shared" si="5"/>
        <v>SH11</v>
      </c>
      <c r="AX67" s="110">
        <f>attached_energy_demand_split!L110</f>
        <v>0.009722872391825</v>
      </c>
      <c r="AY67" s="109" t="s">
        <v>30</v>
      </c>
      <c r="AZ67" s="110" t="s">
        <v>81</v>
      </c>
      <c r="BD67" s="109" t="s">
        <v>134</v>
      </c>
      <c r="BE67" s="110" t="str">
        <f t="shared" si="6"/>
        <v>INDCONS</v>
      </c>
      <c r="BF67" s="109" t="str">
        <f t="shared" si="7"/>
        <v>SH11</v>
      </c>
      <c r="BG67" s="109">
        <f t="shared" si="12"/>
        <v>0.00874680022383472</v>
      </c>
      <c r="BH67" s="109" t="s">
        <v>30</v>
      </c>
      <c r="BI67" s="110" t="s">
        <v>83</v>
      </c>
      <c r="BM67" s="109" t="s">
        <v>134</v>
      </c>
      <c r="BN67" s="110" t="str">
        <f t="shared" si="8"/>
        <v>INDCONS</v>
      </c>
      <c r="BO67" s="109" t="str">
        <f t="shared" si="9"/>
        <v>SH11</v>
      </c>
      <c r="BP67" s="109">
        <f>attached_energy_demand_split!L140</f>
        <v>0.00825446969201186</v>
      </c>
      <c r="BQ67" s="109" t="s">
        <v>30</v>
      </c>
      <c r="BR67" s="110" t="s">
        <v>80</v>
      </c>
    </row>
    <row r="68" spans="2:70">
      <c r="B68" s="93" t="s">
        <v>134</v>
      </c>
      <c r="C68" t="s">
        <v>35</v>
      </c>
      <c r="D68" s="98" t="s">
        <v>135</v>
      </c>
      <c r="E68" s="98">
        <v>0.0941780821917808</v>
      </c>
      <c r="F68" s="93" t="s">
        <v>30</v>
      </c>
      <c r="K68" s="109" t="s">
        <v>134</v>
      </c>
      <c r="L68" s="110" t="str">
        <f t="shared" si="14"/>
        <v>INDCONS</v>
      </c>
      <c r="M68" s="109" t="s">
        <v>183</v>
      </c>
      <c r="N68" s="110">
        <f>attached_energy_demand_split!L18</f>
        <v>0.00951955200798545</v>
      </c>
      <c r="O68" s="109" t="s">
        <v>30</v>
      </c>
      <c r="P68" s="110" t="s">
        <v>84</v>
      </c>
      <c r="T68" s="109" t="s">
        <v>134</v>
      </c>
      <c r="U68" s="110" t="str">
        <f t="shared" si="10"/>
        <v>INDCONS</v>
      </c>
      <c r="V68" s="109" t="str">
        <f t="shared" si="11"/>
        <v>SH12</v>
      </c>
      <c r="W68" s="110">
        <f>attached_energy_demand_split!L80</f>
        <v>0.00917902343356797</v>
      </c>
      <c r="X68" s="109" t="s">
        <v>30</v>
      </c>
      <c r="Y68" s="110" t="s">
        <v>79</v>
      </c>
      <c r="AC68" s="109" t="s">
        <v>134</v>
      </c>
      <c r="AD68" s="110" t="str">
        <f t="shared" si="0"/>
        <v>INDCONS</v>
      </c>
      <c r="AE68" s="109" t="str">
        <f t="shared" si="1"/>
        <v>SH12</v>
      </c>
      <c r="AF68" s="110">
        <f>attached_energy_demand_split!L51</f>
        <v>0.00765324792010456</v>
      </c>
      <c r="AG68" s="109" t="s">
        <v>30</v>
      </c>
      <c r="AH68" s="110" t="s">
        <v>85</v>
      </c>
      <c r="AL68" s="109" t="s">
        <v>134</v>
      </c>
      <c r="AM68" s="110" t="str">
        <f t="shared" si="2"/>
        <v>INDCONS</v>
      </c>
      <c r="AN68" s="109" t="str">
        <f t="shared" si="3"/>
        <v>SH12</v>
      </c>
      <c r="AO68" s="110">
        <f>attached_energy_demand_split!T18</f>
        <v>0.0090818707258295</v>
      </c>
      <c r="AP68" s="109" t="s">
        <v>30</v>
      </c>
      <c r="AQ68" s="110" t="s">
        <v>82</v>
      </c>
      <c r="AU68" s="109" t="s">
        <v>134</v>
      </c>
      <c r="AV68" s="110" t="str">
        <f t="shared" si="4"/>
        <v>INDCONS</v>
      </c>
      <c r="AW68" s="109" t="str">
        <f t="shared" si="5"/>
        <v>SH12</v>
      </c>
      <c r="AX68" s="110">
        <f>attached_energy_demand_split!L111</f>
        <v>0.0104206027643797</v>
      </c>
      <c r="AY68" s="109" t="s">
        <v>30</v>
      </c>
      <c r="AZ68" s="110" t="s">
        <v>81</v>
      </c>
      <c r="BD68" s="109" t="s">
        <v>134</v>
      </c>
      <c r="BE68" s="110" t="str">
        <f t="shared" si="6"/>
        <v>INDCONS</v>
      </c>
      <c r="BF68" s="109" t="str">
        <f t="shared" si="7"/>
        <v>SH12</v>
      </c>
      <c r="BG68" s="109">
        <f t="shared" si="12"/>
        <v>0.0090818707258295</v>
      </c>
      <c r="BH68" s="109" t="s">
        <v>30</v>
      </c>
      <c r="BI68" s="110" t="s">
        <v>83</v>
      </c>
      <c r="BM68" s="109" t="s">
        <v>134</v>
      </c>
      <c r="BN68" s="110" t="str">
        <f t="shared" si="8"/>
        <v>INDCONS</v>
      </c>
      <c r="BO68" s="109" t="str">
        <f t="shared" si="9"/>
        <v>SH12</v>
      </c>
      <c r="BP68" s="109">
        <f>attached_energy_demand_split!L141</f>
        <v>0.00863692750310988</v>
      </c>
      <c r="BQ68" s="109" t="s">
        <v>30</v>
      </c>
      <c r="BR68" s="110" t="s">
        <v>80</v>
      </c>
    </row>
    <row r="69" spans="2:70">
      <c r="B69" s="93" t="s">
        <v>134</v>
      </c>
      <c r="C69" t="s">
        <v>35</v>
      </c>
      <c r="D69" s="98" t="s">
        <v>137</v>
      </c>
      <c r="E69" s="98">
        <v>0.102739726027397</v>
      </c>
      <c r="F69" s="93" t="s">
        <v>30</v>
      </c>
      <c r="K69" s="109" t="s">
        <v>134</v>
      </c>
      <c r="L69" s="110" t="str">
        <f t="shared" si="14"/>
        <v>INDCONS</v>
      </c>
      <c r="M69" s="109" t="s">
        <v>184</v>
      </c>
      <c r="N69" s="110">
        <f>attached_energy_demand_split!L19</f>
        <v>0.00983477217602029</v>
      </c>
      <c r="O69" s="109" t="s">
        <v>30</v>
      </c>
      <c r="P69" s="110" t="s">
        <v>84</v>
      </c>
      <c r="T69" s="109" t="s">
        <v>134</v>
      </c>
      <c r="U69" s="110" t="str">
        <f t="shared" si="10"/>
        <v>INDCONS</v>
      </c>
      <c r="V69" s="109" t="str">
        <f t="shared" si="11"/>
        <v>SH13</v>
      </c>
      <c r="W69" s="110">
        <f>attached_energy_demand_split!L81</f>
        <v>0.00935394292004165</v>
      </c>
      <c r="X69" s="109" t="s">
        <v>30</v>
      </c>
      <c r="Y69" s="110" t="s">
        <v>79</v>
      </c>
      <c r="AC69" s="109" t="s">
        <v>134</v>
      </c>
      <c r="AD69" s="110" t="str">
        <f t="shared" si="0"/>
        <v>INDCONS</v>
      </c>
      <c r="AE69" s="109" t="str">
        <f t="shared" si="1"/>
        <v>SH13</v>
      </c>
      <c r="AF69" s="110">
        <f>attached_energy_demand_split!L52</f>
        <v>0.00806302398618668</v>
      </c>
      <c r="AG69" s="109" t="s">
        <v>30</v>
      </c>
      <c r="AH69" s="110" t="s">
        <v>85</v>
      </c>
      <c r="AL69" s="109" t="s">
        <v>134</v>
      </c>
      <c r="AM69" s="110" t="str">
        <f t="shared" si="2"/>
        <v>INDCONS</v>
      </c>
      <c r="AN69" s="109" t="str">
        <f t="shared" si="3"/>
        <v>SH13</v>
      </c>
      <c r="AO69" s="110">
        <f>attached_energy_demand_split!T19</f>
        <v>0.00940908785584033</v>
      </c>
      <c r="AP69" s="109" t="s">
        <v>30</v>
      </c>
      <c r="AQ69" s="110" t="s">
        <v>82</v>
      </c>
      <c r="AU69" s="109" t="s">
        <v>134</v>
      </c>
      <c r="AV69" s="110" t="str">
        <f t="shared" si="4"/>
        <v>INDCONS</v>
      </c>
      <c r="AW69" s="109" t="str">
        <f t="shared" si="5"/>
        <v>SH13</v>
      </c>
      <c r="AX69" s="110">
        <f>attached_energy_demand_split!L112</f>
        <v>0.0109229546436609</v>
      </c>
      <c r="AY69" s="109" t="s">
        <v>30</v>
      </c>
      <c r="AZ69" s="110" t="s">
        <v>81</v>
      </c>
      <c r="BD69" s="109" t="s">
        <v>134</v>
      </c>
      <c r="BE69" s="110" t="str">
        <f t="shared" si="6"/>
        <v>INDCONS</v>
      </c>
      <c r="BF69" s="109" t="str">
        <f t="shared" si="7"/>
        <v>SH13</v>
      </c>
      <c r="BG69" s="109">
        <f t="shared" si="12"/>
        <v>0.00940908785584033</v>
      </c>
      <c r="BH69" s="109" t="s">
        <v>30</v>
      </c>
      <c r="BI69" s="110" t="s">
        <v>83</v>
      </c>
      <c r="BM69" s="109" t="s">
        <v>134</v>
      </c>
      <c r="BN69" s="110" t="str">
        <f t="shared" si="8"/>
        <v>INDCONS</v>
      </c>
      <c r="BO69" s="109" t="str">
        <f t="shared" si="9"/>
        <v>SH13</v>
      </c>
      <c r="BP69" s="109">
        <f>attached_energy_demand_split!L142</f>
        <v>0.00887074555329215</v>
      </c>
      <c r="BQ69" s="109" t="s">
        <v>30</v>
      </c>
      <c r="BR69" s="110" t="s">
        <v>80</v>
      </c>
    </row>
    <row r="70" spans="2:70">
      <c r="B70" s="93" t="s">
        <v>134</v>
      </c>
      <c r="C70" t="s">
        <v>35</v>
      </c>
      <c r="D70" s="98" t="s">
        <v>139</v>
      </c>
      <c r="E70" s="98">
        <v>0.00856164383561644</v>
      </c>
      <c r="F70" s="93" t="s">
        <v>30</v>
      </c>
      <c r="K70" s="109" t="s">
        <v>134</v>
      </c>
      <c r="L70" s="110" t="str">
        <f t="shared" si="14"/>
        <v>INDCONS</v>
      </c>
      <c r="M70" s="109" t="s">
        <v>185</v>
      </c>
      <c r="N70" s="110">
        <f>attached_energy_demand_split!L20</f>
        <v>0.0101197602007481</v>
      </c>
      <c r="O70" s="109" t="s">
        <v>30</v>
      </c>
      <c r="P70" s="110" t="s">
        <v>84</v>
      </c>
      <c r="T70" s="109" t="s">
        <v>134</v>
      </c>
      <c r="U70" s="110" t="str">
        <f t="shared" si="10"/>
        <v>INDCONS</v>
      </c>
      <c r="V70" s="109" t="str">
        <f t="shared" si="11"/>
        <v>SH14</v>
      </c>
      <c r="W70" s="110">
        <f>attached_energy_demand_split!L82</f>
        <v>0.00946890090470574</v>
      </c>
      <c r="X70" s="109" t="s">
        <v>30</v>
      </c>
      <c r="Y70" s="110" t="s">
        <v>79</v>
      </c>
      <c r="AC70" s="109" t="s">
        <v>134</v>
      </c>
      <c r="AD70" s="110" t="str">
        <f t="shared" si="0"/>
        <v>INDCONS</v>
      </c>
      <c r="AE70" s="109" t="str">
        <f t="shared" si="1"/>
        <v>SH14</v>
      </c>
      <c r="AF70" s="110">
        <f>attached_energy_demand_split!L53</f>
        <v>0.00876710103848362</v>
      </c>
      <c r="AG70" s="109" t="s">
        <v>30</v>
      </c>
      <c r="AH70" s="110" t="s">
        <v>85</v>
      </c>
      <c r="AL70" s="109" t="s">
        <v>134</v>
      </c>
      <c r="AM70" s="110" t="str">
        <f t="shared" si="2"/>
        <v>INDCONS</v>
      </c>
      <c r="AN70" s="109" t="str">
        <f t="shared" si="3"/>
        <v>SH14</v>
      </c>
      <c r="AO70" s="110">
        <f>attached_energy_demand_split!T20</f>
        <v>0.00974057712653231</v>
      </c>
      <c r="AP70" s="109" t="s">
        <v>30</v>
      </c>
      <c r="AQ70" s="110" t="s">
        <v>82</v>
      </c>
      <c r="AU70" s="109" t="s">
        <v>134</v>
      </c>
      <c r="AV70" s="110" t="str">
        <f t="shared" si="4"/>
        <v>INDCONS</v>
      </c>
      <c r="AW70" s="109" t="str">
        <f t="shared" si="5"/>
        <v>SH14</v>
      </c>
      <c r="AX70" s="110">
        <f>attached_energy_demand_split!L113</f>
        <v>0.011327125797577</v>
      </c>
      <c r="AY70" s="109" t="s">
        <v>30</v>
      </c>
      <c r="AZ70" s="110" t="s">
        <v>81</v>
      </c>
      <c r="BD70" s="109" t="s">
        <v>134</v>
      </c>
      <c r="BE70" s="110" t="str">
        <f t="shared" si="6"/>
        <v>INDCONS</v>
      </c>
      <c r="BF70" s="109" t="str">
        <f t="shared" si="7"/>
        <v>SH14</v>
      </c>
      <c r="BG70" s="109">
        <f t="shared" si="12"/>
        <v>0.00974057712653231</v>
      </c>
      <c r="BH70" s="109" t="s">
        <v>30</v>
      </c>
      <c r="BI70" s="110" t="s">
        <v>83</v>
      </c>
      <c r="BM70" s="109" t="s">
        <v>134</v>
      </c>
      <c r="BN70" s="110" t="str">
        <f t="shared" si="8"/>
        <v>INDCONS</v>
      </c>
      <c r="BO70" s="109" t="str">
        <f t="shared" si="9"/>
        <v>SH14</v>
      </c>
      <c r="BP70" s="109">
        <f>attached_energy_demand_split!L143</f>
        <v>0.00901999769114714</v>
      </c>
      <c r="BQ70" s="109" t="s">
        <v>30</v>
      </c>
      <c r="BR70" s="110" t="s">
        <v>80</v>
      </c>
    </row>
    <row r="71" spans="2:70">
      <c r="B71" s="100" t="s">
        <v>134</v>
      </c>
      <c r="C71" t="s">
        <v>35</v>
      </c>
      <c r="D71" s="98" t="s">
        <v>141</v>
      </c>
      <c r="E71" s="98">
        <v>0.126826484018265</v>
      </c>
      <c r="F71" s="93" t="s">
        <v>30</v>
      </c>
      <c r="K71" s="111" t="s">
        <v>134</v>
      </c>
      <c r="L71" s="110" t="str">
        <f t="shared" si="14"/>
        <v>INDCONS</v>
      </c>
      <c r="M71" s="109" t="s">
        <v>186</v>
      </c>
      <c r="N71" s="110">
        <f>attached_energy_demand_split!L21</f>
        <v>0.0103526099488921</v>
      </c>
      <c r="O71" s="109" t="s">
        <v>30</v>
      </c>
      <c r="P71" s="110" t="s">
        <v>84</v>
      </c>
      <c r="T71" s="109" t="s">
        <v>134</v>
      </c>
      <c r="U71" s="110" t="str">
        <f t="shared" si="10"/>
        <v>INDCONS</v>
      </c>
      <c r="V71" s="109" t="str">
        <f t="shared" si="11"/>
        <v>SH15</v>
      </c>
      <c r="W71" s="110">
        <f>attached_energy_demand_split!L83</f>
        <v>0.00947570562912054</v>
      </c>
      <c r="X71" s="109" t="s">
        <v>30</v>
      </c>
      <c r="Y71" s="110" t="s">
        <v>79</v>
      </c>
      <c r="AC71" s="109" t="s">
        <v>134</v>
      </c>
      <c r="AD71" s="110" t="str">
        <f t="shared" si="0"/>
        <v>INDCONS</v>
      </c>
      <c r="AE71" s="109" t="str">
        <f t="shared" si="1"/>
        <v>SH15</v>
      </c>
      <c r="AF71" s="110">
        <f>attached_energy_demand_split!L54</f>
        <v>0.00940238544360776</v>
      </c>
      <c r="AG71" s="109" t="s">
        <v>30</v>
      </c>
      <c r="AH71" s="110" t="s">
        <v>85</v>
      </c>
      <c r="AL71" s="109" t="s">
        <v>134</v>
      </c>
      <c r="AM71" s="110" t="str">
        <f t="shared" si="2"/>
        <v>INDCONS</v>
      </c>
      <c r="AN71" s="109" t="str">
        <f t="shared" si="3"/>
        <v>SH15</v>
      </c>
      <c r="AO71" s="110">
        <f>attached_energy_demand_split!T21</f>
        <v>0.00999979087756372</v>
      </c>
      <c r="AP71" s="109" t="s">
        <v>30</v>
      </c>
      <c r="AQ71" s="110" t="s">
        <v>82</v>
      </c>
      <c r="AU71" s="109" t="s">
        <v>134</v>
      </c>
      <c r="AV71" s="110" t="str">
        <f t="shared" si="4"/>
        <v>INDCONS</v>
      </c>
      <c r="AW71" s="109" t="str">
        <f t="shared" si="5"/>
        <v>SH15</v>
      </c>
      <c r="AX71" s="110">
        <f>attached_energy_demand_split!L114</f>
        <v>0.0116249417007371</v>
      </c>
      <c r="AY71" s="109" t="s">
        <v>30</v>
      </c>
      <c r="AZ71" s="110" t="s">
        <v>81</v>
      </c>
      <c r="BD71" s="109" t="s">
        <v>134</v>
      </c>
      <c r="BE71" s="110" t="str">
        <f t="shared" si="6"/>
        <v>INDCONS</v>
      </c>
      <c r="BF71" s="109" t="str">
        <f t="shared" si="7"/>
        <v>SH15</v>
      </c>
      <c r="BG71" s="109">
        <f t="shared" si="12"/>
        <v>0.00999979087756372</v>
      </c>
      <c r="BH71" s="109" t="s">
        <v>30</v>
      </c>
      <c r="BI71" s="110" t="s">
        <v>83</v>
      </c>
      <c r="BM71" s="109" t="s">
        <v>134</v>
      </c>
      <c r="BN71" s="110" t="str">
        <f t="shared" si="8"/>
        <v>INDCONS</v>
      </c>
      <c r="BO71" s="109" t="str">
        <f t="shared" si="9"/>
        <v>SH15</v>
      </c>
      <c r="BP71" s="109">
        <f>attached_energy_demand_split!L144</f>
        <v>0.00914331166546113</v>
      </c>
      <c r="BQ71" s="109" t="s">
        <v>30</v>
      </c>
      <c r="BR71" s="110" t="s">
        <v>80</v>
      </c>
    </row>
    <row r="72" spans="2:70">
      <c r="B72" s="93" t="s">
        <v>134</v>
      </c>
      <c r="C72" t="s">
        <v>35</v>
      </c>
      <c r="D72" s="98" t="s">
        <v>143</v>
      </c>
      <c r="E72" s="98">
        <v>0.138356164383562</v>
      </c>
      <c r="F72" s="93" t="s">
        <v>30</v>
      </c>
      <c r="K72" s="109" t="s">
        <v>134</v>
      </c>
      <c r="L72" s="110" t="str">
        <f t="shared" si="14"/>
        <v>INDCONS</v>
      </c>
      <c r="M72" s="109" t="s">
        <v>187</v>
      </c>
      <c r="N72" s="110">
        <f>attached_energy_demand_split!L22</f>
        <v>0.0105596594720338</v>
      </c>
      <c r="O72" s="109" t="s">
        <v>30</v>
      </c>
      <c r="P72" s="110" t="s">
        <v>84</v>
      </c>
      <c r="T72" s="109" t="s">
        <v>134</v>
      </c>
      <c r="U72" s="110" t="str">
        <f t="shared" si="10"/>
        <v>INDCONS</v>
      </c>
      <c r="V72" s="109" t="str">
        <f t="shared" si="11"/>
        <v>SH16</v>
      </c>
      <c r="W72" s="110">
        <f>attached_energy_demand_split!L84</f>
        <v>0.00943526057496736</v>
      </c>
      <c r="X72" s="109" t="s">
        <v>30</v>
      </c>
      <c r="Y72" s="110" t="s">
        <v>79</v>
      </c>
      <c r="AC72" s="109" t="s">
        <v>134</v>
      </c>
      <c r="AD72" s="110" t="str">
        <f t="shared" si="0"/>
        <v>INDCONS</v>
      </c>
      <c r="AE72" s="109" t="str">
        <f t="shared" si="1"/>
        <v>SH16</v>
      </c>
      <c r="AF72" s="110">
        <f>attached_energy_demand_split!L55</f>
        <v>0.00983377508800909</v>
      </c>
      <c r="AG72" s="109" t="s">
        <v>30</v>
      </c>
      <c r="AH72" s="110" t="s">
        <v>85</v>
      </c>
      <c r="AL72" s="109" t="s">
        <v>134</v>
      </c>
      <c r="AM72" s="110" t="str">
        <f t="shared" si="2"/>
        <v>INDCONS</v>
      </c>
      <c r="AN72" s="109" t="str">
        <f t="shared" si="3"/>
        <v>SH16</v>
      </c>
      <c r="AO72" s="110">
        <f>attached_energy_demand_split!T22</f>
        <v>0.0101644506642469</v>
      </c>
      <c r="AP72" s="109" t="s">
        <v>30</v>
      </c>
      <c r="AQ72" s="110" t="s">
        <v>82</v>
      </c>
      <c r="AU72" s="109" t="s">
        <v>134</v>
      </c>
      <c r="AV72" s="110" t="str">
        <f t="shared" si="4"/>
        <v>INDCONS</v>
      </c>
      <c r="AW72" s="109" t="str">
        <f t="shared" si="5"/>
        <v>SH16</v>
      </c>
      <c r="AX72" s="110">
        <f>attached_energy_demand_split!L115</f>
        <v>0.01179346357049</v>
      </c>
      <c r="AY72" s="109" t="s">
        <v>30</v>
      </c>
      <c r="AZ72" s="110" t="s">
        <v>81</v>
      </c>
      <c r="BD72" s="109" t="s">
        <v>134</v>
      </c>
      <c r="BE72" s="110" t="str">
        <f t="shared" si="6"/>
        <v>INDCONS</v>
      </c>
      <c r="BF72" s="109" t="str">
        <f t="shared" si="7"/>
        <v>SH16</v>
      </c>
      <c r="BG72" s="109">
        <f t="shared" si="12"/>
        <v>0.0101644506642469</v>
      </c>
      <c r="BH72" s="109" t="s">
        <v>30</v>
      </c>
      <c r="BI72" s="110" t="s">
        <v>83</v>
      </c>
      <c r="BM72" s="109" t="s">
        <v>134</v>
      </c>
      <c r="BN72" s="110" t="str">
        <f t="shared" si="8"/>
        <v>INDCONS</v>
      </c>
      <c r="BO72" s="109" t="str">
        <f t="shared" si="9"/>
        <v>SH16</v>
      </c>
      <c r="BP72" s="109">
        <f>attached_energy_demand_split!L145</f>
        <v>0.00920009461573443</v>
      </c>
      <c r="BQ72" s="109" t="s">
        <v>30</v>
      </c>
      <c r="BR72" s="110" t="s">
        <v>80</v>
      </c>
    </row>
    <row r="73" spans="2:70">
      <c r="B73" s="93" t="s">
        <v>134</v>
      </c>
      <c r="C73" t="s">
        <v>35</v>
      </c>
      <c r="D73" s="98" t="s">
        <v>145</v>
      </c>
      <c r="E73" s="98">
        <v>0.0115296803652968</v>
      </c>
      <c r="F73" s="93" t="s">
        <v>30</v>
      </c>
      <c r="K73" s="109" t="s">
        <v>134</v>
      </c>
      <c r="L73" s="110" t="str">
        <f t="shared" si="14"/>
        <v>INDCONS</v>
      </c>
      <c r="M73" s="109" t="s">
        <v>188</v>
      </c>
      <c r="N73" s="110">
        <f>attached_energy_demand_split!L23</f>
        <v>0.0107192629502442</v>
      </c>
      <c r="O73" s="109" t="s">
        <v>30</v>
      </c>
      <c r="P73" s="110" t="s">
        <v>84</v>
      </c>
      <c r="T73" s="109" t="s">
        <v>134</v>
      </c>
      <c r="U73" s="110" t="str">
        <f t="shared" si="10"/>
        <v>INDCONS</v>
      </c>
      <c r="V73" s="109" t="str">
        <f t="shared" si="11"/>
        <v>SH17</v>
      </c>
      <c r="W73" s="110">
        <f>attached_energy_demand_split!L85</f>
        <v>0.00935860344516929</v>
      </c>
      <c r="X73" s="109" t="s">
        <v>30</v>
      </c>
      <c r="Y73" s="110" t="s">
        <v>79</v>
      </c>
      <c r="AC73" s="109" t="s">
        <v>134</v>
      </c>
      <c r="AD73" s="110" t="str">
        <f t="shared" si="0"/>
        <v>INDCONS</v>
      </c>
      <c r="AE73" s="109" t="str">
        <f t="shared" si="1"/>
        <v>SH17</v>
      </c>
      <c r="AF73" s="110">
        <f>attached_energy_demand_split!L56</f>
        <v>0.0101050279210297</v>
      </c>
      <c r="AG73" s="109" t="s">
        <v>30</v>
      </c>
      <c r="AH73" s="110" t="s">
        <v>85</v>
      </c>
      <c r="AL73" s="109" t="s">
        <v>134</v>
      </c>
      <c r="AM73" s="110" t="str">
        <f t="shared" si="2"/>
        <v>INDCONS</v>
      </c>
      <c r="AN73" s="109" t="str">
        <f t="shared" si="3"/>
        <v>SH17</v>
      </c>
      <c r="AO73" s="110">
        <f>attached_energy_demand_split!T23</f>
        <v>0.0102560890823508</v>
      </c>
      <c r="AP73" s="109" t="s">
        <v>30</v>
      </c>
      <c r="AQ73" s="110" t="s">
        <v>82</v>
      </c>
      <c r="AU73" s="109" t="s">
        <v>134</v>
      </c>
      <c r="AV73" s="110" t="str">
        <f t="shared" si="4"/>
        <v>INDCONS</v>
      </c>
      <c r="AW73" s="109" t="str">
        <f t="shared" si="5"/>
        <v>SH17</v>
      </c>
      <c r="AX73" s="110">
        <f>attached_energy_demand_split!L116</f>
        <v>0.0119169823402558</v>
      </c>
      <c r="AY73" s="109" t="s">
        <v>30</v>
      </c>
      <c r="AZ73" s="110" t="s">
        <v>81</v>
      </c>
      <c r="BD73" s="109" t="s">
        <v>134</v>
      </c>
      <c r="BE73" s="110" t="str">
        <f t="shared" si="6"/>
        <v>INDCONS</v>
      </c>
      <c r="BF73" s="109" t="str">
        <f t="shared" si="7"/>
        <v>SH17</v>
      </c>
      <c r="BG73" s="109">
        <f t="shared" si="12"/>
        <v>0.0102560890823508</v>
      </c>
      <c r="BH73" s="109" t="s">
        <v>30</v>
      </c>
      <c r="BI73" s="110" t="s">
        <v>83</v>
      </c>
      <c r="BM73" s="109" t="s">
        <v>134</v>
      </c>
      <c r="BN73" s="110" t="str">
        <f t="shared" si="8"/>
        <v>INDCONS</v>
      </c>
      <c r="BO73" s="109" t="str">
        <f t="shared" si="9"/>
        <v>SH17</v>
      </c>
      <c r="BP73" s="109">
        <f>attached_energy_demand_split!L146</f>
        <v>0.00918056875505488</v>
      </c>
      <c r="BQ73" s="109" t="s">
        <v>30</v>
      </c>
      <c r="BR73" s="110" t="s">
        <v>80</v>
      </c>
    </row>
    <row r="74" spans="2:70">
      <c r="B74" s="93" t="s">
        <v>134</v>
      </c>
      <c r="C74" t="s">
        <v>35</v>
      </c>
      <c r="D74" s="98" t="s">
        <v>147</v>
      </c>
      <c r="E74" s="98">
        <v>0.0992009132420091</v>
      </c>
      <c r="F74" s="93" t="s">
        <v>30</v>
      </c>
      <c r="K74" s="109" t="s">
        <v>134</v>
      </c>
      <c r="L74" s="110" t="str">
        <f t="shared" si="14"/>
        <v>INDCONS</v>
      </c>
      <c r="M74" s="109" t="s">
        <v>189</v>
      </c>
      <c r="N74" s="110">
        <f>attached_energy_demand_split!L24</f>
        <v>0.0108315644882517</v>
      </c>
      <c r="O74" s="109" t="s">
        <v>30</v>
      </c>
      <c r="P74" s="110" t="s">
        <v>84</v>
      </c>
      <c r="T74" s="109" t="s">
        <v>134</v>
      </c>
      <c r="U74" s="110" t="str">
        <f t="shared" si="10"/>
        <v>INDCONS</v>
      </c>
      <c r="V74" s="109" t="str">
        <f t="shared" si="11"/>
        <v>SH18</v>
      </c>
      <c r="W74" s="110">
        <f>attached_energy_demand_split!L86</f>
        <v>0.00937740083829202</v>
      </c>
      <c r="X74" s="109" t="s">
        <v>30</v>
      </c>
      <c r="Y74" s="110" t="s">
        <v>79</v>
      </c>
      <c r="AC74" s="109" t="s">
        <v>134</v>
      </c>
      <c r="AD74" s="110" t="str">
        <f t="shared" si="0"/>
        <v>INDCONS</v>
      </c>
      <c r="AE74" s="109" t="str">
        <f t="shared" si="1"/>
        <v>SH18</v>
      </c>
      <c r="AF74" s="110">
        <f>attached_energy_demand_split!L57</f>
        <v>0.0102525876095419</v>
      </c>
      <c r="AG74" s="109" t="s">
        <v>30</v>
      </c>
      <c r="AH74" s="110" t="s">
        <v>85</v>
      </c>
      <c r="AL74" s="109" t="s">
        <v>134</v>
      </c>
      <c r="AM74" s="110" t="str">
        <f t="shared" si="2"/>
        <v>INDCONS</v>
      </c>
      <c r="AN74" s="109" t="str">
        <f t="shared" si="3"/>
        <v>SH18</v>
      </c>
      <c r="AO74" s="110">
        <f>attached_energy_demand_split!T24</f>
        <v>0.010306050695497</v>
      </c>
      <c r="AP74" s="109" t="s">
        <v>30</v>
      </c>
      <c r="AQ74" s="110" t="s">
        <v>82</v>
      </c>
      <c r="AU74" s="109" t="s">
        <v>134</v>
      </c>
      <c r="AV74" s="110" t="str">
        <f t="shared" si="4"/>
        <v>INDCONS</v>
      </c>
      <c r="AW74" s="109" t="str">
        <f t="shared" si="5"/>
        <v>SH18</v>
      </c>
      <c r="AX74" s="110">
        <f>attached_energy_demand_split!L117</f>
        <v>0.0119637007973735</v>
      </c>
      <c r="AY74" s="109" t="s">
        <v>30</v>
      </c>
      <c r="AZ74" s="110" t="s">
        <v>81</v>
      </c>
      <c r="BD74" s="109" t="s">
        <v>134</v>
      </c>
      <c r="BE74" s="110" t="str">
        <f t="shared" si="6"/>
        <v>INDCONS</v>
      </c>
      <c r="BF74" s="109" t="str">
        <f t="shared" si="7"/>
        <v>SH18</v>
      </c>
      <c r="BG74" s="109">
        <f t="shared" si="12"/>
        <v>0.010306050695497</v>
      </c>
      <c r="BH74" s="109" t="s">
        <v>30</v>
      </c>
      <c r="BI74" s="110" t="s">
        <v>83</v>
      </c>
      <c r="BM74" s="109" t="s">
        <v>134</v>
      </c>
      <c r="BN74" s="110" t="str">
        <f t="shared" si="8"/>
        <v>INDCONS</v>
      </c>
      <c r="BO74" s="109" t="str">
        <f t="shared" si="9"/>
        <v>SH18</v>
      </c>
      <c r="BP74" s="109">
        <f>attached_energy_demand_split!L147</f>
        <v>0.00910499974402603</v>
      </c>
      <c r="BQ74" s="109" t="s">
        <v>30</v>
      </c>
      <c r="BR74" s="110" t="s">
        <v>80</v>
      </c>
    </row>
    <row r="75" spans="2:70">
      <c r="B75" s="100" t="s">
        <v>134</v>
      </c>
      <c r="C75" t="s">
        <v>35</v>
      </c>
      <c r="D75" s="98" t="s">
        <v>149</v>
      </c>
      <c r="E75" s="98">
        <v>0.108219178082192</v>
      </c>
      <c r="F75" s="93" t="s">
        <v>30</v>
      </c>
      <c r="K75" s="111" t="s">
        <v>134</v>
      </c>
      <c r="L75" s="110" t="str">
        <f t="shared" si="14"/>
        <v>INDCONS</v>
      </c>
      <c r="M75" s="109" t="s">
        <v>190</v>
      </c>
      <c r="N75" s="110">
        <f>attached_energy_demand_split!L25</f>
        <v>0.010907270240581</v>
      </c>
      <c r="O75" s="109" t="s">
        <v>30</v>
      </c>
      <c r="P75" s="110" t="s">
        <v>84</v>
      </c>
      <c r="T75" s="109" t="s">
        <v>134</v>
      </c>
      <c r="U75" s="110" t="str">
        <f t="shared" si="10"/>
        <v>INDCONS</v>
      </c>
      <c r="V75" s="109" t="str">
        <f t="shared" si="11"/>
        <v>SH19</v>
      </c>
      <c r="W75" s="110">
        <f>attached_energy_demand_split!L87</f>
        <v>0.00955192040311233</v>
      </c>
      <c r="X75" s="109" t="s">
        <v>30</v>
      </c>
      <c r="Y75" s="110" t="s">
        <v>79</v>
      </c>
      <c r="AC75" s="109" t="s">
        <v>134</v>
      </c>
      <c r="AD75" s="110" t="str">
        <f t="shared" si="0"/>
        <v>INDCONS</v>
      </c>
      <c r="AE75" s="109" t="str">
        <f t="shared" si="1"/>
        <v>SH19</v>
      </c>
      <c r="AF75" s="110">
        <f>attached_energy_demand_split!L58</f>
        <v>0.0103425955697234</v>
      </c>
      <c r="AG75" s="109" t="s">
        <v>30</v>
      </c>
      <c r="AH75" s="110" t="s">
        <v>85</v>
      </c>
      <c r="AL75" s="109" t="s">
        <v>134</v>
      </c>
      <c r="AM75" s="110" t="str">
        <f t="shared" si="2"/>
        <v>INDCONS</v>
      </c>
      <c r="AN75" s="109" t="str">
        <f t="shared" si="3"/>
        <v>SH19</v>
      </c>
      <c r="AO75" s="110">
        <f>attached_energy_demand_split!T25</f>
        <v>0.010385014665602</v>
      </c>
      <c r="AP75" s="109" t="s">
        <v>30</v>
      </c>
      <c r="AQ75" s="110" t="s">
        <v>82</v>
      </c>
      <c r="AU75" s="109" t="s">
        <v>134</v>
      </c>
      <c r="AV75" s="110" t="str">
        <f t="shared" si="4"/>
        <v>INDCONS</v>
      </c>
      <c r="AW75" s="109" t="str">
        <f t="shared" si="5"/>
        <v>SH19</v>
      </c>
      <c r="AX75" s="110">
        <f>attached_energy_demand_split!L118</f>
        <v>0.0120300603734161</v>
      </c>
      <c r="AY75" s="109" t="s">
        <v>30</v>
      </c>
      <c r="AZ75" s="110" t="s">
        <v>81</v>
      </c>
      <c r="BD75" s="109" t="s">
        <v>134</v>
      </c>
      <c r="BE75" s="110" t="str">
        <f t="shared" si="6"/>
        <v>INDCONS</v>
      </c>
      <c r="BF75" s="109" t="str">
        <f t="shared" si="7"/>
        <v>SH19</v>
      </c>
      <c r="BG75" s="109">
        <f t="shared" si="12"/>
        <v>0.010385014665602</v>
      </c>
      <c r="BH75" s="109" t="s">
        <v>30</v>
      </c>
      <c r="BI75" s="110" t="s">
        <v>83</v>
      </c>
      <c r="BM75" s="109" t="s">
        <v>134</v>
      </c>
      <c r="BN75" s="110" t="str">
        <f t="shared" si="8"/>
        <v>INDCONS</v>
      </c>
      <c r="BO75" s="109" t="str">
        <f t="shared" si="9"/>
        <v>SH19</v>
      </c>
      <c r="BP75" s="109">
        <f>attached_energy_demand_split!L148</f>
        <v>0.00909322674117734</v>
      </c>
      <c r="BQ75" s="109" t="s">
        <v>30</v>
      </c>
      <c r="BR75" s="110" t="s">
        <v>80</v>
      </c>
    </row>
    <row r="76" spans="2:70">
      <c r="B76" s="93" t="s">
        <v>134</v>
      </c>
      <c r="C76" t="s">
        <v>35</v>
      </c>
      <c r="D76" s="98" t="s">
        <v>151</v>
      </c>
      <c r="E76" s="98">
        <v>0.00901826484018265</v>
      </c>
      <c r="F76" s="93" t="s">
        <v>30</v>
      </c>
      <c r="K76" s="109" t="s">
        <v>134</v>
      </c>
      <c r="L76" s="110" t="str">
        <f t="shared" si="14"/>
        <v>INDCONS</v>
      </c>
      <c r="M76" s="109" t="s">
        <v>191</v>
      </c>
      <c r="N76" s="110">
        <f>attached_energy_demand_split!L26</f>
        <v>0.0109552436996141</v>
      </c>
      <c r="O76" s="109" t="s">
        <v>30</v>
      </c>
      <c r="P76" s="110" t="s">
        <v>84</v>
      </c>
      <c r="T76" s="109" t="s">
        <v>134</v>
      </c>
      <c r="U76" s="110" t="str">
        <f t="shared" si="10"/>
        <v>INDCONS</v>
      </c>
      <c r="V76" s="109" t="str">
        <f t="shared" si="11"/>
        <v>SH20</v>
      </c>
      <c r="W76" s="110">
        <f>attached_energy_demand_split!L88</f>
        <v>0.00963772478352658</v>
      </c>
      <c r="X76" s="109" t="s">
        <v>30</v>
      </c>
      <c r="Y76" s="110" t="s">
        <v>79</v>
      </c>
      <c r="AC76" s="109" t="s">
        <v>134</v>
      </c>
      <c r="AD76" s="110" t="str">
        <f t="shared" si="0"/>
        <v>INDCONS</v>
      </c>
      <c r="AE76" s="109" t="str">
        <f t="shared" si="1"/>
        <v>SH20</v>
      </c>
      <c r="AF76" s="110">
        <f>attached_energy_demand_split!L59</f>
        <v>0.0103710063004266</v>
      </c>
      <c r="AG76" s="109" t="s">
        <v>30</v>
      </c>
      <c r="AH76" s="110" t="s">
        <v>85</v>
      </c>
      <c r="AL76" s="109" t="s">
        <v>134</v>
      </c>
      <c r="AM76" s="110" t="str">
        <f t="shared" si="2"/>
        <v>INDCONS</v>
      </c>
      <c r="AN76" s="109" t="str">
        <f t="shared" si="3"/>
        <v>SH20</v>
      </c>
      <c r="AO76" s="110">
        <f>attached_energy_demand_split!T26</f>
        <v>0.0104659175293997</v>
      </c>
      <c r="AP76" s="109" t="s">
        <v>30</v>
      </c>
      <c r="AQ76" s="110" t="s">
        <v>82</v>
      </c>
      <c r="AU76" s="109" t="s">
        <v>134</v>
      </c>
      <c r="AV76" s="110" t="str">
        <f t="shared" si="4"/>
        <v>INDCONS</v>
      </c>
      <c r="AW76" s="109" t="str">
        <f t="shared" si="5"/>
        <v>SH20</v>
      </c>
      <c r="AX76" s="110">
        <f>attached_energy_demand_split!L119</f>
        <v>0.0121783296513417</v>
      </c>
      <c r="AY76" s="109" t="s">
        <v>30</v>
      </c>
      <c r="AZ76" s="110" t="s">
        <v>81</v>
      </c>
      <c r="BD76" s="109" t="s">
        <v>134</v>
      </c>
      <c r="BE76" s="110" t="str">
        <f t="shared" si="6"/>
        <v>INDCONS</v>
      </c>
      <c r="BF76" s="109" t="str">
        <f t="shared" si="7"/>
        <v>SH20</v>
      </c>
      <c r="BG76" s="109">
        <f t="shared" si="12"/>
        <v>0.0104659175293997</v>
      </c>
      <c r="BH76" s="109" t="s">
        <v>30</v>
      </c>
      <c r="BI76" s="110" t="s">
        <v>83</v>
      </c>
      <c r="BM76" s="109" t="s">
        <v>134</v>
      </c>
      <c r="BN76" s="110" t="str">
        <f t="shared" si="8"/>
        <v>INDCONS</v>
      </c>
      <c r="BO76" s="109" t="str">
        <f t="shared" si="9"/>
        <v>SH20</v>
      </c>
      <c r="BP76" s="109">
        <f>attached_energy_demand_split!L149</f>
        <v>0.00918728321208978</v>
      </c>
      <c r="BQ76" s="109" t="s">
        <v>30</v>
      </c>
      <c r="BR76" s="110" t="s">
        <v>80</v>
      </c>
    </row>
    <row r="77" spans="2:70">
      <c r="B77" s="93" t="s">
        <v>134</v>
      </c>
      <c r="C77" t="s">
        <v>35</v>
      </c>
      <c r="D77" s="98" t="s">
        <v>153</v>
      </c>
      <c r="E77" s="98">
        <v>0.138127853881279</v>
      </c>
      <c r="F77" s="93" t="s">
        <v>30</v>
      </c>
      <c r="K77" s="109" t="s">
        <v>134</v>
      </c>
      <c r="L77" s="110" t="str">
        <f t="shared" si="14"/>
        <v>INDCONS</v>
      </c>
      <c r="M77" s="109" t="s">
        <v>192</v>
      </c>
      <c r="N77" s="110">
        <f>attached_energy_demand_split!L27</f>
        <v>0.0110001819222234</v>
      </c>
      <c r="O77" s="109" t="s">
        <v>30</v>
      </c>
      <c r="P77" s="110" t="s">
        <v>84</v>
      </c>
      <c r="T77" s="109" t="s">
        <v>134</v>
      </c>
      <c r="U77" s="110" t="str">
        <f t="shared" si="10"/>
        <v>INDCONS</v>
      </c>
      <c r="V77" s="109" t="str">
        <f t="shared" si="11"/>
        <v>SH21</v>
      </c>
      <c r="W77" s="110">
        <f>attached_energy_demand_split!L89</f>
        <v>0.00945696449028081</v>
      </c>
      <c r="X77" s="109" t="s">
        <v>30</v>
      </c>
      <c r="Y77" s="110" t="s">
        <v>79</v>
      </c>
      <c r="AC77" s="109" t="s">
        <v>134</v>
      </c>
      <c r="AD77" s="110" t="str">
        <f t="shared" si="0"/>
        <v>INDCONS</v>
      </c>
      <c r="AE77" s="109" t="str">
        <f t="shared" si="1"/>
        <v>SH21</v>
      </c>
      <c r="AF77" s="110">
        <f>attached_energy_demand_split!L60</f>
        <v>0.0103563715873088</v>
      </c>
      <c r="AG77" s="109" t="s">
        <v>30</v>
      </c>
      <c r="AH77" s="110" t="s">
        <v>85</v>
      </c>
      <c r="AL77" s="109" t="s">
        <v>134</v>
      </c>
      <c r="AM77" s="110" t="str">
        <f t="shared" si="2"/>
        <v>INDCONS</v>
      </c>
      <c r="AN77" s="109" t="str">
        <f t="shared" si="3"/>
        <v>SH21</v>
      </c>
      <c r="AO77" s="110">
        <f>attached_energy_demand_split!T27</f>
        <v>0.0104972461771676</v>
      </c>
      <c r="AP77" s="109" t="s">
        <v>30</v>
      </c>
      <c r="AQ77" s="110" t="s">
        <v>82</v>
      </c>
      <c r="AU77" s="109" t="s">
        <v>134</v>
      </c>
      <c r="AV77" s="110" t="str">
        <f t="shared" si="4"/>
        <v>INDCONS</v>
      </c>
      <c r="AW77" s="109" t="str">
        <f t="shared" si="5"/>
        <v>SH21</v>
      </c>
      <c r="AX77" s="110">
        <f>attached_energy_demand_split!L120</f>
        <v>0.0122964956240013</v>
      </c>
      <c r="AY77" s="109" t="s">
        <v>30</v>
      </c>
      <c r="AZ77" s="110" t="s">
        <v>81</v>
      </c>
      <c r="BD77" s="109" t="s">
        <v>134</v>
      </c>
      <c r="BE77" s="110" t="str">
        <f t="shared" si="6"/>
        <v>INDCONS</v>
      </c>
      <c r="BF77" s="109" t="str">
        <f t="shared" si="7"/>
        <v>SH21</v>
      </c>
      <c r="BG77" s="109">
        <f t="shared" si="12"/>
        <v>0.0104972461771676</v>
      </c>
      <c r="BH77" s="109" t="s">
        <v>30</v>
      </c>
      <c r="BI77" s="110" t="s">
        <v>83</v>
      </c>
      <c r="BM77" s="109" t="s">
        <v>134</v>
      </c>
      <c r="BN77" s="110" t="str">
        <f t="shared" si="8"/>
        <v>INDCONS</v>
      </c>
      <c r="BO77" s="109" t="str">
        <f t="shared" si="9"/>
        <v>SH21</v>
      </c>
      <c r="BP77" s="109">
        <f>attached_energy_demand_split!L150</f>
        <v>0.00937621726202386</v>
      </c>
      <c r="BQ77" s="109" t="s">
        <v>30</v>
      </c>
      <c r="BR77" s="110" t="s">
        <v>80</v>
      </c>
    </row>
    <row r="78" spans="2:70">
      <c r="B78" s="93" t="s">
        <v>134</v>
      </c>
      <c r="C78" t="s">
        <v>35</v>
      </c>
      <c r="D78" s="98" t="s">
        <v>155</v>
      </c>
      <c r="E78" s="98">
        <v>0.150684931506849</v>
      </c>
      <c r="F78" s="93" t="s">
        <v>30</v>
      </c>
      <c r="K78" s="109" t="s">
        <v>134</v>
      </c>
      <c r="L78" s="110" t="str">
        <f t="shared" si="14"/>
        <v>INDCONS</v>
      </c>
      <c r="M78" s="109" t="s">
        <v>193</v>
      </c>
      <c r="N78" s="110">
        <f>attached_energy_demand_split!L28</f>
        <v>0.0110581445418841</v>
      </c>
      <c r="O78" s="109" t="s">
        <v>30</v>
      </c>
      <c r="P78" s="110" t="s">
        <v>84</v>
      </c>
      <c r="T78" s="109" t="s">
        <v>134</v>
      </c>
      <c r="U78" s="110" t="str">
        <f t="shared" si="10"/>
        <v>INDCONS</v>
      </c>
      <c r="V78" s="109" t="str">
        <f t="shared" si="11"/>
        <v>SH22</v>
      </c>
      <c r="W78" s="110">
        <f>attached_energy_demand_split!L90</f>
        <v>0.00924291807486926</v>
      </c>
      <c r="X78" s="109" t="s">
        <v>30</v>
      </c>
      <c r="Y78" s="110" t="s">
        <v>79</v>
      </c>
      <c r="AC78" s="109" t="s">
        <v>134</v>
      </c>
      <c r="AD78" s="110" t="str">
        <f t="shared" si="0"/>
        <v>INDCONS</v>
      </c>
      <c r="AE78" s="109" t="str">
        <f t="shared" si="1"/>
        <v>SH22</v>
      </c>
      <c r="AF78" s="110">
        <f>attached_energy_demand_split!L61</f>
        <v>0.0103336076165661</v>
      </c>
      <c r="AG78" s="109" t="s">
        <v>30</v>
      </c>
      <c r="AH78" s="110" t="s">
        <v>85</v>
      </c>
      <c r="AL78" s="109" t="s">
        <v>134</v>
      </c>
      <c r="AM78" s="110" t="str">
        <f t="shared" si="2"/>
        <v>INDCONS</v>
      </c>
      <c r="AN78" s="109" t="str">
        <f t="shared" si="3"/>
        <v>SH22</v>
      </c>
      <c r="AO78" s="110">
        <f>attached_energy_demand_split!T28</f>
        <v>0.0104334553926126</v>
      </c>
      <c r="AP78" s="109" t="s">
        <v>30</v>
      </c>
      <c r="AQ78" s="110" t="s">
        <v>82</v>
      </c>
      <c r="AU78" s="109" t="s">
        <v>134</v>
      </c>
      <c r="AV78" s="110" t="str">
        <f t="shared" si="4"/>
        <v>INDCONS</v>
      </c>
      <c r="AW78" s="109" t="str">
        <f t="shared" si="5"/>
        <v>SH22</v>
      </c>
      <c r="AX78" s="110">
        <f>attached_energy_demand_split!L121</f>
        <v>0.0121711498963057</v>
      </c>
      <c r="AY78" s="109" t="s">
        <v>30</v>
      </c>
      <c r="AZ78" s="110" t="s">
        <v>81</v>
      </c>
      <c r="BD78" s="109" t="s">
        <v>134</v>
      </c>
      <c r="BE78" s="110" t="str">
        <f t="shared" si="6"/>
        <v>INDCONS</v>
      </c>
      <c r="BF78" s="109" t="str">
        <f t="shared" si="7"/>
        <v>SH22</v>
      </c>
      <c r="BG78" s="109">
        <f t="shared" si="12"/>
        <v>0.0104334553926126</v>
      </c>
      <c r="BH78" s="109" t="s">
        <v>30</v>
      </c>
      <c r="BI78" s="110" t="s">
        <v>83</v>
      </c>
      <c r="BM78" s="109" t="s">
        <v>134</v>
      </c>
      <c r="BN78" s="110" t="str">
        <f t="shared" si="8"/>
        <v>INDCONS</v>
      </c>
      <c r="BO78" s="109" t="str">
        <f t="shared" si="9"/>
        <v>SH22</v>
      </c>
      <c r="BP78" s="109">
        <f>attached_energy_demand_split!L151</f>
        <v>0.00936145683343769</v>
      </c>
      <c r="BQ78" s="109" t="s">
        <v>30</v>
      </c>
      <c r="BR78" s="110" t="s">
        <v>80</v>
      </c>
    </row>
    <row r="79" spans="2:70">
      <c r="B79" s="101" t="s">
        <v>134</v>
      </c>
      <c r="C79" t="s">
        <v>35</v>
      </c>
      <c r="D79" s="102" t="s">
        <v>157</v>
      </c>
      <c r="E79" s="102">
        <v>0.0125570776255708</v>
      </c>
      <c r="F79" s="103" t="s">
        <v>30</v>
      </c>
      <c r="K79" s="111" t="s">
        <v>134</v>
      </c>
      <c r="L79" s="110" t="str">
        <f t="shared" si="14"/>
        <v>INDCONS</v>
      </c>
      <c r="M79" s="109" t="s">
        <v>194</v>
      </c>
      <c r="N79" s="110">
        <f>attached_energy_demand_split!L29</f>
        <v>0.0110634196829352</v>
      </c>
      <c r="O79" s="109" t="s">
        <v>30</v>
      </c>
      <c r="P79" s="110" t="s">
        <v>84</v>
      </c>
      <c r="T79" s="109" t="s">
        <v>134</v>
      </c>
      <c r="U79" s="110" t="str">
        <f t="shared" si="10"/>
        <v>INDCONS</v>
      </c>
      <c r="V79" s="109" t="str">
        <f t="shared" si="11"/>
        <v>SH23</v>
      </c>
      <c r="W79" s="110">
        <f>attached_energy_demand_split!L91</f>
        <v>0.00910370000687102</v>
      </c>
      <c r="X79" s="109" t="s">
        <v>30</v>
      </c>
      <c r="Y79" s="110" t="s">
        <v>79</v>
      </c>
      <c r="AC79" s="109" t="s">
        <v>134</v>
      </c>
      <c r="AD79" s="110" t="str">
        <f t="shared" si="0"/>
        <v>INDCONS</v>
      </c>
      <c r="AE79" s="109" t="str">
        <f t="shared" si="1"/>
        <v>SH23</v>
      </c>
      <c r="AF79" s="110">
        <f>attached_energy_demand_split!L62</f>
        <v>0.0103821474821582</v>
      </c>
      <c r="AG79" s="109" t="s">
        <v>30</v>
      </c>
      <c r="AH79" s="110" t="s">
        <v>85</v>
      </c>
      <c r="AL79" s="109" t="s">
        <v>134</v>
      </c>
      <c r="AM79" s="110" t="str">
        <f t="shared" si="2"/>
        <v>INDCONS</v>
      </c>
      <c r="AN79" s="109" t="str">
        <f t="shared" si="3"/>
        <v>SH23</v>
      </c>
      <c r="AO79" s="110">
        <f>attached_energy_demand_split!T29</f>
        <v>0.0103443694938274</v>
      </c>
      <c r="AP79" s="109" t="s">
        <v>30</v>
      </c>
      <c r="AQ79" s="110" t="s">
        <v>82</v>
      </c>
      <c r="AU79" s="109" t="s">
        <v>134</v>
      </c>
      <c r="AV79" s="110" t="str">
        <f t="shared" si="4"/>
        <v>INDCONS</v>
      </c>
      <c r="AW79" s="109" t="str">
        <f t="shared" si="5"/>
        <v>SH23</v>
      </c>
      <c r="AX79" s="110">
        <f>attached_energy_demand_split!L122</f>
        <v>0.0119662467877505</v>
      </c>
      <c r="AY79" s="109" t="s">
        <v>30</v>
      </c>
      <c r="AZ79" s="110" t="s">
        <v>81</v>
      </c>
      <c r="BD79" s="109" t="s">
        <v>134</v>
      </c>
      <c r="BE79" s="110" t="str">
        <f t="shared" si="6"/>
        <v>INDCONS</v>
      </c>
      <c r="BF79" s="109" t="str">
        <f t="shared" si="7"/>
        <v>SH23</v>
      </c>
      <c r="BG79" s="109">
        <f t="shared" si="12"/>
        <v>0.0103443694938274</v>
      </c>
      <c r="BH79" s="109" t="s">
        <v>30</v>
      </c>
      <c r="BI79" s="110" t="s">
        <v>83</v>
      </c>
      <c r="BM79" s="109" t="s">
        <v>134</v>
      </c>
      <c r="BN79" s="110" t="str">
        <f t="shared" si="8"/>
        <v>INDCONS</v>
      </c>
      <c r="BO79" s="109" t="str">
        <f t="shared" si="9"/>
        <v>SH23</v>
      </c>
      <c r="BP79" s="109">
        <f>attached_energy_demand_split!L152</f>
        <v>0.00920633350942218</v>
      </c>
      <c r="BQ79" s="109" t="s">
        <v>30</v>
      </c>
      <c r="BR79" s="110" t="s">
        <v>80</v>
      </c>
    </row>
    <row r="80" spans="2:70">
      <c r="B80" s="93" t="s">
        <v>134</v>
      </c>
      <c r="C80" t="s">
        <v>36</v>
      </c>
      <c r="D80" s="98" t="s">
        <v>135</v>
      </c>
      <c r="E80" s="98">
        <v>0.0941780821917808</v>
      </c>
      <c r="F80" s="93" t="s">
        <v>30</v>
      </c>
      <c r="K80" s="109" t="s">
        <v>134</v>
      </c>
      <c r="L80" s="110" t="str">
        <f t="shared" si="14"/>
        <v>INDCONS</v>
      </c>
      <c r="M80" s="110" t="s">
        <v>195</v>
      </c>
      <c r="N80" s="110">
        <f>attached_energy_demand_split!M6</f>
        <v>0.0107358071255442</v>
      </c>
      <c r="O80" s="109" t="s">
        <v>30</v>
      </c>
      <c r="P80" s="110" t="s">
        <v>84</v>
      </c>
      <c r="T80" s="109" t="s">
        <v>134</v>
      </c>
      <c r="U80" s="110" t="str">
        <f t="shared" si="10"/>
        <v>INDCONS</v>
      </c>
      <c r="V80" s="109" t="str">
        <f t="shared" si="11"/>
        <v>FH0</v>
      </c>
      <c r="W80" s="110">
        <f>attached_energy_demand_split!M68</f>
        <v>0.00979234811426952</v>
      </c>
      <c r="X80" s="109" t="s">
        <v>30</v>
      </c>
      <c r="Y80" s="110" t="s">
        <v>79</v>
      </c>
      <c r="AC80" s="109" t="s">
        <v>134</v>
      </c>
      <c r="AD80" s="110" t="str">
        <f t="shared" si="0"/>
        <v>INDCONS</v>
      </c>
      <c r="AE80" s="109" t="str">
        <f t="shared" si="1"/>
        <v>FH0</v>
      </c>
      <c r="AF80" s="110">
        <f>attached_energy_demand_split!M39</f>
        <v>0.0112280144932449</v>
      </c>
      <c r="AG80" s="109" t="s">
        <v>30</v>
      </c>
      <c r="AH80" s="110" t="s">
        <v>85</v>
      </c>
      <c r="AL80" s="109" t="s">
        <v>134</v>
      </c>
      <c r="AM80" s="110" t="str">
        <f t="shared" si="2"/>
        <v>INDCONS</v>
      </c>
      <c r="AN80" s="109" t="str">
        <f t="shared" si="3"/>
        <v>FH0</v>
      </c>
      <c r="AO80" s="110">
        <f>attached_energy_demand_split!U6</f>
        <v>0.0105315353457976</v>
      </c>
      <c r="AP80" s="109" t="s">
        <v>30</v>
      </c>
      <c r="AQ80" s="110" t="s">
        <v>82</v>
      </c>
      <c r="AU80" s="109" t="s">
        <v>134</v>
      </c>
      <c r="AV80" s="110" t="str">
        <f t="shared" si="4"/>
        <v>INDCONS</v>
      </c>
      <c r="AW80" s="109" t="str">
        <f t="shared" si="5"/>
        <v>FH0</v>
      </c>
      <c r="AX80" s="110">
        <f>attached_energy_demand_split!M99</f>
        <v>0.0113071216660431</v>
      </c>
      <c r="AY80" s="109" t="s">
        <v>30</v>
      </c>
      <c r="AZ80" s="110" t="s">
        <v>81</v>
      </c>
      <c r="BD80" s="109" t="s">
        <v>134</v>
      </c>
      <c r="BE80" s="110" t="str">
        <f t="shared" si="6"/>
        <v>INDCONS</v>
      </c>
      <c r="BF80" s="109" t="str">
        <f t="shared" si="7"/>
        <v>FH0</v>
      </c>
      <c r="BG80" s="109">
        <f t="shared" si="12"/>
        <v>0.0105315353457976</v>
      </c>
      <c r="BH80" s="109" t="s">
        <v>30</v>
      </c>
      <c r="BI80" s="110" t="s">
        <v>83</v>
      </c>
      <c r="BM80" s="109" t="s">
        <v>134</v>
      </c>
      <c r="BN80" s="110" t="str">
        <f t="shared" si="8"/>
        <v>INDCONS</v>
      </c>
      <c r="BO80" s="109" t="str">
        <f t="shared" si="9"/>
        <v>FH0</v>
      </c>
      <c r="BP80" s="109">
        <f>attached_energy_demand_split!M129</f>
        <v>0.00959438532988638</v>
      </c>
      <c r="BQ80" s="109" t="s">
        <v>30</v>
      </c>
      <c r="BR80" s="110" t="s">
        <v>80</v>
      </c>
    </row>
    <row r="81" spans="2:70">
      <c r="B81" s="93" t="s">
        <v>134</v>
      </c>
      <c r="C81" t="s">
        <v>36</v>
      </c>
      <c r="D81" s="98" t="s">
        <v>137</v>
      </c>
      <c r="E81" s="98">
        <v>0.102739726027397</v>
      </c>
      <c r="F81" s="93" t="s">
        <v>30</v>
      </c>
      <c r="K81" s="109" t="s">
        <v>134</v>
      </c>
      <c r="L81" s="110" t="str">
        <f t="shared" si="14"/>
        <v>INDCONS</v>
      </c>
      <c r="M81" s="110" t="s">
        <v>196</v>
      </c>
      <c r="N81" s="110">
        <f>attached_energy_demand_split!M7</f>
        <v>0.0106576860500416</v>
      </c>
      <c r="O81" s="109" t="s">
        <v>30</v>
      </c>
      <c r="P81" s="110" t="s">
        <v>84</v>
      </c>
      <c r="T81" s="109" t="s">
        <v>134</v>
      </c>
      <c r="U81" s="110" t="str">
        <f t="shared" si="10"/>
        <v>INDCONS</v>
      </c>
      <c r="V81" s="109" t="str">
        <f t="shared" si="11"/>
        <v>FH1</v>
      </c>
      <c r="W81" s="110">
        <f>attached_energy_demand_split!M69</f>
        <v>0.00919766699444991</v>
      </c>
      <c r="X81" s="109" t="s">
        <v>30</v>
      </c>
      <c r="Y81" s="110" t="s">
        <v>79</v>
      </c>
      <c r="AC81" s="109" t="s">
        <v>134</v>
      </c>
      <c r="AD81" s="110" t="str">
        <f t="shared" si="0"/>
        <v>INDCONS</v>
      </c>
      <c r="AE81" s="109" t="str">
        <f t="shared" si="1"/>
        <v>FH1</v>
      </c>
      <c r="AF81" s="110">
        <f>attached_energy_demand_split!M40</f>
        <v>0.0113096943440033</v>
      </c>
      <c r="AG81" s="109" t="s">
        <v>30</v>
      </c>
      <c r="AH81" s="110" t="s">
        <v>85</v>
      </c>
      <c r="AL81" s="109" t="s">
        <v>134</v>
      </c>
      <c r="AM81" s="110" t="str">
        <f t="shared" si="2"/>
        <v>INDCONS</v>
      </c>
      <c r="AN81" s="109" t="str">
        <f t="shared" si="3"/>
        <v>FH1</v>
      </c>
      <c r="AO81" s="110">
        <f>attached_energy_demand_split!U7</f>
        <v>0.0102965939924624</v>
      </c>
      <c r="AP81" s="109" t="s">
        <v>30</v>
      </c>
      <c r="AQ81" s="110" t="s">
        <v>82</v>
      </c>
      <c r="AU81" s="109" t="s">
        <v>134</v>
      </c>
      <c r="AV81" s="110" t="str">
        <f t="shared" si="4"/>
        <v>INDCONS</v>
      </c>
      <c r="AW81" s="109" t="str">
        <f t="shared" si="5"/>
        <v>FH1</v>
      </c>
      <c r="AX81" s="110">
        <f>attached_energy_demand_split!M100</f>
        <v>0.0109087269053611</v>
      </c>
      <c r="AY81" s="109" t="s">
        <v>30</v>
      </c>
      <c r="AZ81" s="110" t="s">
        <v>81</v>
      </c>
      <c r="BD81" s="109" t="s">
        <v>134</v>
      </c>
      <c r="BE81" s="110" t="str">
        <f t="shared" si="6"/>
        <v>INDCONS</v>
      </c>
      <c r="BF81" s="109" t="str">
        <f t="shared" si="7"/>
        <v>FH1</v>
      </c>
      <c r="BG81" s="109">
        <f t="shared" si="12"/>
        <v>0.0102965939924624</v>
      </c>
      <c r="BH81" s="109" t="s">
        <v>30</v>
      </c>
      <c r="BI81" s="110" t="s">
        <v>83</v>
      </c>
      <c r="BM81" s="109" t="s">
        <v>134</v>
      </c>
      <c r="BN81" s="110" t="str">
        <f t="shared" si="8"/>
        <v>INDCONS</v>
      </c>
      <c r="BO81" s="109" t="str">
        <f t="shared" si="9"/>
        <v>FH1</v>
      </c>
      <c r="BP81" s="109">
        <f>attached_energy_demand_split!M130</f>
        <v>0.00940919566845606</v>
      </c>
      <c r="BQ81" s="109" t="s">
        <v>30</v>
      </c>
      <c r="BR81" s="110" t="s">
        <v>80</v>
      </c>
    </row>
    <row r="82" spans="2:70">
      <c r="B82" s="93" t="s">
        <v>134</v>
      </c>
      <c r="C82" t="s">
        <v>36</v>
      </c>
      <c r="D82" s="98" t="s">
        <v>139</v>
      </c>
      <c r="E82" s="98">
        <v>0.00856164383561644</v>
      </c>
      <c r="F82" s="93" t="s">
        <v>30</v>
      </c>
      <c r="K82" s="109" t="s">
        <v>134</v>
      </c>
      <c r="L82" s="110" t="str">
        <f t="shared" si="14"/>
        <v>INDCONS</v>
      </c>
      <c r="M82" s="110" t="s">
        <v>197</v>
      </c>
      <c r="N82" s="110">
        <f>attached_energy_demand_split!M8</f>
        <v>0.0105835473913529</v>
      </c>
      <c r="O82" s="109" t="s">
        <v>30</v>
      </c>
      <c r="P82" s="110" t="s">
        <v>84</v>
      </c>
      <c r="T82" s="109" t="s">
        <v>134</v>
      </c>
      <c r="U82" s="110" t="str">
        <f t="shared" si="10"/>
        <v>INDCONS</v>
      </c>
      <c r="V82" s="109" t="str">
        <f t="shared" si="11"/>
        <v>FH2</v>
      </c>
      <c r="W82" s="110">
        <f>attached_energy_demand_split!M70</f>
        <v>0.00854419463909067</v>
      </c>
      <c r="X82" s="109" t="s">
        <v>30</v>
      </c>
      <c r="Y82" s="110" t="s">
        <v>79</v>
      </c>
      <c r="AC82" s="109" t="s">
        <v>134</v>
      </c>
      <c r="AD82" s="110" t="str">
        <f t="shared" si="0"/>
        <v>INDCONS</v>
      </c>
      <c r="AE82" s="109" t="str">
        <f t="shared" si="1"/>
        <v>FH2</v>
      </c>
      <c r="AF82" s="110">
        <f>attached_energy_demand_split!M41</f>
        <v>0.0113149902537468</v>
      </c>
      <c r="AG82" s="109" t="s">
        <v>30</v>
      </c>
      <c r="AH82" s="110" t="s">
        <v>85</v>
      </c>
      <c r="AL82" s="109" t="s">
        <v>134</v>
      </c>
      <c r="AM82" s="110" t="str">
        <f t="shared" si="2"/>
        <v>INDCONS</v>
      </c>
      <c r="AN82" s="109" t="str">
        <f t="shared" si="3"/>
        <v>FH2</v>
      </c>
      <c r="AO82" s="110">
        <f>attached_energy_demand_split!U8</f>
        <v>0.0100033503779941</v>
      </c>
      <c r="AP82" s="109" t="s">
        <v>30</v>
      </c>
      <c r="AQ82" s="110" t="s">
        <v>82</v>
      </c>
      <c r="AU82" s="109" t="s">
        <v>134</v>
      </c>
      <c r="AV82" s="110" t="str">
        <f t="shared" si="4"/>
        <v>INDCONS</v>
      </c>
      <c r="AW82" s="109" t="str">
        <f t="shared" si="5"/>
        <v>FH2</v>
      </c>
      <c r="AX82" s="110">
        <f>attached_energy_demand_split!M101</f>
        <v>0.0103576120983907</v>
      </c>
      <c r="AY82" s="109" t="s">
        <v>30</v>
      </c>
      <c r="AZ82" s="110" t="s">
        <v>81</v>
      </c>
      <c r="BD82" s="109" t="s">
        <v>134</v>
      </c>
      <c r="BE82" s="110" t="str">
        <f t="shared" si="6"/>
        <v>INDCONS</v>
      </c>
      <c r="BF82" s="109" t="str">
        <f t="shared" si="7"/>
        <v>FH2</v>
      </c>
      <c r="BG82" s="109">
        <f t="shared" si="12"/>
        <v>0.0100033503779941</v>
      </c>
      <c r="BH82" s="109" t="s">
        <v>30</v>
      </c>
      <c r="BI82" s="110" t="s">
        <v>83</v>
      </c>
      <c r="BM82" s="109" t="s">
        <v>134</v>
      </c>
      <c r="BN82" s="110" t="str">
        <f t="shared" si="8"/>
        <v>INDCONS</v>
      </c>
      <c r="BO82" s="109" t="str">
        <f t="shared" si="9"/>
        <v>FH2</v>
      </c>
      <c r="BP82" s="109">
        <f>attached_energy_demand_split!M131</f>
        <v>0.00921640750738931</v>
      </c>
      <c r="BQ82" s="109" t="s">
        <v>30</v>
      </c>
      <c r="BR82" s="110" t="s">
        <v>80</v>
      </c>
    </row>
    <row r="83" spans="2:70">
      <c r="B83" s="100" t="s">
        <v>134</v>
      </c>
      <c r="C83" t="s">
        <v>36</v>
      </c>
      <c r="D83" s="98" t="s">
        <v>141</v>
      </c>
      <c r="E83" s="98">
        <v>0.126826484018265</v>
      </c>
      <c r="F83" s="93" t="s">
        <v>30</v>
      </c>
      <c r="K83" s="111" t="s">
        <v>134</v>
      </c>
      <c r="L83" s="110" t="str">
        <f t="shared" si="14"/>
        <v>INDCONS</v>
      </c>
      <c r="M83" s="110" t="s">
        <v>198</v>
      </c>
      <c r="N83" s="110">
        <f>attached_energy_demand_split!M9</f>
        <v>0.0104461270949771</v>
      </c>
      <c r="O83" s="109" t="s">
        <v>30</v>
      </c>
      <c r="P83" s="110" t="s">
        <v>84</v>
      </c>
      <c r="T83" s="109" t="s">
        <v>134</v>
      </c>
      <c r="U83" s="110" t="str">
        <f t="shared" si="10"/>
        <v>INDCONS</v>
      </c>
      <c r="V83" s="109" t="str">
        <f t="shared" si="11"/>
        <v>FH3</v>
      </c>
      <c r="W83" s="110">
        <f>attached_energy_demand_split!M71</f>
        <v>0.00811303806936269</v>
      </c>
      <c r="X83" s="109" t="s">
        <v>30</v>
      </c>
      <c r="Y83" s="110" t="s">
        <v>79</v>
      </c>
      <c r="AC83" s="109" t="s">
        <v>134</v>
      </c>
      <c r="AD83" s="110" t="str">
        <f t="shared" si="0"/>
        <v>INDCONS</v>
      </c>
      <c r="AE83" s="109" t="str">
        <f t="shared" si="1"/>
        <v>FH3</v>
      </c>
      <c r="AF83" s="110">
        <f>attached_energy_demand_split!M42</f>
        <v>0.0111561314017322</v>
      </c>
      <c r="AG83" s="109" t="s">
        <v>30</v>
      </c>
      <c r="AH83" s="110" t="s">
        <v>85</v>
      </c>
      <c r="AL83" s="109" t="s">
        <v>134</v>
      </c>
      <c r="AM83" s="110" t="str">
        <f t="shared" si="2"/>
        <v>INDCONS</v>
      </c>
      <c r="AN83" s="109" t="str">
        <f t="shared" si="3"/>
        <v>FH3</v>
      </c>
      <c r="AO83" s="110">
        <f>attached_energy_demand_split!U9</f>
        <v>0.00968890908838409</v>
      </c>
      <c r="AP83" s="109" t="s">
        <v>30</v>
      </c>
      <c r="AQ83" s="110" t="s">
        <v>82</v>
      </c>
      <c r="AU83" s="109" t="s">
        <v>134</v>
      </c>
      <c r="AV83" s="110" t="str">
        <f t="shared" si="4"/>
        <v>INDCONS</v>
      </c>
      <c r="AW83" s="109" t="str">
        <f t="shared" si="5"/>
        <v>FH3</v>
      </c>
      <c r="AX83" s="110">
        <f>attached_energy_demand_split!M102</f>
        <v>0.00970958954985666</v>
      </c>
      <c r="AY83" s="109" t="s">
        <v>30</v>
      </c>
      <c r="AZ83" s="110" t="s">
        <v>81</v>
      </c>
      <c r="BD83" s="109" t="s">
        <v>134</v>
      </c>
      <c r="BE83" s="110" t="str">
        <f t="shared" si="6"/>
        <v>INDCONS</v>
      </c>
      <c r="BF83" s="109" t="str">
        <f t="shared" si="7"/>
        <v>FH3</v>
      </c>
      <c r="BG83" s="109">
        <f t="shared" si="12"/>
        <v>0.00968890908838409</v>
      </c>
      <c r="BH83" s="109" t="s">
        <v>30</v>
      </c>
      <c r="BI83" s="110" t="s">
        <v>83</v>
      </c>
      <c r="BM83" s="109" t="s">
        <v>134</v>
      </c>
      <c r="BN83" s="110" t="str">
        <f t="shared" si="8"/>
        <v>INDCONS</v>
      </c>
      <c r="BO83" s="109" t="str">
        <f t="shared" si="9"/>
        <v>FH3</v>
      </c>
      <c r="BP83" s="109">
        <f>attached_energy_demand_split!M132</f>
        <v>0.00901965932599179</v>
      </c>
      <c r="BQ83" s="109" t="s">
        <v>30</v>
      </c>
      <c r="BR83" s="110" t="s">
        <v>80</v>
      </c>
    </row>
    <row r="84" spans="2:70">
      <c r="B84" s="93" t="s">
        <v>134</v>
      </c>
      <c r="C84" t="s">
        <v>36</v>
      </c>
      <c r="D84" s="98" t="s">
        <v>143</v>
      </c>
      <c r="E84" s="98">
        <v>0.138356164383562</v>
      </c>
      <c r="F84" s="93" t="s">
        <v>30</v>
      </c>
      <c r="K84" s="109" t="s">
        <v>134</v>
      </c>
      <c r="L84" s="110" t="str">
        <f t="shared" si="14"/>
        <v>INDCONS</v>
      </c>
      <c r="M84" s="110" t="s">
        <v>199</v>
      </c>
      <c r="N84" s="110">
        <f>attached_energy_demand_split!M10</f>
        <v>0.0102146767579268</v>
      </c>
      <c r="O84" s="109" t="s">
        <v>30</v>
      </c>
      <c r="P84" s="110" t="s">
        <v>84</v>
      </c>
      <c r="T84" s="109" t="s">
        <v>134</v>
      </c>
      <c r="U84" s="110" t="str">
        <f t="shared" si="10"/>
        <v>INDCONS</v>
      </c>
      <c r="V84" s="109" t="str">
        <f t="shared" si="11"/>
        <v>FH4</v>
      </c>
      <c r="W84" s="110">
        <f>attached_energy_demand_split!M72</f>
        <v>0.0079309392492168</v>
      </c>
      <c r="X84" s="109" t="s">
        <v>30</v>
      </c>
      <c r="Y84" s="110" t="s">
        <v>79</v>
      </c>
      <c r="AC84" s="109" t="s">
        <v>134</v>
      </c>
      <c r="AD84" s="110" t="str">
        <f t="shared" si="0"/>
        <v>INDCONS</v>
      </c>
      <c r="AE84" s="109" t="str">
        <f t="shared" si="1"/>
        <v>FH4</v>
      </c>
      <c r="AF84" s="110">
        <f>attached_energy_demand_split!M43</f>
        <v>0.0107686746446468</v>
      </c>
      <c r="AG84" s="109" t="s">
        <v>30</v>
      </c>
      <c r="AH84" s="110" t="s">
        <v>85</v>
      </c>
      <c r="AL84" s="109" t="s">
        <v>134</v>
      </c>
      <c r="AM84" s="110" t="str">
        <f t="shared" si="2"/>
        <v>INDCONS</v>
      </c>
      <c r="AN84" s="109" t="str">
        <f t="shared" si="3"/>
        <v>FH4</v>
      </c>
      <c r="AO84" s="110">
        <f>attached_energy_demand_split!U10</f>
        <v>0.00940573624668299</v>
      </c>
      <c r="AP84" s="109" t="s">
        <v>30</v>
      </c>
      <c r="AQ84" s="110" t="s">
        <v>82</v>
      </c>
      <c r="AU84" s="109" t="s">
        <v>134</v>
      </c>
      <c r="AV84" s="110" t="str">
        <f t="shared" si="4"/>
        <v>INDCONS</v>
      </c>
      <c r="AW84" s="109" t="str">
        <f t="shared" si="5"/>
        <v>FH4</v>
      </c>
      <c r="AX84" s="110">
        <f>attached_energy_demand_split!M103</f>
        <v>0.00910461646843936</v>
      </c>
      <c r="AY84" s="109" t="s">
        <v>30</v>
      </c>
      <c r="AZ84" s="110" t="s">
        <v>81</v>
      </c>
      <c r="BD84" s="109" t="s">
        <v>134</v>
      </c>
      <c r="BE84" s="110" t="str">
        <f t="shared" si="6"/>
        <v>INDCONS</v>
      </c>
      <c r="BF84" s="109" t="str">
        <f t="shared" si="7"/>
        <v>FH4</v>
      </c>
      <c r="BG84" s="109">
        <f t="shared" si="12"/>
        <v>0.00940573624668299</v>
      </c>
      <c r="BH84" s="109" t="s">
        <v>30</v>
      </c>
      <c r="BI84" s="110" t="s">
        <v>83</v>
      </c>
      <c r="BM84" s="109" t="s">
        <v>134</v>
      </c>
      <c r="BN84" s="110" t="str">
        <f t="shared" si="8"/>
        <v>INDCONS</v>
      </c>
      <c r="BO84" s="109" t="str">
        <f t="shared" si="9"/>
        <v>FH4</v>
      </c>
      <c r="BP84" s="109">
        <f>attached_energy_demand_split!M133</f>
        <v>0.00900977411318521</v>
      </c>
      <c r="BQ84" s="109" t="s">
        <v>30</v>
      </c>
      <c r="BR84" s="110" t="s">
        <v>80</v>
      </c>
    </row>
    <row r="85" spans="2:70">
      <c r="B85" s="93" t="s">
        <v>134</v>
      </c>
      <c r="C85" t="s">
        <v>36</v>
      </c>
      <c r="D85" s="98" t="s">
        <v>145</v>
      </c>
      <c r="E85" s="98">
        <v>0.0115296803652968</v>
      </c>
      <c r="F85" s="93" t="s">
        <v>30</v>
      </c>
      <c r="K85" s="109" t="s">
        <v>134</v>
      </c>
      <c r="L85" s="110" t="str">
        <f t="shared" si="14"/>
        <v>INDCONS</v>
      </c>
      <c r="M85" s="110" t="s">
        <v>200</v>
      </c>
      <c r="N85" s="110">
        <f>attached_energy_demand_split!M11</f>
        <v>0.00989699335343166</v>
      </c>
      <c r="O85" s="109" t="s">
        <v>30</v>
      </c>
      <c r="P85" s="110" t="s">
        <v>84</v>
      </c>
      <c r="T85" s="109" t="s">
        <v>134</v>
      </c>
      <c r="U85" s="110" t="str">
        <f t="shared" si="10"/>
        <v>INDCONS</v>
      </c>
      <c r="V85" s="109" t="str">
        <f t="shared" si="11"/>
        <v>FH5</v>
      </c>
      <c r="W85" s="110">
        <f>attached_energy_demand_split!M73</f>
        <v>0.00789810598623206</v>
      </c>
      <c r="X85" s="109" t="s">
        <v>30</v>
      </c>
      <c r="Y85" s="110" t="s">
        <v>79</v>
      </c>
      <c r="AC85" s="109" t="s">
        <v>134</v>
      </c>
      <c r="AD85" s="110" t="str">
        <f t="shared" si="0"/>
        <v>INDCONS</v>
      </c>
      <c r="AE85" s="109" t="str">
        <f t="shared" si="1"/>
        <v>FH5</v>
      </c>
      <c r="AF85" s="110">
        <f>attached_energy_demand_split!M44</f>
        <v>0.0101560137052873</v>
      </c>
      <c r="AG85" s="109" t="s">
        <v>30</v>
      </c>
      <c r="AH85" s="110" t="s">
        <v>85</v>
      </c>
      <c r="AL85" s="109" t="s">
        <v>134</v>
      </c>
      <c r="AM85" s="110" t="str">
        <f t="shared" si="2"/>
        <v>INDCONS</v>
      </c>
      <c r="AN85" s="109" t="str">
        <f t="shared" si="3"/>
        <v>FH5</v>
      </c>
      <c r="AO85" s="110">
        <f>attached_energy_demand_split!U11</f>
        <v>0.00913466512343893</v>
      </c>
      <c r="AP85" s="109" t="s">
        <v>30</v>
      </c>
      <c r="AQ85" s="110" t="s">
        <v>82</v>
      </c>
      <c r="AU85" s="109" t="s">
        <v>134</v>
      </c>
      <c r="AV85" s="110" t="str">
        <f t="shared" si="4"/>
        <v>INDCONS</v>
      </c>
      <c r="AW85" s="109" t="str">
        <f t="shared" si="5"/>
        <v>FH5</v>
      </c>
      <c r="AX85" s="110">
        <f>attached_energy_demand_split!M104</f>
        <v>0.00868310786101314</v>
      </c>
      <c r="AY85" s="109" t="s">
        <v>30</v>
      </c>
      <c r="AZ85" s="110" t="s">
        <v>81</v>
      </c>
      <c r="BD85" s="109" t="s">
        <v>134</v>
      </c>
      <c r="BE85" s="110" t="str">
        <f t="shared" si="6"/>
        <v>INDCONS</v>
      </c>
      <c r="BF85" s="109" t="str">
        <f t="shared" si="7"/>
        <v>FH5</v>
      </c>
      <c r="BG85" s="109">
        <f t="shared" si="12"/>
        <v>0.00913466512343893</v>
      </c>
      <c r="BH85" s="109" t="s">
        <v>30</v>
      </c>
      <c r="BI85" s="110" t="s">
        <v>83</v>
      </c>
      <c r="BM85" s="109" t="s">
        <v>134</v>
      </c>
      <c r="BN85" s="110" t="str">
        <f t="shared" si="8"/>
        <v>INDCONS</v>
      </c>
      <c r="BO85" s="109" t="str">
        <f t="shared" si="9"/>
        <v>FH5</v>
      </c>
      <c r="BP85" s="109">
        <f>attached_energy_demand_split!M134</f>
        <v>0.00903910471123048</v>
      </c>
      <c r="BQ85" s="109" t="s">
        <v>30</v>
      </c>
      <c r="BR85" s="110" t="s">
        <v>80</v>
      </c>
    </row>
    <row r="86" spans="2:70">
      <c r="B86" s="93" t="s">
        <v>134</v>
      </c>
      <c r="C86" t="s">
        <v>36</v>
      </c>
      <c r="D86" s="98" t="s">
        <v>147</v>
      </c>
      <c r="E86" s="98">
        <v>0.0992009132420091</v>
      </c>
      <c r="F86" s="93" t="s">
        <v>30</v>
      </c>
      <c r="K86" s="109" t="s">
        <v>134</v>
      </c>
      <c r="L86" s="110" t="str">
        <f t="shared" si="14"/>
        <v>INDCONS</v>
      </c>
      <c r="M86" s="110" t="s">
        <v>201</v>
      </c>
      <c r="N86" s="110">
        <f>attached_energy_demand_split!M12</f>
        <v>0.00968128602588257</v>
      </c>
      <c r="O86" s="109" t="s">
        <v>30</v>
      </c>
      <c r="P86" s="110" t="s">
        <v>84</v>
      </c>
      <c r="T86" s="109" t="s">
        <v>134</v>
      </c>
      <c r="U86" s="110" t="str">
        <f t="shared" si="10"/>
        <v>INDCONS</v>
      </c>
      <c r="V86" s="109" t="str">
        <f t="shared" si="11"/>
        <v>FH6</v>
      </c>
      <c r="W86" s="110">
        <f>attached_energy_demand_split!M74</f>
        <v>0.00790151026263472</v>
      </c>
      <c r="X86" s="109" t="s">
        <v>30</v>
      </c>
      <c r="Y86" s="110" t="s">
        <v>79</v>
      </c>
      <c r="AC86" s="109" t="s">
        <v>134</v>
      </c>
      <c r="AD86" s="110" t="str">
        <f t="shared" si="0"/>
        <v>INDCONS</v>
      </c>
      <c r="AE86" s="109" t="str">
        <f t="shared" si="1"/>
        <v>FH6</v>
      </c>
      <c r="AF86" s="110">
        <f>attached_energy_demand_split!M45</f>
        <v>0.00948283173067475</v>
      </c>
      <c r="AG86" s="109" t="s">
        <v>30</v>
      </c>
      <c r="AH86" s="110" t="s">
        <v>85</v>
      </c>
      <c r="AL86" s="109" t="s">
        <v>134</v>
      </c>
      <c r="AM86" s="110" t="str">
        <f t="shared" si="2"/>
        <v>INDCONS</v>
      </c>
      <c r="AN86" s="109" t="str">
        <f t="shared" si="3"/>
        <v>FH6</v>
      </c>
      <c r="AO86" s="110">
        <f>attached_energy_demand_split!U12</f>
        <v>0.008879575380784</v>
      </c>
      <c r="AP86" s="109" t="s">
        <v>30</v>
      </c>
      <c r="AQ86" s="110" t="s">
        <v>82</v>
      </c>
      <c r="AU86" s="109" t="s">
        <v>134</v>
      </c>
      <c r="AV86" s="110" t="str">
        <f t="shared" si="4"/>
        <v>INDCONS</v>
      </c>
      <c r="AW86" s="109" t="str">
        <f t="shared" si="5"/>
        <v>FH6</v>
      </c>
      <c r="AX86" s="110">
        <f>attached_energy_demand_split!M105</f>
        <v>0.00837790390817935</v>
      </c>
      <c r="AY86" s="109" t="s">
        <v>30</v>
      </c>
      <c r="AZ86" s="110" t="s">
        <v>81</v>
      </c>
      <c r="BD86" s="109" t="s">
        <v>134</v>
      </c>
      <c r="BE86" s="110" t="str">
        <f t="shared" si="6"/>
        <v>INDCONS</v>
      </c>
      <c r="BF86" s="109" t="str">
        <f t="shared" si="7"/>
        <v>FH6</v>
      </c>
      <c r="BG86" s="109">
        <f t="shared" si="12"/>
        <v>0.008879575380784</v>
      </c>
      <c r="BH86" s="109" t="s">
        <v>30</v>
      </c>
      <c r="BI86" s="110" t="s">
        <v>83</v>
      </c>
      <c r="BM86" s="109" t="s">
        <v>134</v>
      </c>
      <c r="BN86" s="110" t="str">
        <f t="shared" si="8"/>
        <v>INDCONS</v>
      </c>
      <c r="BO86" s="109" t="str">
        <f t="shared" si="9"/>
        <v>FH6</v>
      </c>
      <c r="BP86" s="109">
        <f>attached_energy_demand_split!M135</f>
        <v>0.00895434497654859</v>
      </c>
      <c r="BQ86" s="109" t="s">
        <v>30</v>
      </c>
      <c r="BR86" s="110" t="s">
        <v>80</v>
      </c>
    </row>
    <row r="87" spans="2:70">
      <c r="B87" s="100" t="s">
        <v>134</v>
      </c>
      <c r="C87" t="s">
        <v>36</v>
      </c>
      <c r="D87" s="98" t="s">
        <v>149</v>
      </c>
      <c r="E87" s="98">
        <v>0.108219178082192</v>
      </c>
      <c r="F87" s="93" t="s">
        <v>30</v>
      </c>
      <c r="K87" s="111" t="s">
        <v>134</v>
      </c>
      <c r="L87" s="110" t="str">
        <f t="shared" si="14"/>
        <v>INDCONS</v>
      </c>
      <c r="M87" s="110" t="s">
        <v>202</v>
      </c>
      <c r="N87" s="110">
        <f>attached_energy_demand_split!M13</f>
        <v>0.00952863617887526</v>
      </c>
      <c r="O87" s="109" t="s">
        <v>30</v>
      </c>
      <c r="P87" s="110" t="s">
        <v>84</v>
      </c>
      <c r="T87" s="109" t="s">
        <v>134</v>
      </c>
      <c r="U87" s="110" t="str">
        <f t="shared" si="10"/>
        <v>INDCONS</v>
      </c>
      <c r="V87" s="109" t="str">
        <f t="shared" si="11"/>
        <v>FH7</v>
      </c>
      <c r="W87" s="110">
        <f>attached_energy_demand_split!M75</f>
        <v>0.00800095186223973</v>
      </c>
      <c r="X87" s="109" t="s">
        <v>30</v>
      </c>
      <c r="Y87" s="110" t="s">
        <v>79</v>
      </c>
      <c r="AC87" s="109" t="s">
        <v>134</v>
      </c>
      <c r="AD87" s="110" t="str">
        <f t="shared" si="0"/>
        <v>INDCONS</v>
      </c>
      <c r="AE87" s="109" t="str">
        <f t="shared" si="1"/>
        <v>FH7</v>
      </c>
      <c r="AF87" s="110">
        <f>attached_energy_demand_split!M46</f>
        <v>0.00892524413904446</v>
      </c>
      <c r="AG87" s="109" t="s">
        <v>30</v>
      </c>
      <c r="AH87" s="110" t="s">
        <v>85</v>
      </c>
      <c r="AL87" s="109" t="s">
        <v>134</v>
      </c>
      <c r="AM87" s="110" t="str">
        <f t="shared" si="2"/>
        <v>INDCONS</v>
      </c>
      <c r="AN87" s="109" t="str">
        <f t="shared" si="3"/>
        <v>FH7</v>
      </c>
      <c r="AO87" s="110">
        <f>attached_energy_demand_split!U13</f>
        <v>0.00871077771197979</v>
      </c>
      <c r="AP87" s="109" t="s">
        <v>30</v>
      </c>
      <c r="AQ87" s="110" t="s">
        <v>82</v>
      </c>
      <c r="AU87" s="109" t="s">
        <v>134</v>
      </c>
      <c r="AV87" s="110" t="str">
        <f t="shared" si="4"/>
        <v>INDCONS</v>
      </c>
      <c r="AW87" s="109" t="str">
        <f t="shared" si="5"/>
        <v>FH7</v>
      </c>
      <c r="AX87" s="110">
        <f>attached_energy_demand_split!M106</f>
        <v>0.00821660393206931</v>
      </c>
      <c r="AY87" s="109" t="s">
        <v>30</v>
      </c>
      <c r="AZ87" s="110" t="s">
        <v>81</v>
      </c>
      <c r="BD87" s="109" t="s">
        <v>134</v>
      </c>
      <c r="BE87" s="110" t="str">
        <f t="shared" si="6"/>
        <v>INDCONS</v>
      </c>
      <c r="BF87" s="109" t="str">
        <f t="shared" si="7"/>
        <v>FH7</v>
      </c>
      <c r="BG87" s="109">
        <f t="shared" si="12"/>
        <v>0.00871077771197979</v>
      </c>
      <c r="BH87" s="109" t="s">
        <v>30</v>
      </c>
      <c r="BI87" s="110" t="s">
        <v>83</v>
      </c>
      <c r="BM87" s="109" t="s">
        <v>134</v>
      </c>
      <c r="BN87" s="110" t="str">
        <f t="shared" si="8"/>
        <v>INDCONS</v>
      </c>
      <c r="BO87" s="109" t="str">
        <f t="shared" si="9"/>
        <v>FH7</v>
      </c>
      <c r="BP87" s="109">
        <f>attached_energy_demand_split!M136</f>
        <v>0.00888245244767018</v>
      </c>
      <c r="BQ87" s="109" t="s">
        <v>30</v>
      </c>
      <c r="BR87" s="110" t="s">
        <v>80</v>
      </c>
    </row>
    <row r="88" spans="2:70">
      <c r="B88" s="93" t="s">
        <v>134</v>
      </c>
      <c r="C88" t="s">
        <v>36</v>
      </c>
      <c r="D88" s="98" t="s">
        <v>151</v>
      </c>
      <c r="E88" s="98">
        <v>0.00901826484018265</v>
      </c>
      <c r="F88" s="93" t="s">
        <v>30</v>
      </c>
      <c r="K88" s="109" t="s">
        <v>134</v>
      </c>
      <c r="L88" s="110" t="str">
        <f t="shared" si="14"/>
        <v>INDCONS</v>
      </c>
      <c r="M88" s="110" t="s">
        <v>203</v>
      </c>
      <c r="N88" s="110">
        <f>attached_energy_demand_split!M14</f>
        <v>0.00943366285965646</v>
      </c>
      <c r="O88" s="109" t="s">
        <v>30</v>
      </c>
      <c r="P88" s="110" t="s">
        <v>84</v>
      </c>
      <c r="T88" s="109" t="s">
        <v>134</v>
      </c>
      <c r="U88" s="110" t="str">
        <f t="shared" si="10"/>
        <v>INDCONS</v>
      </c>
      <c r="V88" s="109" t="str">
        <f t="shared" si="11"/>
        <v>FH8</v>
      </c>
      <c r="W88" s="110">
        <f>attached_energy_demand_split!M76</f>
        <v>0.00824726709865658</v>
      </c>
      <c r="X88" s="109" t="s">
        <v>30</v>
      </c>
      <c r="Y88" s="110" t="s">
        <v>79</v>
      </c>
      <c r="AC88" s="109" t="s">
        <v>134</v>
      </c>
      <c r="AD88" s="110" t="str">
        <f t="shared" si="0"/>
        <v>INDCONS</v>
      </c>
      <c r="AE88" s="109" t="str">
        <f t="shared" si="1"/>
        <v>FH8</v>
      </c>
      <c r="AF88" s="110">
        <f>attached_energy_demand_split!M47</f>
        <v>0.00857746379589666</v>
      </c>
      <c r="AG88" s="109" t="s">
        <v>30</v>
      </c>
      <c r="AH88" s="110" t="s">
        <v>85</v>
      </c>
      <c r="AL88" s="109" t="s">
        <v>134</v>
      </c>
      <c r="AM88" s="110" t="str">
        <f t="shared" si="2"/>
        <v>INDCONS</v>
      </c>
      <c r="AN88" s="109" t="str">
        <f t="shared" si="3"/>
        <v>FH8</v>
      </c>
      <c r="AO88" s="110">
        <f>attached_energy_demand_split!U14</f>
        <v>0.00866782602621625</v>
      </c>
      <c r="AP88" s="109" t="s">
        <v>30</v>
      </c>
      <c r="AQ88" s="110" t="s">
        <v>82</v>
      </c>
      <c r="AU88" s="109" t="s">
        <v>134</v>
      </c>
      <c r="AV88" s="110" t="str">
        <f t="shared" si="4"/>
        <v>INDCONS</v>
      </c>
      <c r="AW88" s="109" t="str">
        <f t="shared" si="5"/>
        <v>FH8</v>
      </c>
      <c r="AX88" s="110">
        <f>attached_energy_demand_split!M107</f>
        <v>0.0081798925504394</v>
      </c>
      <c r="AY88" s="109" t="s">
        <v>30</v>
      </c>
      <c r="AZ88" s="110" t="s">
        <v>81</v>
      </c>
      <c r="BD88" s="109" t="s">
        <v>134</v>
      </c>
      <c r="BE88" s="110" t="str">
        <f t="shared" si="6"/>
        <v>INDCONS</v>
      </c>
      <c r="BF88" s="109" t="str">
        <f t="shared" si="7"/>
        <v>FH8</v>
      </c>
      <c r="BG88" s="109">
        <f t="shared" si="12"/>
        <v>0.00866782602621625</v>
      </c>
      <c r="BH88" s="109" t="s">
        <v>30</v>
      </c>
      <c r="BI88" s="110" t="s">
        <v>83</v>
      </c>
      <c r="BM88" s="109" t="s">
        <v>134</v>
      </c>
      <c r="BN88" s="110" t="str">
        <f t="shared" si="8"/>
        <v>INDCONS</v>
      </c>
      <c r="BO88" s="109" t="str">
        <f t="shared" si="9"/>
        <v>FH8</v>
      </c>
      <c r="BP88" s="109">
        <f>attached_energy_demand_split!M137</f>
        <v>0.00890084382643213</v>
      </c>
      <c r="BQ88" s="109" t="s">
        <v>30</v>
      </c>
      <c r="BR88" s="110" t="s">
        <v>80</v>
      </c>
    </row>
    <row r="89" spans="2:70">
      <c r="B89" s="93" t="s">
        <v>134</v>
      </c>
      <c r="C89" t="s">
        <v>36</v>
      </c>
      <c r="D89" s="98" t="s">
        <v>153</v>
      </c>
      <c r="E89" s="98">
        <v>0.138127853881279</v>
      </c>
      <c r="F89" s="93" t="s">
        <v>30</v>
      </c>
      <c r="K89" s="109" t="s">
        <v>134</v>
      </c>
      <c r="L89" s="110" t="str">
        <f t="shared" si="14"/>
        <v>INDCONS</v>
      </c>
      <c r="M89" s="110" t="s">
        <v>204</v>
      </c>
      <c r="N89" s="110">
        <f>attached_energy_demand_split!M15</f>
        <v>0.00940817133070058</v>
      </c>
      <c r="O89" s="109" t="s">
        <v>30</v>
      </c>
      <c r="P89" s="110" t="s">
        <v>84</v>
      </c>
      <c r="T89" s="109" t="s">
        <v>134</v>
      </c>
      <c r="U89" s="110" t="str">
        <f t="shared" si="10"/>
        <v>INDCONS</v>
      </c>
      <c r="V89" s="109" t="str">
        <f t="shared" si="11"/>
        <v>FH9</v>
      </c>
      <c r="W89" s="110">
        <f>attached_energy_demand_split!M77</f>
        <v>0.00885796956725601</v>
      </c>
      <c r="X89" s="109" t="s">
        <v>30</v>
      </c>
      <c r="Y89" s="110" t="s">
        <v>79</v>
      </c>
      <c r="AC89" s="109" t="s">
        <v>134</v>
      </c>
      <c r="AD89" s="110" t="str">
        <f t="shared" si="0"/>
        <v>INDCONS</v>
      </c>
      <c r="AE89" s="109" t="str">
        <f t="shared" si="1"/>
        <v>FH9</v>
      </c>
      <c r="AF89" s="110">
        <f>attached_energy_demand_split!M48</f>
        <v>0.00839285662362912</v>
      </c>
      <c r="AG89" s="109" t="s">
        <v>30</v>
      </c>
      <c r="AH89" s="110" t="s">
        <v>85</v>
      </c>
      <c r="AL89" s="109" t="s">
        <v>134</v>
      </c>
      <c r="AM89" s="110" t="str">
        <f t="shared" si="2"/>
        <v>INDCONS</v>
      </c>
      <c r="AN89" s="109" t="str">
        <f t="shared" si="3"/>
        <v>FH9</v>
      </c>
      <c r="AO89" s="110">
        <f>attached_energy_demand_split!U15</f>
        <v>0.00880204113766848</v>
      </c>
      <c r="AP89" s="109" t="s">
        <v>30</v>
      </c>
      <c r="AQ89" s="110" t="s">
        <v>82</v>
      </c>
      <c r="AU89" s="109" t="s">
        <v>134</v>
      </c>
      <c r="AV89" s="110" t="str">
        <f t="shared" si="4"/>
        <v>INDCONS</v>
      </c>
      <c r="AW89" s="109" t="str">
        <f t="shared" si="5"/>
        <v>FH9</v>
      </c>
      <c r="AX89" s="110">
        <f>attached_energy_demand_split!M108</f>
        <v>0.00833236536167792</v>
      </c>
      <c r="AY89" s="109" t="s">
        <v>30</v>
      </c>
      <c r="AZ89" s="110" t="s">
        <v>81</v>
      </c>
      <c r="BD89" s="109" t="s">
        <v>134</v>
      </c>
      <c r="BE89" s="110" t="str">
        <f t="shared" si="6"/>
        <v>INDCONS</v>
      </c>
      <c r="BF89" s="109" t="str">
        <f t="shared" si="7"/>
        <v>FH9</v>
      </c>
      <c r="BG89" s="109">
        <f t="shared" si="12"/>
        <v>0.00880204113766848</v>
      </c>
      <c r="BH89" s="109" t="s">
        <v>30</v>
      </c>
      <c r="BI89" s="110" t="s">
        <v>83</v>
      </c>
      <c r="BM89" s="109" t="s">
        <v>134</v>
      </c>
      <c r="BN89" s="110" t="str">
        <f t="shared" si="8"/>
        <v>INDCONS</v>
      </c>
      <c r="BO89" s="109" t="str">
        <f t="shared" si="9"/>
        <v>FH9</v>
      </c>
      <c r="BP89" s="109">
        <f>attached_energy_demand_split!M138</f>
        <v>0.00901884280507874</v>
      </c>
      <c r="BQ89" s="109" t="s">
        <v>30</v>
      </c>
      <c r="BR89" s="110" t="s">
        <v>80</v>
      </c>
    </row>
    <row r="90" spans="2:70">
      <c r="B90" s="93" t="s">
        <v>134</v>
      </c>
      <c r="C90" t="s">
        <v>36</v>
      </c>
      <c r="D90" s="98" t="s">
        <v>155</v>
      </c>
      <c r="E90" s="98">
        <v>0.150684931506849</v>
      </c>
      <c r="F90" s="93" t="s">
        <v>30</v>
      </c>
      <c r="K90" s="109" t="s">
        <v>134</v>
      </c>
      <c r="L90" s="110" t="str">
        <f t="shared" si="14"/>
        <v>INDCONS</v>
      </c>
      <c r="M90" s="110" t="s">
        <v>205</v>
      </c>
      <c r="N90" s="110">
        <f>attached_energy_demand_split!M16</f>
        <v>0.0094154909801672</v>
      </c>
      <c r="O90" s="109" t="s">
        <v>30</v>
      </c>
      <c r="P90" s="110" t="s">
        <v>84</v>
      </c>
      <c r="T90" s="109" t="s">
        <v>134</v>
      </c>
      <c r="U90" s="110" t="str">
        <f t="shared" si="10"/>
        <v>INDCONS</v>
      </c>
      <c r="V90" s="109" t="str">
        <f t="shared" si="11"/>
        <v>FH10</v>
      </c>
      <c r="W90" s="110">
        <f>attached_energy_demand_split!M78</f>
        <v>0.00966533282520593</v>
      </c>
      <c r="X90" s="109" t="s">
        <v>30</v>
      </c>
      <c r="Y90" s="110" t="s">
        <v>79</v>
      </c>
      <c r="AC90" s="109" t="s">
        <v>134</v>
      </c>
      <c r="AD90" s="110" t="str">
        <f t="shared" si="0"/>
        <v>INDCONS</v>
      </c>
      <c r="AE90" s="109" t="str">
        <f t="shared" si="1"/>
        <v>FH10</v>
      </c>
      <c r="AF90" s="110">
        <f>attached_energy_demand_split!M49</f>
        <v>0.00831605281137172</v>
      </c>
      <c r="AG90" s="109" t="s">
        <v>30</v>
      </c>
      <c r="AH90" s="110" t="s">
        <v>85</v>
      </c>
      <c r="AL90" s="109" t="s">
        <v>134</v>
      </c>
      <c r="AM90" s="110" t="str">
        <f t="shared" si="2"/>
        <v>INDCONS</v>
      </c>
      <c r="AN90" s="109" t="str">
        <f t="shared" si="3"/>
        <v>FH10</v>
      </c>
      <c r="AO90" s="110">
        <f>attached_energy_demand_split!U16</f>
        <v>0.00910858030278524</v>
      </c>
      <c r="AP90" s="109" t="s">
        <v>30</v>
      </c>
      <c r="AQ90" s="110" t="s">
        <v>82</v>
      </c>
      <c r="AU90" s="109" t="s">
        <v>134</v>
      </c>
      <c r="AV90" s="110" t="str">
        <f t="shared" si="4"/>
        <v>INDCONS</v>
      </c>
      <c r="AW90" s="109" t="str">
        <f t="shared" si="5"/>
        <v>FH10</v>
      </c>
      <c r="AX90" s="110">
        <f>attached_energy_demand_split!M109</f>
        <v>0.0088127430632995</v>
      </c>
      <c r="AY90" s="109" t="s">
        <v>30</v>
      </c>
      <c r="AZ90" s="110" t="s">
        <v>81</v>
      </c>
      <c r="BD90" s="109" t="s">
        <v>134</v>
      </c>
      <c r="BE90" s="110" t="str">
        <f t="shared" si="6"/>
        <v>INDCONS</v>
      </c>
      <c r="BF90" s="109" t="str">
        <f t="shared" si="7"/>
        <v>FH10</v>
      </c>
      <c r="BG90" s="109">
        <f t="shared" si="12"/>
        <v>0.00910858030278524</v>
      </c>
      <c r="BH90" s="109" t="s">
        <v>30</v>
      </c>
      <c r="BI90" s="110" t="s">
        <v>83</v>
      </c>
      <c r="BM90" s="109" t="s">
        <v>134</v>
      </c>
      <c r="BN90" s="110" t="str">
        <f t="shared" si="8"/>
        <v>INDCONS</v>
      </c>
      <c r="BO90" s="109" t="str">
        <f t="shared" si="9"/>
        <v>FH10</v>
      </c>
      <c r="BP90" s="109">
        <f>attached_energy_demand_split!M139</f>
        <v>0.00933328183388184</v>
      </c>
      <c r="BQ90" s="109" t="s">
        <v>30</v>
      </c>
      <c r="BR90" s="110" t="s">
        <v>80</v>
      </c>
    </row>
    <row r="91" spans="2:70">
      <c r="B91" s="101" t="s">
        <v>134</v>
      </c>
      <c r="C91" t="s">
        <v>36</v>
      </c>
      <c r="D91" s="102" t="s">
        <v>157</v>
      </c>
      <c r="E91" s="102">
        <v>0.0125570776255708</v>
      </c>
      <c r="F91" s="103" t="s">
        <v>30</v>
      </c>
      <c r="K91" s="111" t="s">
        <v>134</v>
      </c>
      <c r="L91" s="110" t="str">
        <f t="shared" si="14"/>
        <v>INDCONS</v>
      </c>
      <c r="M91" s="110" t="s">
        <v>206</v>
      </c>
      <c r="N91" s="110">
        <f>attached_energy_demand_split!M17</f>
        <v>0.00952017895298573</v>
      </c>
      <c r="O91" s="109" t="s">
        <v>30</v>
      </c>
      <c r="P91" s="110" t="s">
        <v>84</v>
      </c>
      <c r="T91" s="109" t="s">
        <v>134</v>
      </c>
      <c r="U91" s="110" t="str">
        <f t="shared" si="10"/>
        <v>INDCONS</v>
      </c>
      <c r="V91" s="109" t="str">
        <f t="shared" si="11"/>
        <v>FH11</v>
      </c>
      <c r="W91" s="110">
        <f>attached_energy_demand_split!M79</f>
        <v>0.0101571832936489</v>
      </c>
      <c r="X91" s="109" t="s">
        <v>30</v>
      </c>
      <c r="Y91" s="110" t="s">
        <v>79</v>
      </c>
      <c r="AC91" s="109" t="s">
        <v>134</v>
      </c>
      <c r="AD91" s="110" t="str">
        <f t="shared" si="0"/>
        <v>INDCONS</v>
      </c>
      <c r="AE91" s="109" t="str">
        <f t="shared" si="1"/>
        <v>FH11</v>
      </c>
      <c r="AF91" s="110">
        <f>attached_energy_demand_split!M50</f>
        <v>0.00835629520039642</v>
      </c>
      <c r="AG91" s="109" t="s">
        <v>30</v>
      </c>
      <c r="AH91" s="110" t="s">
        <v>85</v>
      </c>
      <c r="AL91" s="109" t="s">
        <v>134</v>
      </c>
      <c r="AM91" s="110" t="str">
        <f t="shared" si="2"/>
        <v>INDCONS</v>
      </c>
      <c r="AN91" s="109" t="str">
        <f t="shared" si="3"/>
        <v>FH11</v>
      </c>
      <c r="AO91" s="110">
        <f>attached_energy_demand_split!U17</f>
        <v>0.00943953550863204</v>
      </c>
      <c r="AP91" s="109" t="s">
        <v>30</v>
      </c>
      <c r="AQ91" s="110" t="s">
        <v>82</v>
      </c>
      <c r="AU91" s="109" t="s">
        <v>134</v>
      </c>
      <c r="AV91" s="110" t="str">
        <f t="shared" si="4"/>
        <v>INDCONS</v>
      </c>
      <c r="AW91" s="109" t="str">
        <f t="shared" si="5"/>
        <v>FH11</v>
      </c>
      <c r="AX91" s="110">
        <f>attached_energy_demand_split!M110</f>
        <v>0.00944091962441784</v>
      </c>
      <c r="AY91" s="109" t="s">
        <v>30</v>
      </c>
      <c r="AZ91" s="110" t="s">
        <v>81</v>
      </c>
      <c r="BD91" s="109" t="s">
        <v>134</v>
      </c>
      <c r="BE91" s="110" t="str">
        <f t="shared" si="6"/>
        <v>INDCONS</v>
      </c>
      <c r="BF91" s="109" t="str">
        <f t="shared" si="7"/>
        <v>FH11</v>
      </c>
      <c r="BG91" s="109">
        <f t="shared" si="12"/>
        <v>0.00943953550863204</v>
      </c>
      <c r="BH91" s="109" t="s">
        <v>30</v>
      </c>
      <c r="BI91" s="110" t="s">
        <v>83</v>
      </c>
      <c r="BM91" s="109" t="s">
        <v>134</v>
      </c>
      <c r="BN91" s="110" t="str">
        <f t="shared" si="8"/>
        <v>INDCONS</v>
      </c>
      <c r="BO91" s="109" t="str">
        <f t="shared" si="9"/>
        <v>FH11</v>
      </c>
      <c r="BP91" s="109">
        <f>attached_energy_demand_split!M140</f>
        <v>0.00972310047171128</v>
      </c>
      <c r="BQ91" s="109" t="s">
        <v>30</v>
      </c>
      <c r="BR91" s="110" t="s">
        <v>80</v>
      </c>
    </row>
    <row r="92" spans="2:70">
      <c r="B92" s="93" t="s">
        <v>134</v>
      </c>
      <c r="C92" t="s">
        <v>37</v>
      </c>
      <c r="D92" s="98" t="s">
        <v>135</v>
      </c>
      <c r="E92" s="98">
        <v>0.0941780821917808</v>
      </c>
      <c r="F92" s="93" t="s">
        <v>30</v>
      </c>
      <c r="K92" s="109" t="s">
        <v>134</v>
      </c>
      <c r="L92" s="110" t="str">
        <f t="shared" si="14"/>
        <v>INDCONS</v>
      </c>
      <c r="M92" s="110" t="s">
        <v>207</v>
      </c>
      <c r="N92" s="110">
        <f>attached_energy_demand_split!M18</f>
        <v>0.0097784080457126</v>
      </c>
      <c r="O92" s="109" t="s">
        <v>30</v>
      </c>
      <c r="P92" s="110" t="s">
        <v>84</v>
      </c>
      <c r="T92" s="109" t="s">
        <v>134</v>
      </c>
      <c r="U92" s="110" t="str">
        <f t="shared" si="10"/>
        <v>INDCONS</v>
      </c>
      <c r="V92" s="109" t="str">
        <f t="shared" si="11"/>
        <v>FH12</v>
      </c>
      <c r="W92" s="110">
        <f>attached_energy_demand_split!M80</f>
        <v>0.0103315541531896</v>
      </c>
      <c r="X92" s="109" t="s">
        <v>30</v>
      </c>
      <c r="Y92" s="110" t="s">
        <v>79</v>
      </c>
      <c r="AC92" s="109" t="s">
        <v>134</v>
      </c>
      <c r="AD92" s="110" t="str">
        <f t="shared" si="0"/>
        <v>INDCONS</v>
      </c>
      <c r="AE92" s="109" t="str">
        <f t="shared" si="1"/>
        <v>FH12</v>
      </c>
      <c r="AF92" s="110">
        <f>attached_energy_demand_split!M51</f>
        <v>0.00862739868559834</v>
      </c>
      <c r="AG92" s="109" t="s">
        <v>30</v>
      </c>
      <c r="AH92" s="110" t="s">
        <v>85</v>
      </c>
      <c r="AL92" s="109" t="s">
        <v>134</v>
      </c>
      <c r="AM92" s="110" t="str">
        <f t="shared" si="2"/>
        <v>INDCONS</v>
      </c>
      <c r="AN92" s="109" t="str">
        <f t="shared" si="3"/>
        <v>FH12</v>
      </c>
      <c r="AO92" s="110">
        <f>attached_energy_demand_split!U18</f>
        <v>0.00972903315749418</v>
      </c>
      <c r="AP92" s="109" t="s">
        <v>30</v>
      </c>
      <c r="AQ92" s="110" t="s">
        <v>82</v>
      </c>
      <c r="AU92" s="109" t="s">
        <v>134</v>
      </c>
      <c r="AV92" s="110" t="str">
        <f t="shared" si="4"/>
        <v>INDCONS</v>
      </c>
      <c r="AW92" s="109" t="str">
        <f t="shared" si="5"/>
        <v>FH12</v>
      </c>
      <c r="AX92" s="110">
        <f>attached_energy_demand_split!M111</f>
        <v>0.00993225696018672</v>
      </c>
      <c r="AY92" s="109" t="s">
        <v>30</v>
      </c>
      <c r="AZ92" s="110" t="s">
        <v>81</v>
      </c>
      <c r="BD92" s="109" t="s">
        <v>134</v>
      </c>
      <c r="BE92" s="110" t="str">
        <f t="shared" si="6"/>
        <v>INDCONS</v>
      </c>
      <c r="BF92" s="109" t="str">
        <f t="shared" si="7"/>
        <v>FH12</v>
      </c>
      <c r="BG92" s="109">
        <f t="shared" si="12"/>
        <v>0.00972903315749418</v>
      </c>
      <c r="BH92" s="109" t="s">
        <v>30</v>
      </c>
      <c r="BI92" s="110" t="s">
        <v>83</v>
      </c>
      <c r="BM92" s="109" t="s">
        <v>134</v>
      </c>
      <c r="BN92" s="110" t="str">
        <f t="shared" si="8"/>
        <v>INDCONS</v>
      </c>
      <c r="BO92" s="109" t="str">
        <f t="shared" si="9"/>
        <v>FH12</v>
      </c>
      <c r="BP92" s="109">
        <f>attached_energy_demand_split!M141</f>
        <v>0.00997554794278364</v>
      </c>
      <c r="BQ92" s="109" t="s">
        <v>30</v>
      </c>
      <c r="BR92" s="110" t="s">
        <v>80</v>
      </c>
    </row>
    <row r="93" spans="2:70">
      <c r="B93" s="93" t="s">
        <v>134</v>
      </c>
      <c r="C93" t="s">
        <v>37</v>
      </c>
      <c r="D93" s="98" t="s">
        <v>137</v>
      </c>
      <c r="E93" s="98">
        <v>0.102739726027397</v>
      </c>
      <c r="F93" s="93" t="s">
        <v>30</v>
      </c>
      <c r="K93" s="109" t="s">
        <v>134</v>
      </c>
      <c r="L93" s="110" t="str">
        <f t="shared" si="14"/>
        <v>INDCONS</v>
      </c>
      <c r="M93" s="110" t="s">
        <v>208</v>
      </c>
      <c r="N93" s="110">
        <f>attached_energy_demand_split!M19</f>
        <v>0.0101062988549921</v>
      </c>
      <c r="O93" s="109" t="s">
        <v>30</v>
      </c>
      <c r="P93" s="110" t="s">
        <v>84</v>
      </c>
      <c r="T93" s="109" t="s">
        <v>134</v>
      </c>
      <c r="U93" s="110" t="str">
        <f t="shared" si="10"/>
        <v>INDCONS</v>
      </c>
      <c r="V93" s="109" t="str">
        <f t="shared" si="11"/>
        <v>FH13</v>
      </c>
      <c r="W93" s="110">
        <f>attached_energy_demand_split!M81</f>
        <v>0.0102451610598429</v>
      </c>
      <c r="X93" s="109" t="s">
        <v>30</v>
      </c>
      <c r="Y93" s="110" t="s">
        <v>79</v>
      </c>
      <c r="AC93" s="109" t="s">
        <v>134</v>
      </c>
      <c r="AD93" s="110" t="str">
        <f t="shared" si="0"/>
        <v>INDCONS</v>
      </c>
      <c r="AE93" s="109" t="str">
        <f t="shared" si="1"/>
        <v>FH13</v>
      </c>
      <c r="AF93" s="110">
        <f>attached_energy_demand_split!M52</f>
        <v>0.00927199608134477</v>
      </c>
      <c r="AG93" s="109" t="s">
        <v>30</v>
      </c>
      <c r="AH93" s="110" t="s">
        <v>85</v>
      </c>
      <c r="AL93" s="109" t="s">
        <v>134</v>
      </c>
      <c r="AM93" s="110" t="str">
        <f t="shared" si="2"/>
        <v>INDCONS</v>
      </c>
      <c r="AN93" s="109" t="str">
        <f t="shared" si="3"/>
        <v>FH13</v>
      </c>
      <c r="AO93" s="110">
        <f>attached_energy_demand_split!U19</f>
        <v>0.0100056046200632</v>
      </c>
      <c r="AP93" s="109" t="s">
        <v>30</v>
      </c>
      <c r="AQ93" s="110" t="s">
        <v>82</v>
      </c>
      <c r="AU93" s="109" t="s">
        <v>134</v>
      </c>
      <c r="AV93" s="110" t="str">
        <f t="shared" si="4"/>
        <v>INDCONS</v>
      </c>
      <c r="AW93" s="109" t="str">
        <f t="shared" si="5"/>
        <v>FH13</v>
      </c>
      <c r="AX93" s="110">
        <f>attached_energy_demand_split!M112</f>
        <v>0.0103304424444612</v>
      </c>
      <c r="AY93" s="109" t="s">
        <v>30</v>
      </c>
      <c r="AZ93" s="110" t="s">
        <v>81</v>
      </c>
      <c r="BD93" s="109" t="s">
        <v>134</v>
      </c>
      <c r="BE93" s="110" t="str">
        <f t="shared" si="6"/>
        <v>INDCONS</v>
      </c>
      <c r="BF93" s="109" t="str">
        <f t="shared" si="7"/>
        <v>FH13</v>
      </c>
      <c r="BG93" s="109">
        <f t="shared" si="12"/>
        <v>0.0100056046200632</v>
      </c>
      <c r="BH93" s="109" t="s">
        <v>30</v>
      </c>
      <c r="BI93" s="110" t="s">
        <v>83</v>
      </c>
      <c r="BM93" s="109" t="s">
        <v>134</v>
      </c>
      <c r="BN93" s="110" t="str">
        <f t="shared" si="8"/>
        <v>INDCONS</v>
      </c>
      <c r="BO93" s="109" t="str">
        <f t="shared" si="9"/>
        <v>FH13</v>
      </c>
      <c r="BP93" s="109">
        <f>attached_energy_demand_split!M142</f>
        <v>0.010074124659675</v>
      </c>
      <c r="BQ93" s="109" t="s">
        <v>30</v>
      </c>
      <c r="BR93" s="110" t="s">
        <v>80</v>
      </c>
    </row>
    <row r="94" spans="2:70">
      <c r="B94" s="93" t="s">
        <v>134</v>
      </c>
      <c r="C94" t="s">
        <v>37</v>
      </c>
      <c r="D94" s="98" t="s">
        <v>139</v>
      </c>
      <c r="E94" s="98">
        <v>0.00856164383561644</v>
      </c>
      <c r="F94" s="93" t="s">
        <v>30</v>
      </c>
      <c r="K94" s="109" t="s">
        <v>134</v>
      </c>
      <c r="L94" s="110" t="str">
        <f t="shared" si="14"/>
        <v>INDCONS</v>
      </c>
      <c r="M94" s="110" t="s">
        <v>209</v>
      </c>
      <c r="N94" s="110">
        <f>attached_energy_demand_split!M20</f>
        <v>0.0103605372909633</v>
      </c>
      <c r="O94" s="109" t="s">
        <v>30</v>
      </c>
      <c r="P94" s="110" t="s">
        <v>84</v>
      </c>
      <c r="T94" s="109" t="s">
        <v>134</v>
      </c>
      <c r="U94" s="110" t="str">
        <f t="shared" si="10"/>
        <v>INDCONS</v>
      </c>
      <c r="V94" s="109" t="str">
        <f t="shared" si="11"/>
        <v>FH14</v>
      </c>
      <c r="W94" s="110">
        <f>attached_energy_demand_split!M82</f>
        <v>0.0101042353300386</v>
      </c>
      <c r="X94" s="109" t="s">
        <v>30</v>
      </c>
      <c r="Y94" s="110" t="s">
        <v>79</v>
      </c>
      <c r="AC94" s="109" t="s">
        <v>134</v>
      </c>
      <c r="AD94" s="110" t="str">
        <f t="shared" si="0"/>
        <v>INDCONS</v>
      </c>
      <c r="AE94" s="109" t="str">
        <f t="shared" si="1"/>
        <v>FH14</v>
      </c>
      <c r="AF94" s="110">
        <f>attached_energy_demand_split!M53</f>
        <v>0.0101245921585661</v>
      </c>
      <c r="AG94" s="109" t="s">
        <v>30</v>
      </c>
      <c r="AH94" s="110" t="s">
        <v>85</v>
      </c>
      <c r="AL94" s="109" t="s">
        <v>134</v>
      </c>
      <c r="AM94" s="110" t="str">
        <f t="shared" si="2"/>
        <v>INDCONS</v>
      </c>
      <c r="AN94" s="109" t="str">
        <f t="shared" si="3"/>
        <v>FH14</v>
      </c>
      <c r="AO94" s="110">
        <f>attached_energy_demand_split!U20</f>
        <v>0.0102399485785492</v>
      </c>
      <c r="AP94" s="109" t="s">
        <v>30</v>
      </c>
      <c r="AQ94" s="110" t="s">
        <v>82</v>
      </c>
      <c r="AU94" s="109" t="s">
        <v>134</v>
      </c>
      <c r="AV94" s="110" t="str">
        <f t="shared" si="4"/>
        <v>INDCONS</v>
      </c>
      <c r="AW94" s="109" t="str">
        <f t="shared" si="5"/>
        <v>FH14</v>
      </c>
      <c r="AX94" s="110">
        <f>attached_energy_demand_split!M113</f>
        <v>0.0105385112297558</v>
      </c>
      <c r="AY94" s="109" t="s">
        <v>30</v>
      </c>
      <c r="AZ94" s="110" t="s">
        <v>81</v>
      </c>
      <c r="BD94" s="109" t="s">
        <v>134</v>
      </c>
      <c r="BE94" s="110" t="str">
        <f t="shared" si="6"/>
        <v>INDCONS</v>
      </c>
      <c r="BF94" s="109" t="str">
        <f t="shared" si="7"/>
        <v>FH14</v>
      </c>
      <c r="BG94" s="109">
        <f t="shared" si="12"/>
        <v>0.0102399485785492</v>
      </c>
      <c r="BH94" s="109" t="s">
        <v>30</v>
      </c>
      <c r="BI94" s="110" t="s">
        <v>83</v>
      </c>
      <c r="BM94" s="109" t="s">
        <v>134</v>
      </c>
      <c r="BN94" s="110" t="str">
        <f t="shared" si="8"/>
        <v>INDCONS</v>
      </c>
      <c r="BO94" s="109" t="str">
        <f t="shared" si="9"/>
        <v>FH14</v>
      </c>
      <c r="BP94" s="109">
        <f>attached_energy_demand_split!M143</f>
        <v>0.0100718668834222</v>
      </c>
      <c r="BQ94" s="109" t="s">
        <v>30</v>
      </c>
      <c r="BR94" s="110" t="s">
        <v>80</v>
      </c>
    </row>
    <row r="95" spans="2:70">
      <c r="B95" s="100" t="s">
        <v>134</v>
      </c>
      <c r="C95" t="s">
        <v>37</v>
      </c>
      <c r="D95" s="98" t="s">
        <v>141</v>
      </c>
      <c r="E95" s="98">
        <v>0.126826484018265</v>
      </c>
      <c r="F95" s="93" t="s">
        <v>30</v>
      </c>
      <c r="K95" s="111" t="s">
        <v>134</v>
      </c>
      <c r="L95" s="110" t="str">
        <f t="shared" si="14"/>
        <v>INDCONS</v>
      </c>
      <c r="M95" s="110" t="s">
        <v>210</v>
      </c>
      <c r="N95" s="110">
        <f>attached_energy_demand_split!M21</f>
        <v>0.0104784533287574</v>
      </c>
      <c r="O95" s="109" t="s">
        <v>30</v>
      </c>
      <c r="P95" s="110" t="s">
        <v>84</v>
      </c>
      <c r="T95" s="109" t="s">
        <v>134</v>
      </c>
      <c r="U95" s="110" t="str">
        <f t="shared" si="10"/>
        <v>INDCONS</v>
      </c>
      <c r="V95" s="109" t="str">
        <f t="shared" si="11"/>
        <v>FH15</v>
      </c>
      <c r="W95" s="110">
        <f>attached_energy_demand_split!M83</f>
        <v>0.0100301767459323</v>
      </c>
      <c r="X95" s="109" t="s">
        <v>30</v>
      </c>
      <c r="Y95" s="110" t="s">
        <v>79</v>
      </c>
      <c r="AC95" s="109" t="s">
        <v>134</v>
      </c>
      <c r="AD95" s="110" t="str">
        <f t="shared" si="0"/>
        <v>INDCONS</v>
      </c>
      <c r="AE95" s="109" t="str">
        <f t="shared" si="1"/>
        <v>FH15</v>
      </c>
      <c r="AF95" s="110">
        <f>attached_energy_demand_split!M54</f>
        <v>0.0106284312664555</v>
      </c>
      <c r="AG95" s="109" t="s">
        <v>30</v>
      </c>
      <c r="AH95" s="110" t="s">
        <v>85</v>
      </c>
      <c r="AL95" s="109" t="s">
        <v>134</v>
      </c>
      <c r="AM95" s="110" t="str">
        <f t="shared" si="2"/>
        <v>INDCONS</v>
      </c>
      <c r="AN95" s="109" t="str">
        <f t="shared" si="3"/>
        <v>FH15</v>
      </c>
      <c r="AO95" s="110">
        <f>attached_energy_demand_split!U21</f>
        <v>0.0103813058891921</v>
      </c>
      <c r="AP95" s="109" t="s">
        <v>30</v>
      </c>
      <c r="AQ95" s="110" t="s">
        <v>82</v>
      </c>
      <c r="AU95" s="109" t="s">
        <v>134</v>
      </c>
      <c r="AV95" s="110" t="str">
        <f t="shared" si="4"/>
        <v>INDCONS</v>
      </c>
      <c r="AW95" s="109" t="str">
        <f t="shared" si="5"/>
        <v>FH15</v>
      </c>
      <c r="AX95" s="110">
        <f>attached_energy_demand_split!M114</f>
        <v>0.0106343067495129</v>
      </c>
      <c r="AY95" s="109" t="s">
        <v>30</v>
      </c>
      <c r="AZ95" s="110" t="s">
        <v>81</v>
      </c>
      <c r="BD95" s="109" t="s">
        <v>134</v>
      </c>
      <c r="BE95" s="110" t="str">
        <f t="shared" si="6"/>
        <v>INDCONS</v>
      </c>
      <c r="BF95" s="109" t="str">
        <f t="shared" si="7"/>
        <v>FH15</v>
      </c>
      <c r="BG95" s="109">
        <f t="shared" si="12"/>
        <v>0.0103813058891921</v>
      </c>
      <c r="BH95" s="109" t="s">
        <v>30</v>
      </c>
      <c r="BI95" s="110" t="s">
        <v>83</v>
      </c>
      <c r="BM95" s="109" t="s">
        <v>134</v>
      </c>
      <c r="BN95" s="110" t="str">
        <f t="shared" si="8"/>
        <v>INDCONS</v>
      </c>
      <c r="BO95" s="109" t="str">
        <f t="shared" si="9"/>
        <v>FH15</v>
      </c>
      <c r="BP95" s="109">
        <f>attached_energy_demand_split!M144</f>
        <v>0.0101351613553024</v>
      </c>
      <c r="BQ95" s="109" t="s">
        <v>30</v>
      </c>
      <c r="BR95" s="110" t="s">
        <v>80</v>
      </c>
    </row>
    <row r="96" spans="2:70">
      <c r="B96" s="93" t="s">
        <v>134</v>
      </c>
      <c r="C96" t="s">
        <v>37</v>
      </c>
      <c r="D96" s="98" t="s">
        <v>143</v>
      </c>
      <c r="E96" s="98">
        <v>0.138356164383562</v>
      </c>
      <c r="F96" s="93" t="s">
        <v>30</v>
      </c>
      <c r="K96" s="109" t="s">
        <v>134</v>
      </c>
      <c r="L96" s="110" t="str">
        <f t="shared" si="14"/>
        <v>INDCONS</v>
      </c>
      <c r="M96" s="110" t="s">
        <v>211</v>
      </c>
      <c r="N96" s="110">
        <f>attached_energy_demand_split!M22</f>
        <v>0.0105543133150902</v>
      </c>
      <c r="O96" s="109" t="s">
        <v>30</v>
      </c>
      <c r="P96" s="110" t="s">
        <v>84</v>
      </c>
      <c r="T96" s="109" t="s">
        <v>134</v>
      </c>
      <c r="U96" s="110" t="str">
        <f t="shared" si="10"/>
        <v>INDCONS</v>
      </c>
      <c r="V96" s="109" t="str">
        <f t="shared" si="11"/>
        <v>FH16</v>
      </c>
      <c r="W96" s="110">
        <f>attached_energy_demand_split!M84</f>
        <v>0.0099792732136525</v>
      </c>
      <c r="X96" s="109" t="s">
        <v>30</v>
      </c>
      <c r="Y96" s="110" t="s">
        <v>79</v>
      </c>
      <c r="AC96" s="109" t="s">
        <v>134</v>
      </c>
      <c r="AD96" s="110" t="str">
        <f t="shared" ref="AD96:AD159" si="15">U96</f>
        <v>INDCONS</v>
      </c>
      <c r="AE96" s="109" t="str">
        <f t="shared" ref="AE96:AE159" si="16">V96</f>
        <v>FH16</v>
      </c>
      <c r="AF96" s="110">
        <f>attached_energy_demand_split!M55</f>
        <v>0.0108743339662005</v>
      </c>
      <c r="AG96" s="109" t="s">
        <v>30</v>
      </c>
      <c r="AH96" s="110" t="s">
        <v>85</v>
      </c>
      <c r="AL96" s="109" t="s">
        <v>134</v>
      </c>
      <c r="AM96" s="110" t="str">
        <f t="shared" ref="AM96:AM159" si="17">AD96</f>
        <v>INDCONS</v>
      </c>
      <c r="AN96" s="109" t="str">
        <f t="shared" ref="AN96:AN159" si="18">AE96</f>
        <v>FH16</v>
      </c>
      <c r="AO96" s="110">
        <f>attached_energy_demand_split!U22</f>
        <v>0.0104341093929223</v>
      </c>
      <c r="AP96" s="109" t="s">
        <v>30</v>
      </c>
      <c r="AQ96" s="110" t="s">
        <v>82</v>
      </c>
      <c r="AU96" s="109" t="s">
        <v>134</v>
      </c>
      <c r="AV96" s="110" t="str">
        <f t="shared" ref="AV96:AV159" si="19">AM96</f>
        <v>INDCONS</v>
      </c>
      <c r="AW96" s="109" t="str">
        <f t="shared" ref="AW96:AW159" si="20">AN96</f>
        <v>FH16</v>
      </c>
      <c r="AX96" s="110">
        <f>attached_energy_demand_split!M115</f>
        <v>0.0106626803306411</v>
      </c>
      <c r="AY96" s="109" t="s">
        <v>30</v>
      </c>
      <c r="AZ96" s="110" t="s">
        <v>81</v>
      </c>
      <c r="BD96" s="109" t="s">
        <v>134</v>
      </c>
      <c r="BE96" s="110" t="str">
        <f t="shared" ref="BE96:BE159" si="21">AV96</f>
        <v>INDCONS</v>
      </c>
      <c r="BF96" s="109" t="str">
        <f t="shared" ref="BF96:BF159" si="22">AW96</f>
        <v>FH16</v>
      </c>
      <c r="BG96" s="109">
        <f t="shared" si="12"/>
        <v>0.0104341093929223</v>
      </c>
      <c r="BH96" s="109" t="s">
        <v>30</v>
      </c>
      <c r="BI96" s="110" t="s">
        <v>83</v>
      </c>
      <c r="BM96" s="109" t="s">
        <v>134</v>
      </c>
      <c r="BN96" s="110" t="str">
        <f t="shared" ref="BN96:BN159" si="23">BE96</f>
        <v>INDCONS</v>
      </c>
      <c r="BO96" s="109" t="str">
        <f t="shared" ref="BO96:BO159" si="24">BF96</f>
        <v>FH16</v>
      </c>
      <c r="BP96" s="109">
        <f>attached_energy_demand_split!M145</f>
        <v>0.0100999461390273</v>
      </c>
      <c r="BQ96" s="109" t="s">
        <v>30</v>
      </c>
      <c r="BR96" s="110" t="s">
        <v>80</v>
      </c>
    </row>
    <row r="97" spans="2:70">
      <c r="B97" s="93" t="s">
        <v>134</v>
      </c>
      <c r="C97" t="s">
        <v>37</v>
      </c>
      <c r="D97" s="98" t="s">
        <v>145</v>
      </c>
      <c r="E97" s="98">
        <v>0.0115296803652968</v>
      </c>
      <c r="F97" s="93" t="s">
        <v>30</v>
      </c>
      <c r="K97" s="109" t="s">
        <v>134</v>
      </c>
      <c r="L97" s="110" t="str">
        <f t="shared" si="14"/>
        <v>INDCONS</v>
      </c>
      <c r="M97" s="110" t="s">
        <v>212</v>
      </c>
      <c r="N97" s="110">
        <f>attached_energy_demand_split!M23</f>
        <v>0.0106052685667944</v>
      </c>
      <c r="O97" s="109" t="s">
        <v>30</v>
      </c>
      <c r="P97" s="110" t="s">
        <v>84</v>
      </c>
      <c r="T97" s="109" t="s">
        <v>134</v>
      </c>
      <c r="U97" s="110" t="str">
        <f t="shared" ref="U97:U160" si="25">L97</f>
        <v>INDCONS</v>
      </c>
      <c r="V97" s="109" t="str">
        <f t="shared" ref="V97:V160" si="26">M97</f>
        <v>FH17</v>
      </c>
      <c r="W97" s="110">
        <f>attached_energy_demand_split!M85</f>
        <v>0.00992119731390353</v>
      </c>
      <c r="X97" s="109" t="s">
        <v>30</v>
      </c>
      <c r="Y97" s="110" t="s">
        <v>79</v>
      </c>
      <c r="AC97" s="109" t="s">
        <v>134</v>
      </c>
      <c r="AD97" s="110" t="str">
        <f t="shared" si="15"/>
        <v>INDCONS</v>
      </c>
      <c r="AE97" s="109" t="str">
        <f t="shared" si="16"/>
        <v>FH17</v>
      </c>
      <c r="AF97" s="110">
        <f>attached_energy_demand_split!M56</f>
        <v>0.0109605224681226</v>
      </c>
      <c r="AG97" s="109" t="s">
        <v>30</v>
      </c>
      <c r="AH97" s="110" t="s">
        <v>85</v>
      </c>
      <c r="AL97" s="109" t="s">
        <v>134</v>
      </c>
      <c r="AM97" s="110" t="str">
        <f t="shared" si="17"/>
        <v>INDCONS</v>
      </c>
      <c r="AN97" s="109" t="str">
        <f t="shared" si="18"/>
        <v>FH17</v>
      </c>
      <c r="AO97" s="110">
        <f>attached_energy_demand_split!U23</f>
        <v>0.0104276535104594</v>
      </c>
      <c r="AP97" s="109" t="s">
        <v>30</v>
      </c>
      <c r="AQ97" s="110" t="s">
        <v>82</v>
      </c>
      <c r="AU97" s="109" t="s">
        <v>134</v>
      </c>
      <c r="AV97" s="110" t="str">
        <f t="shared" si="19"/>
        <v>INDCONS</v>
      </c>
      <c r="AW97" s="109" t="str">
        <f t="shared" si="20"/>
        <v>FH17</v>
      </c>
      <c r="AX97" s="110">
        <f>attached_energy_demand_split!M116</f>
        <v>0.0106801137608188</v>
      </c>
      <c r="AY97" s="109" t="s">
        <v>30</v>
      </c>
      <c r="AZ97" s="110" t="s">
        <v>81</v>
      </c>
      <c r="BD97" s="109" t="s">
        <v>134</v>
      </c>
      <c r="BE97" s="110" t="str">
        <f t="shared" si="21"/>
        <v>INDCONS</v>
      </c>
      <c r="BF97" s="109" t="str">
        <f t="shared" si="22"/>
        <v>FH17</v>
      </c>
      <c r="BG97" s="109">
        <f t="shared" ref="BG97:BG160" si="27">AO97</f>
        <v>0.0104276535104594</v>
      </c>
      <c r="BH97" s="109" t="s">
        <v>30</v>
      </c>
      <c r="BI97" s="110" t="s">
        <v>83</v>
      </c>
      <c r="BM97" s="109" t="s">
        <v>134</v>
      </c>
      <c r="BN97" s="110" t="str">
        <f t="shared" si="23"/>
        <v>INDCONS</v>
      </c>
      <c r="BO97" s="109" t="str">
        <f t="shared" si="24"/>
        <v>FH17</v>
      </c>
      <c r="BP97" s="109">
        <f>attached_energy_demand_split!M146</f>
        <v>0.00997116544265757</v>
      </c>
      <c r="BQ97" s="109" t="s">
        <v>30</v>
      </c>
      <c r="BR97" s="110" t="s">
        <v>80</v>
      </c>
    </row>
    <row r="98" spans="2:70">
      <c r="B98" s="93" t="s">
        <v>134</v>
      </c>
      <c r="C98" t="s">
        <v>37</v>
      </c>
      <c r="D98" s="98" t="s">
        <v>147</v>
      </c>
      <c r="E98" s="98">
        <v>0.0992009132420091</v>
      </c>
      <c r="F98" s="93" t="s">
        <v>30</v>
      </c>
      <c r="K98" s="109" t="s">
        <v>134</v>
      </c>
      <c r="L98" s="110" t="str">
        <f t="shared" ref="L98:L127" si="28">L97</f>
        <v>INDCONS</v>
      </c>
      <c r="M98" s="110" t="s">
        <v>213</v>
      </c>
      <c r="N98" s="110">
        <f>attached_energy_demand_split!M24</f>
        <v>0.0106165675744802</v>
      </c>
      <c r="O98" s="109" t="s">
        <v>30</v>
      </c>
      <c r="P98" s="110" t="s">
        <v>84</v>
      </c>
      <c r="T98" s="109" t="s">
        <v>134</v>
      </c>
      <c r="U98" s="110" t="str">
        <f t="shared" si="25"/>
        <v>INDCONS</v>
      </c>
      <c r="V98" s="109" t="str">
        <f t="shared" si="26"/>
        <v>FH18</v>
      </c>
      <c r="W98" s="110">
        <f>attached_energy_demand_split!M86</f>
        <v>0.00993464191061692</v>
      </c>
      <c r="X98" s="109" t="s">
        <v>30</v>
      </c>
      <c r="Y98" s="110" t="s">
        <v>79</v>
      </c>
      <c r="AC98" s="109" t="s">
        <v>134</v>
      </c>
      <c r="AD98" s="110" t="str">
        <f t="shared" si="15"/>
        <v>INDCONS</v>
      </c>
      <c r="AE98" s="109" t="str">
        <f t="shared" si="16"/>
        <v>FH18</v>
      </c>
      <c r="AF98" s="110">
        <f>attached_energy_demand_split!M57</f>
        <v>0.0109452730566594</v>
      </c>
      <c r="AG98" s="109" t="s">
        <v>30</v>
      </c>
      <c r="AH98" s="110" t="s">
        <v>85</v>
      </c>
      <c r="AL98" s="109" t="s">
        <v>134</v>
      </c>
      <c r="AM98" s="110" t="str">
        <f t="shared" si="17"/>
        <v>INDCONS</v>
      </c>
      <c r="AN98" s="109" t="str">
        <f t="shared" si="18"/>
        <v>FH18</v>
      </c>
      <c r="AO98" s="110">
        <f>attached_energy_demand_split!U24</f>
        <v>0.0103871414309168</v>
      </c>
      <c r="AP98" s="109" t="s">
        <v>30</v>
      </c>
      <c r="AQ98" s="110" t="s">
        <v>82</v>
      </c>
      <c r="AU98" s="109" t="s">
        <v>134</v>
      </c>
      <c r="AV98" s="110" t="str">
        <f t="shared" si="19"/>
        <v>INDCONS</v>
      </c>
      <c r="AW98" s="109" t="str">
        <f t="shared" si="20"/>
        <v>FH18</v>
      </c>
      <c r="AX98" s="110">
        <f>attached_energy_demand_split!M117</f>
        <v>0.01064638062097</v>
      </c>
      <c r="AY98" s="109" t="s">
        <v>30</v>
      </c>
      <c r="AZ98" s="110" t="s">
        <v>81</v>
      </c>
      <c r="BD98" s="109" t="s">
        <v>134</v>
      </c>
      <c r="BE98" s="110" t="str">
        <f t="shared" si="21"/>
        <v>INDCONS</v>
      </c>
      <c r="BF98" s="109" t="str">
        <f t="shared" si="22"/>
        <v>FH18</v>
      </c>
      <c r="BG98" s="109">
        <f t="shared" si="27"/>
        <v>0.0103871414309168</v>
      </c>
      <c r="BH98" s="109" t="s">
        <v>30</v>
      </c>
      <c r="BI98" s="110" t="s">
        <v>83</v>
      </c>
      <c r="BM98" s="109" t="s">
        <v>134</v>
      </c>
      <c r="BN98" s="110" t="str">
        <f t="shared" si="23"/>
        <v>INDCONS</v>
      </c>
      <c r="BO98" s="109" t="str">
        <f t="shared" si="24"/>
        <v>FH18</v>
      </c>
      <c r="BP98" s="109">
        <f>attached_energy_demand_split!M147</f>
        <v>0.00979284399185763</v>
      </c>
      <c r="BQ98" s="109" t="s">
        <v>30</v>
      </c>
      <c r="BR98" s="110" t="s">
        <v>80</v>
      </c>
    </row>
    <row r="99" spans="2:70">
      <c r="B99" s="100" t="s">
        <v>134</v>
      </c>
      <c r="C99" t="s">
        <v>37</v>
      </c>
      <c r="D99" s="98" t="s">
        <v>149</v>
      </c>
      <c r="E99" s="98">
        <v>0.108219178082192</v>
      </c>
      <c r="F99" s="93" t="s">
        <v>30</v>
      </c>
      <c r="K99" s="111" t="s">
        <v>134</v>
      </c>
      <c r="L99" s="110" t="str">
        <f t="shared" si="28"/>
        <v>INDCONS</v>
      </c>
      <c r="M99" s="110" t="s">
        <v>214</v>
      </c>
      <c r="N99" s="110">
        <f>attached_energy_demand_split!M25</f>
        <v>0.010608110966277</v>
      </c>
      <c r="O99" s="109" t="s">
        <v>30</v>
      </c>
      <c r="P99" s="110" t="s">
        <v>84</v>
      </c>
      <c r="T99" s="109" t="s">
        <v>134</v>
      </c>
      <c r="U99" s="110" t="str">
        <f t="shared" si="25"/>
        <v>INDCONS</v>
      </c>
      <c r="V99" s="109" t="str">
        <f t="shared" si="26"/>
        <v>FH19</v>
      </c>
      <c r="W99" s="110">
        <f>attached_energy_demand_split!M87</f>
        <v>0.0101732144504731</v>
      </c>
      <c r="X99" s="109" t="s">
        <v>30</v>
      </c>
      <c r="Y99" s="110" t="s">
        <v>79</v>
      </c>
      <c r="AC99" s="109" t="s">
        <v>134</v>
      </c>
      <c r="AD99" s="110" t="str">
        <f t="shared" si="15"/>
        <v>INDCONS</v>
      </c>
      <c r="AE99" s="109" t="str">
        <f t="shared" si="16"/>
        <v>FH19</v>
      </c>
      <c r="AF99" s="110">
        <f>attached_energy_demand_split!M58</f>
        <v>0.0109063902844793</v>
      </c>
      <c r="AG99" s="109" t="s">
        <v>30</v>
      </c>
      <c r="AH99" s="110" t="s">
        <v>85</v>
      </c>
      <c r="AL99" s="109" t="s">
        <v>134</v>
      </c>
      <c r="AM99" s="110" t="str">
        <f t="shared" si="17"/>
        <v>INDCONS</v>
      </c>
      <c r="AN99" s="109" t="str">
        <f t="shared" si="18"/>
        <v>FH19</v>
      </c>
      <c r="AO99" s="110">
        <f>attached_energy_demand_split!U25</f>
        <v>0.0104000813333372</v>
      </c>
      <c r="AP99" s="109" t="s">
        <v>30</v>
      </c>
      <c r="AQ99" s="110" t="s">
        <v>82</v>
      </c>
      <c r="AU99" s="109" t="s">
        <v>134</v>
      </c>
      <c r="AV99" s="110" t="str">
        <f t="shared" si="19"/>
        <v>INDCONS</v>
      </c>
      <c r="AW99" s="109" t="str">
        <f t="shared" si="20"/>
        <v>FH19</v>
      </c>
      <c r="AX99" s="110">
        <f>attached_energy_demand_split!M118</f>
        <v>0.010656165888631</v>
      </c>
      <c r="AY99" s="109" t="s">
        <v>30</v>
      </c>
      <c r="AZ99" s="110" t="s">
        <v>81</v>
      </c>
      <c r="BD99" s="109" t="s">
        <v>134</v>
      </c>
      <c r="BE99" s="110" t="str">
        <f t="shared" si="21"/>
        <v>INDCONS</v>
      </c>
      <c r="BF99" s="109" t="str">
        <f t="shared" si="22"/>
        <v>FH19</v>
      </c>
      <c r="BG99" s="109">
        <f t="shared" si="27"/>
        <v>0.0104000813333372</v>
      </c>
      <c r="BH99" s="109" t="s">
        <v>30</v>
      </c>
      <c r="BI99" s="110" t="s">
        <v>83</v>
      </c>
      <c r="BM99" s="109" t="s">
        <v>134</v>
      </c>
      <c r="BN99" s="110" t="str">
        <f t="shared" si="23"/>
        <v>INDCONS</v>
      </c>
      <c r="BO99" s="109" t="str">
        <f t="shared" si="24"/>
        <v>FH19</v>
      </c>
      <c r="BP99" s="109">
        <f>attached_energy_demand_split!M148</f>
        <v>0.00965652507682579</v>
      </c>
      <c r="BQ99" s="109" t="s">
        <v>30</v>
      </c>
      <c r="BR99" s="110" t="s">
        <v>80</v>
      </c>
    </row>
    <row r="100" spans="2:70">
      <c r="B100" s="93" t="s">
        <v>134</v>
      </c>
      <c r="C100" t="s">
        <v>37</v>
      </c>
      <c r="D100" s="98" t="s">
        <v>151</v>
      </c>
      <c r="E100" s="98">
        <v>0.00901826484018265</v>
      </c>
      <c r="F100" s="93" t="s">
        <v>30</v>
      </c>
      <c r="K100" s="109" t="s">
        <v>134</v>
      </c>
      <c r="L100" s="110" t="str">
        <f t="shared" si="28"/>
        <v>INDCONS</v>
      </c>
      <c r="M100" s="110" t="s">
        <v>215</v>
      </c>
      <c r="N100" s="110">
        <f>attached_energy_demand_split!M26</f>
        <v>0.0105938077740437</v>
      </c>
      <c r="O100" s="109" t="s">
        <v>30</v>
      </c>
      <c r="P100" s="110" t="s">
        <v>84</v>
      </c>
      <c r="T100" s="109" t="s">
        <v>134</v>
      </c>
      <c r="U100" s="110" t="str">
        <f t="shared" si="25"/>
        <v>INDCONS</v>
      </c>
      <c r="V100" s="109" t="str">
        <f t="shared" si="26"/>
        <v>FH20</v>
      </c>
      <c r="W100" s="110">
        <f>attached_energy_demand_split!M88</f>
        <v>0.0104395391021615</v>
      </c>
      <c r="X100" s="109" t="s">
        <v>30</v>
      </c>
      <c r="Y100" s="110" t="s">
        <v>79</v>
      </c>
      <c r="AC100" s="109" t="s">
        <v>134</v>
      </c>
      <c r="AD100" s="110" t="str">
        <f t="shared" si="15"/>
        <v>INDCONS</v>
      </c>
      <c r="AE100" s="109" t="str">
        <f t="shared" si="16"/>
        <v>FH20</v>
      </c>
      <c r="AF100" s="110">
        <f>attached_energy_demand_split!M59</f>
        <v>0.0108242416247828</v>
      </c>
      <c r="AG100" s="109" t="s">
        <v>30</v>
      </c>
      <c r="AH100" s="110" t="s">
        <v>85</v>
      </c>
      <c r="AL100" s="109" t="s">
        <v>134</v>
      </c>
      <c r="AM100" s="110" t="str">
        <f t="shared" si="17"/>
        <v>INDCONS</v>
      </c>
      <c r="AN100" s="109" t="str">
        <f t="shared" si="18"/>
        <v>FH20</v>
      </c>
      <c r="AO100" s="110">
        <f>attached_energy_demand_split!U26</f>
        <v>0.0104666322888045</v>
      </c>
      <c r="AP100" s="109" t="s">
        <v>30</v>
      </c>
      <c r="AQ100" s="110" t="s">
        <v>82</v>
      </c>
      <c r="AU100" s="109" t="s">
        <v>134</v>
      </c>
      <c r="AV100" s="110" t="str">
        <f t="shared" si="19"/>
        <v>INDCONS</v>
      </c>
      <c r="AW100" s="109" t="str">
        <f t="shared" si="20"/>
        <v>FH20</v>
      </c>
      <c r="AX100" s="110">
        <f>attached_energy_demand_split!M119</f>
        <v>0.0107829867197916</v>
      </c>
      <c r="AY100" s="109" t="s">
        <v>30</v>
      </c>
      <c r="AZ100" s="110" t="s">
        <v>81</v>
      </c>
      <c r="BD100" s="109" t="s">
        <v>134</v>
      </c>
      <c r="BE100" s="110" t="str">
        <f t="shared" si="21"/>
        <v>INDCONS</v>
      </c>
      <c r="BF100" s="109" t="str">
        <f t="shared" si="22"/>
        <v>FH20</v>
      </c>
      <c r="BG100" s="109">
        <f t="shared" si="27"/>
        <v>0.0104666322888045</v>
      </c>
      <c r="BH100" s="109" t="s">
        <v>30</v>
      </c>
      <c r="BI100" s="110" t="s">
        <v>83</v>
      </c>
      <c r="BM100" s="109" t="s">
        <v>134</v>
      </c>
      <c r="BN100" s="110" t="str">
        <f t="shared" si="23"/>
        <v>INDCONS</v>
      </c>
      <c r="BO100" s="109" t="str">
        <f t="shared" si="24"/>
        <v>FH20</v>
      </c>
      <c r="BP100" s="109">
        <f>attached_energy_demand_split!M149</f>
        <v>0.00969258622324306</v>
      </c>
      <c r="BQ100" s="109" t="s">
        <v>30</v>
      </c>
      <c r="BR100" s="110" t="s">
        <v>80</v>
      </c>
    </row>
    <row r="101" spans="2:70">
      <c r="B101" s="93" t="s">
        <v>134</v>
      </c>
      <c r="C101" t="s">
        <v>37</v>
      </c>
      <c r="D101" s="98" t="s">
        <v>153</v>
      </c>
      <c r="E101" s="98">
        <v>0.138127853881279</v>
      </c>
      <c r="F101" s="93" t="s">
        <v>30</v>
      </c>
      <c r="K101" s="109" t="s">
        <v>134</v>
      </c>
      <c r="L101" s="110" t="str">
        <f t="shared" si="28"/>
        <v>INDCONS</v>
      </c>
      <c r="M101" s="110" t="s">
        <v>216</v>
      </c>
      <c r="N101" s="110">
        <f>attached_energy_demand_split!M27</f>
        <v>0.0106029519197713</v>
      </c>
      <c r="O101" s="109" t="s">
        <v>30</v>
      </c>
      <c r="P101" s="110" t="s">
        <v>84</v>
      </c>
      <c r="T101" s="109" t="s">
        <v>134</v>
      </c>
      <c r="U101" s="110" t="str">
        <f t="shared" si="25"/>
        <v>INDCONS</v>
      </c>
      <c r="V101" s="109" t="str">
        <f t="shared" si="26"/>
        <v>FH21</v>
      </c>
      <c r="W101" s="110">
        <f>attached_energy_demand_split!M89</f>
        <v>0.0105294976266661</v>
      </c>
      <c r="X101" s="109" t="s">
        <v>30</v>
      </c>
      <c r="Y101" s="110" t="s">
        <v>79</v>
      </c>
      <c r="AC101" s="109" t="s">
        <v>134</v>
      </c>
      <c r="AD101" s="110" t="str">
        <f t="shared" si="15"/>
        <v>INDCONS</v>
      </c>
      <c r="AE101" s="109" t="str">
        <f t="shared" si="16"/>
        <v>FH21</v>
      </c>
      <c r="AF101" s="110">
        <f>attached_energy_demand_split!M60</f>
        <v>0.0107461881281853</v>
      </c>
      <c r="AG101" s="109" t="s">
        <v>30</v>
      </c>
      <c r="AH101" s="110" t="s">
        <v>85</v>
      </c>
      <c r="AL101" s="109" t="s">
        <v>134</v>
      </c>
      <c r="AM101" s="110" t="str">
        <f t="shared" si="17"/>
        <v>INDCONS</v>
      </c>
      <c r="AN101" s="109" t="str">
        <f t="shared" si="18"/>
        <v>FH21</v>
      </c>
      <c r="AO101" s="110">
        <f>attached_energy_demand_split!U27</f>
        <v>0.0105332942772517</v>
      </c>
      <c r="AP101" s="109" t="s">
        <v>30</v>
      </c>
      <c r="AQ101" s="110" t="s">
        <v>82</v>
      </c>
      <c r="AU101" s="109" t="s">
        <v>134</v>
      </c>
      <c r="AV101" s="110" t="str">
        <f t="shared" si="19"/>
        <v>INDCONS</v>
      </c>
      <c r="AW101" s="109" t="str">
        <f t="shared" si="20"/>
        <v>FH21</v>
      </c>
      <c r="AX101" s="110">
        <f>attached_energy_demand_split!M120</f>
        <v>0.010946161852612</v>
      </c>
      <c r="AY101" s="109" t="s">
        <v>30</v>
      </c>
      <c r="AZ101" s="110" t="s">
        <v>81</v>
      </c>
      <c r="BD101" s="109" t="s">
        <v>134</v>
      </c>
      <c r="BE101" s="110" t="str">
        <f t="shared" si="21"/>
        <v>INDCONS</v>
      </c>
      <c r="BF101" s="109" t="str">
        <f t="shared" si="22"/>
        <v>FH21</v>
      </c>
      <c r="BG101" s="109">
        <f t="shared" si="27"/>
        <v>0.0105332942772517</v>
      </c>
      <c r="BH101" s="109" t="s">
        <v>30</v>
      </c>
      <c r="BI101" s="110" t="s">
        <v>83</v>
      </c>
      <c r="BM101" s="109" t="s">
        <v>134</v>
      </c>
      <c r="BN101" s="110" t="str">
        <f t="shared" si="23"/>
        <v>INDCONS</v>
      </c>
      <c r="BO101" s="109" t="str">
        <f t="shared" si="24"/>
        <v>FH21</v>
      </c>
      <c r="BP101" s="109">
        <f>attached_energy_demand_split!M150</f>
        <v>0.00984167185902377</v>
      </c>
      <c r="BQ101" s="109" t="s">
        <v>30</v>
      </c>
      <c r="BR101" s="110" t="s">
        <v>80</v>
      </c>
    </row>
    <row r="102" spans="2:70">
      <c r="B102" s="93" t="s">
        <v>134</v>
      </c>
      <c r="C102" t="s">
        <v>37</v>
      </c>
      <c r="D102" s="98" t="s">
        <v>155</v>
      </c>
      <c r="E102" s="98">
        <v>0.150684931506849</v>
      </c>
      <c r="F102" s="93" t="s">
        <v>30</v>
      </c>
      <c r="K102" s="109" t="s">
        <v>134</v>
      </c>
      <c r="L102" s="110" t="str">
        <f t="shared" si="28"/>
        <v>INDCONS</v>
      </c>
      <c r="M102" s="110" t="s">
        <v>217</v>
      </c>
      <c r="N102" s="110">
        <f>attached_energy_demand_split!M28</f>
        <v>0.0106499947189476</v>
      </c>
      <c r="O102" s="109" t="s">
        <v>30</v>
      </c>
      <c r="P102" s="110" t="s">
        <v>84</v>
      </c>
      <c r="T102" s="109" t="s">
        <v>134</v>
      </c>
      <c r="U102" s="110" t="str">
        <f t="shared" si="25"/>
        <v>INDCONS</v>
      </c>
      <c r="V102" s="109" t="str">
        <f t="shared" si="26"/>
        <v>FH22</v>
      </c>
      <c r="W102" s="110">
        <f>attached_energy_demand_split!M90</f>
        <v>0.0104509545147346</v>
      </c>
      <c r="X102" s="109" t="s">
        <v>30</v>
      </c>
      <c r="Y102" s="110" t="s">
        <v>79</v>
      </c>
      <c r="AC102" s="109" t="s">
        <v>134</v>
      </c>
      <c r="AD102" s="110" t="str">
        <f t="shared" si="15"/>
        <v>INDCONS</v>
      </c>
      <c r="AE102" s="109" t="str">
        <f t="shared" si="16"/>
        <v>FH22</v>
      </c>
      <c r="AF102" s="110">
        <f>attached_energy_demand_split!M61</f>
        <v>0.010743373856073</v>
      </c>
      <c r="AG102" s="109" t="s">
        <v>30</v>
      </c>
      <c r="AH102" s="110" t="s">
        <v>85</v>
      </c>
      <c r="AL102" s="109" t="s">
        <v>134</v>
      </c>
      <c r="AM102" s="110" t="str">
        <f t="shared" si="17"/>
        <v>INDCONS</v>
      </c>
      <c r="AN102" s="109" t="str">
        <f t="shared" si="18"/>
        <v>FH22</v>
      </c>
      <c r="AO102" s="110">
        <f>attached_energy_demand_split!U28</f>
        <v>0.0105724394852788</v>
      </c>
      <c r="AP102" s="109" t="s">
        <v>30</v>
      </c>
      <c r="AQ102" s="110" t="s">
        <v>82</v>
      </c>
      <c r="AU102" s="109" t="s">
        <v>134</v>
      </c>
      <c r="AV102" s="110" t="str">
        <f t="shared" si="19"/>
        <v>INDCONS</v>
      </c>
      <c r="AW102" s="109" t="str">
        <f t="shared" si="20"/>
        <v>FH22</v>
      </c>
      <c r="AX102" s="110">
        <f>attached_energy_demand_split!M121</f>
        <v>0.0111347269501046</v>
      </c>
      <c r="AY102" s="109" t="s">
        <v>30</v>
      </c>
      <c r="AZ102" s="110" t="s">
        <v>81</v>
      </c>
      <c r="BD102" s="109" t="s">
        <v>134</v>
      </c>
      <c r="BE102" s="110" t="str">
        <f t="shared" si="21"/>
        <v>INDCONS</v>
      </c>
      <c r="BF102" s="109" t="str">
        <f t="shared" si="22"/>
        <v>FH22</v>
      </c>
      <c r="BG102" s="109">
        <f t="shared" si="27"/>
        <v>0.0105724394852788</v>
      </c>
      <c r="BH102" s="109" t="s">
        <v>30</v>
      </c>
      <c r="BI102" s="110" t="s">
        <v>83</v>
      </c>
      <c r="BM102" s="109" t="s">
        <v>134</v>
      </c>
      <c r="BN102" s="110" t="str">
        <f t="shared" si="23"/>
        <v>INDCONS</v>
      </c>
      <c r="BO102" s="109" t="str">
        <f t="shared" si="24"/>
        <v>FH22</v>
      </c>
      <c r="BP102" s="109">
        <f>attached_energy_demand_split!M151</f>
        <v>0.00988314738653444</v>
      </c>
      <c r="BQ102" s="109" t="s">
        <v>30</v>
      </c>
      <c r="BR102" s="110" t="s">
        <v>80</v>
      </c>
    </row>
    <row r="103" spans="2:70">
      <c r="B103" s="101" t="s">
        <v>134</v>
      </c>
      <c r="C103" t="s">
        <v>37</v>
      </c>
      <c r="D103" s="102" t="s">
        <v>157</v>
      </c>
      <c r="E103" s="102">
        <v>0.0125570776255708</v>
      </c>
      <c r="F103" s="103" t="s">
        <v>30</v>
      </c>
      <c r="K103" s="111" t="s">
        <v>134</v>
      </c>
      <c r="L103" s="110" t="str">
        <f t="shared" si="28"/>
        <v>INDCONS</v>
      </c>
      <c r="M103" s="110" t="s">
        <v>218</v>
      </c>
      <c r="N103" s="110">
        <f>attached_energy_demand_split!M29</f>
        <v>0.0107286089170435</v>
      </c>
      <c r="O103" s="109" t="s">
        <v>30</v>
      </c>
      <c r="P103" s="110" t="s">
        <v>84</v>
      </c>
      <c r="T103" s="109" t="s">
        <v>134</v>
      </c>
      <c r="U103" s="110" t="str">
        <f t="shared" si="25"/>
        <v>INDCONS</v>
      </c>
      <c r="V103" s="109" t="str">
        <f t="shared" si="26"/>
        <v>FH23</v>
      </c>
      <c r="W103" s="110">
        <f>attached_energy_demand_split!M91</f>
        <v>0.010240244057547</v>
      </c>
      <c r="X103" s="109" t="s">
        <v>30</v>
      </c>
      <c r="Y103" s="110" t="s">
        <v>79</v>
      </c>
      <c r="AC103" s="109" t="s">
        <v>134</v>
      </c>
      <c r="AD103" s="110" t="str">
        <f t="shared" si="15"/>
        <v>INDCONS</v>
      </c>
      <c r="AE103" s="109" t="str">
        <f t="shared" si="16"/>
        <v>FH23</v>
      </c>
      <c r="AF103" s="110">
        <f>attached_energy_demand_split!M62</f>
        <v>0.0109657673124447</v>
      </c>
      <c r="AG103" s="109" t="s">
        <v>30</v>
      </c>
      <c r="AH103" s="110" t="s">
        <v>85</v>
      </c>
      <c r="AL103" s="109" t="s">
        <v>134</v>
      </c>
      <c r="AM103" s="110" t="str">
        <f t="shared" si="17"/>
        <v>INDCONS</v>
      </c>
      <c r="AN103" s="109" t="str">
        <f t="shared" si="18"/>
        <v>FH23</v>
      </c>
      <c r="AO103" s="110">
        <f>attached_energy_demand_split!U29</f>
        <v>0.0106351320566266</v>
      </c>
      <c r="AP103" s="109" t="s">
        <v>30</v>
      </c>
      <c r="AQ103" s="110" t="s">
        <v>82</v>
      </c>
      <c r="AU103" s="109" t="s">
        <v>134</v>
      </c>
      <c r="AV103" s="110" t="str">
        <f t="shared" si="19"/>
        <v>INDCONS</v>
      </c>
      <c r="AW103" s="109" t="str">
        <f t="shared" si="20"/>
        <v>FH23</v>
      </c>
      <c r="AX103" s="110">
        <f>attached_energy_demand_split!M122</f>
        <v>0.0114198689107316</v>
      </c>
      <c r="AY103" s="109" t="s">
        <v>30</v>
      </c>
      <c r="AZ103" s="110" t="s">
        <v>81</v>
      </c>
      <c r="BD103" s="109" t="s">
        <v>134</v>
      </c>
      <c r="BE103" s="110" t="str">
        <f t="shared" si="21"/>
        <v>INDCONS</v>
      </c>
      <c r="BF103" s="109" t="str">
        <f t="shared" si="22"/>
        <v>FH23</v>
      </c>
      <c r="BG103" s="109">
        <f t="shared" si="27"/>
        <v>0.0106351320566266</v>
      </c>
      <c r="BH103" s="109" t="s">
        <v>30</v>
      </c>
      <c r="BI103" s="110" t="s">
        <v>83</v>
      </c>
      <c r="BM103" s="109" t="s">
        <v>134</v>
      </c>
      <c r="BN103" s="110" t="str">
        <f t="shared" si="23"/>
        <v>INDCONS</v>
      </c>
      <c r="BO103" s="109" t="str">
        <f t="shared" si="24"/>
        <v>FH23</v>
      </c>
      <c r="BP103" s="109">
        <f>attached_energy_demand_split!M152</f>
        <v>0.00982117108536623</v>
      </c>
      <c r="BQ103" s="109" t="s">
        <v>30</v>
      </c>
      <c r="BR103" s="110" t="s">
        <v>80</v>
      </c>
    </row>
    <row r="104" spans="2:70">
      <c r="B104" s="93" t="s">
        <v>134</v>
      </c>
      <c r="C104" t="s">
        <v>38</v>
      </c>
      <c r="D104" s="98" t="s">
        <v>135</v>
      </c>
      <c r="E104" s="98">
        <v>0.0941780821917808</v>
      </c>
      <c r="F104" s="93" t="s">
        <v>30</v>
      </c>
      <c r="K104" s="109" t="s">
        <v>134</v>
      </c>
      <c r="L104" s="110" t="str">
        <f t="shared" si="28"/>
        <v>INDCONS</v>
      </c>
      <c r="M104" s="110" t="s">
        <v>219</v>
      </c>
      <c r="N104" s="110">
        <f>attached_energy_demand_split!N6</f>
        <v>0.0116721656639418</v>
      </c>
      <c r="O104" s="109" t="s">
        <v>30</v>
      </c>
      <c r="P104" s="110" t="s">
        <v>84</v>
      </c>
      <c r="T104" s="109" t="s">
        <v>134</v>
      </c>
      <c r="U104" s="110" t="str">
        <f t="shared" si="25"/>
        <v>INDCONS</v>
      </c>
      <c r="V104" s="109" t="str">
        <f t="shared" si="26"/>
        <v>WH0</v>
      </c>
      <c r="W104" s="110">
        <f>attached_energy_demand_split!N68</f>
        <v>0.013746547699084</v>
      </c>
      <c r="X104" s="109" t="s">
        <v>30</v>
      </c>
      <c r="Y104" s="110" t="s">
        <v>79</v>
      </c>
      <c r="AC104" s="109" t="s">
        <v>134</v>
      </c>
      <c r="AD104" s="110" t="str">
        <f t="shared" si="15"/>
        <v>INDCONS</v>
      </c>
      <c r="AE104" s="109" t="str">
        <f t="shared" si="16"/>
        <v>WH0</v>
      </c>
      <c r="AF104" s="110">
        <f>attached_energy_demand_split!N39</f>
        <v>0.0134361007747033</v>
      </c>
      <c r="AG104" s="109" t="s">
        <v>30</v>
      </c>
      <c r="AH104" s="110" t="s">
        <v>85</v>
      </c>
      <c r="AL104" s="109" t="s">
        <v>134</v>
      </c>
      <c r="AM104" s="110" t="str">
        <f t="shared" si="17"/>
        <v>INDCONS</v>
      </c>
      <c r="AN104" s="109" t="str">
        <f t="shared" si="18"/>
        <v>WH0</v>
      </c>
      <c r="AO104" s="110">
        <f>attached_energy_demand_split!V6</f>
        <v>0.0130605786484265</v>
      </c>
      <c r="AP104" s="109" t="s">
        <v>30</v>
      </c>
      <c r="AQ104" s="110" t="s">
        <v>82</v>
      </c>
      <c r="AU104" s="109" t="s">
        <v>134</v>
      </c>
      <c r="AV104" s="110" t="str">
        <f t="shared" si="19"/>
        <v>INDCONS</v>
      </c>
      <c r="AW104" s="109" t="str">
        <f t="shared" si="20"/>
        <v>WH0</v>
      </c>
      <c r="AX104" s="110">
        <f>attached_energy_demand_split!N99</f>
        <v>0.0127055580665203</v>
      </c>
      <c r="AY104" s="109" t="s">
        <v>30</v>
      </c>
      <c r="AZ104" s="110" t="s">
        <v>81</v>
      </c>
      <c r="BD104" s="109" t="s">
        <v>134</v>
      </c>
      <c r="BE104" s="110" t="str">
        <f t="shared" si="21"/>
        <v>INDCONS</v>
      </c>
      <c r="BF104" s="109" t="str">
        <f t="shared" si="22"/>
        <v>WH0</v>
      </c>
      <c r="BG104" s="109">
        <f t="shared" si="27"/>
        <v>0.0130605786484265</v>
      </c>
      <c r="BH104" s="109" t="s">
        <v>30</v>
      </c>
      <c r="BI104" s="110" t="s">
        <v>83</v>
      </c>
      <c r="BM104" s="109" t="s">
        <v>134</v>
      </c>
      <c r="BN104" s="110" t="str">
        <f t="shared" si="23"/>
        <v>INDCONS</v>
      </c>
      <c r="BO104" s="109" t="str">
        <f t="shared" si="24"/>
        <v>WH0</v>
      </c>
      <c r="BP104" s="109">
        <f>attached_energy_demand_split!N129</f>
        <v>0.0137425210378829</v>
      </c>
      <c r="BQ104" s="109" t="s">
        <v>30</v>
      </c>
      <c r="BR104" s="110" t="s">
        <v>80</v>
      </c>
    </row>
    <row r="105" spans="2:70">
      <c r="B105" s="93" t="s">
        <v>134</v>
      </c>
      <c r="C105" t="s">
        <v>38</v>
      </c>
      <c r="D105" s="98" t="s">
        <v>137</v>
      </c>
      <c r="E105" s="98">
        <v>0.102739726027397</v>
      </c>
      <c r="F105" s="93" t="s">
        <v>30</v>
      </c>
      <c r="K105" s="109" t="s">
        <v>134</v>
      </c>
      <c r="L105" s="110" t="str">
        <f t="shared" si="28"/>
        <v>INDCONS</v>
      </c>
      <c r="M105" s="110" t="s">
        <v>220</v>
      </c>
      <c r="N105" s="110">
        <f>attached_energy_demand_split!N7</f>
        <v>0.0116279291498786</v>
      </c>
      <c r="O105" s="109" t="s">
        <v>30</v>
      </c>
      <c r="P105" s="110" t="s">
        <v>84</v>
      </c>
      <c r="T105" s="109" t="s">
        <v>134</v>
      </c>
      <c r="U105" s="110" t="str">
        <f t="shared" si="25"/>
        <v>INDCONS</v>
      </c>
      <c r="V105" s="109" t="str">
        <f t="shared" si="26"/>
        <v>WH1</v>
      </c>
      <c r="W105" s="110">
        <f>attached_energy_demand_split!N69</f>
        <v>0.013306284697205</v>
      </c>
      <c r="X105" s="109" t="s">
        <v>30</v>
      </c>
      <c r="Y105" s="110" t="s">
        <v>79</v>
      </c>
      <c r="AC105" s="109" t="s">
        <v>134</v>
      </c>
      <c r="AD105" s="110" t="str">
        <f t="shared" si="15"/>
        <v>INDCONS</v>
      </c>
      <c r="AE105" s="109" t="str">
        <f t="shared" si="16"/>
        <v>WH1</v>
      </c>
      <c r="AF105" s="110">
        <f>attached_energy_demand_split!N40</f>
        <v>0.0135414304736629</v>
      </c>
      <c r="AG105" s="109" t="s">
        <v>30</v>
      </c>
      <c r="AH105" s="110" t="s">
        <v>85</v>
      </c>
      <c r="AL105" s="109" t="s">
        <v>134</v>
      </c>
      <c r="AM105" s="110" t="str">
        <f t="shared" si="17"/>
        <v>INDCONS</v>
      </c>
      <c r="AN105" s="109" t="str">
        <f t="shared" si="18"/>
        <v>WH1</v>
      </c>
      <c r="AO105" s="110">
        <f>attached_energy_demand_split!V7</f>
        <v>0.012947381496885</v>
      </c>
      <c r="AP105" s="109" t="s">
        <v>30</v>
      </c>
      <c r="AQ105" s="110" t="s">
        <v>82</v>
      </c>
      <c r="AU105" s="109" t="s">
        <v>134</v>
      </c>
      <c r="AV105" s="110" t="str">
        <f t="shared" si="19"/>
        <v>INDCONS</v>
      </c>
      <c r="AW105" s="109" t="str">
        <f t="shared" si="20"/>
        <v>WH1</v>
      </c>
      <c r="AX105" s="110">
        <f>attached_energy_demand_split!N100</f>
        <v>0.0124864552527677</v>
      </c>
      <c r="AY105" s="109" t="s">
        <v>30</v>
      </c>
      <c r="AZ105" s="110" t="s">
        <v>81</v>
      </c>
      <c r="BD105" s="109" t="s">
        <v>134</v>
      </c>
      <c r="BE105" s="110" t="str">
        <f t="shared" si="21"/>
        <v>INDCONS</v>
      </c>
      <c r="BF105" s="109" t="str">
        <f t="shared" si="22"/>
        <v>WH1</v>
      </c>
      <c r="BG105" s="109">
        <f t="shared" si="27"/>
        <v>0.012947381496885</v>
      </c>
      <c r="BH105" s="109" t="s">
        <v>30</v>
      </c>
      <c r="BI105" s="110" t="s">
        <v>83</v>
      </c>
      <c r="BM105" s="109" t="s">
        <v>134</v>
      </c>
      <c r="BN105" s="110" t="str">
        <f t="shared" si="23"/>
        <v>INDCONS</v>
      </c>
      <c r="BO105" s="109" t="str">
        <f t="shared" si="24"/>
        <v>WH1</v>
      </c>
      <c r="BP105" s="109">
        <f>attached_energy_demand_split!N130</f>
        <v>0.0137748079109106</v>
      </c>
      <c r="BQ105" s="109" t="s">
        <v>30</v>
      </c>
      <c r="BR105" s="110" t="s">
        <v>80</v>
      </c>
    </row>
    <row r="106" spans="2:70">
      <c r="B106" s="93" t="s">
        <v>134</v>
      </c>
      <c r="C106" t="s">
        <v>38</v>
      </c>
      <c r="D106" s="98" t="s">
        <v>139</v>
      </c>
      <c r="E106" s="98">
        <v>0.00856164383561644</v>
      </c>
      <c r="F106" s="93" t="s">
        <v>30</v>
      </c>
      <c r="K106" s="109" t="s">
        <v>134</v>
      </c>
      <c r="L106" s="110" t="str">
        <f t="shared" si="28"/>
        <v>INDCONS</v>
      </c>
      <c r="M106" s="110" t="s">
        <v>221</v>
      </c>
      <c r="N106" s="110">
        <f>attached_energy_demand_split!N8</f>
        <v>0.0115306629242922</v>
      </c>
      <c r="O106" s="109" t="s">
        <v>30</v>
      </c>
      <c r="P106" s="110" t="s">
        <v>84</v>
      </c>
      <c r="T106" s="109" t="s">
        <v>134</v>
      </c>
      <c r="U106" s="110" t="str">
        <f t="shared" si="25"/>
        <v>INDCONS</v>
      </c>
      <c r="V106" s="109" t="str">
        <f t="shared" si="26"/>
        <v>WH2</v>
      </c>
      <c r="W106" s="110">
        <f>attached_energy_demand_split!N70</f>
        <v>0.0127397628774967</v>
      </c>
      <c r="X106" s="109" t="s">
        <v>30</v>
      </c>
      <c r="Y106" s="110" t="s">
        <v>79</v>
      </c>
      <c r="AC106" s="109" t="s">
        <v>134</v>
      </c>
      <c r="AD106" s="110" t="str">
        <f t="shared" si="15"/>
        <v>INDCONS</v>
      </c>
      <c r="AE106" s="109" t="str">
        <f t="shared" si="16"/>
        <v>WH2</v>
      </c>
      <c r="AF106" s="110">
        <f>attached_energy_demand_split!N41</f>
        <v>0.0134599033531735</v>
      </c>
      <c r="AG106" s="109" t="s">
        <v>30</v>
      </c>
      <c r="AH106" s="110" t="s">
        <v>85</v>
      </c>
      <c r="AL106" s="109" t="s">
        <v>134</v>
      </c>
      <c r="AM106" s="110" t="str">
        <f t="shared" si="17"/>
        <v>INDCONS</v>
      </c>
      <c r="AN106" s="109" t="str">
        <f t="shared" si="18"/>
        <v>WH2</v>
      </c>
      <c r="AO106" s="110">
        <f>attached_energy_demand_split!V8</f>
        <v>0.0127678788345884</v>
      </c>
      <c r="AP106" s="109" t="s">
        <v>30</v>
      </c>
      <c r="AQ106" s="110" t="s">
        <v>82</v>
      </c>
      <c r="AU106" s="109" t="s">
        <v>134</v>
      </c>
      <c r="AV106" s="110" t="str">
        <f t="shared" si="19"/>
        <v>INDCONS</v>
      </c>
      <c r="AW106" s="109" t="str">
        <f t="shared" si="20"/>
        <v>WH2</v>
      </c>
      <c r="AX106" s="110">
        <f>attached_energy_demand_split!N101</f>
        <v>0.0122202971539407</v>
      </c>
      <c r="AY106" s="109" t="s">
        <v>30</v>
      </c>
      <c r="AZ106" s="110" t="s">
        <v>81</v>
      </c>
      <c r="BD106" s="109" t="s">
        <v>134</v>
      </c>
      <c r="BE106" s="110" t="str">
        <f t="shared" si="21"/>
        <v>INDCONS</v>
      </c>
      <c r="BF106" s="109" t="str">
        <f t="shared" si="22"/>
        <v>WH2</v>
      </c>
      <c r="BG106" s="109">
        <f t="shared" si="27"/>
        <v>0.0127678788345884</v>
      </c>
      <c r="BH106" s="109" t="s">
        <v>30</v>
      </c>
      <c r="BI106" s="110" t="s">
        <v>83</v>
      </c>
      <c r="BM106" s="109" t="s">
        <v>134</v>
      </c>
      <c r="BN106" s="110" t="str">
        <f t="shared" si="23"/>
        <v>INDCONS</v>
      </c>
      <c r="BO106" s="109" t="str">
        <f t="shared" si="24"/>
        <v>WH2</v>
      </c>
      <c r="BP106" s="109">
        <f>attached_energy_demand_split!N131</f>
        <v>0.0138887678640392</v>
      </c>
      <c r="BQ106" s="109" t="s">
        <v>30</v>
      </c>
      <c r="BR106" s="110" t="s">
        <v>80</v>
      </c>
    </row>
    <row r="107" spans="2:70">
      <c r="B107" s="100" t="s">
        <v>134</v>
      </c>
      <c r="C107" t="s">
        <v>38</v>
      </c>
      <c r="D107" s="98" t="s">
        <v>141</v>
      </c>
      <c r="E107" s="98">
        <v>0.126826484018265</v>
      </c>
      <c r="F107" s="93" t="s">
        <v>30</v>
      </c>
      <c r="K107" s="111" t="s">
        <v>134</v>
      </c>
      <c r="L107" s="110" t="str">
        <f t="shared" si="28"/>
        <v>INDCONS</v>
      </c>
      <c r="M107" s="110" t="s">
        <v>222</v>
      </c>
      <c r="N107" s="110">
        <f>attached_energy_demand_split!N9</f>
        <v>0.0114186169128008</v>
      </c>
      <c r="O107" s="109" t="s">
        <v>30</v>
      </c>
      <c r="P107" s="110" t="s">
        <v>84</v>
      </c>
      <c r="T107" s="109" t="s">
        <v>134</v>
      </c>
      <c r="U107" s="110" t="str">
        <f t="shared" si="25"/>
        <v>INDCONS</v>
      </c>
      <c r="V107" s="109" t="str">
        <f t="shared" si="26"/>
        <v>WH3</v>
      </c>
      <c r="W107" s="110">
        <f>attached_energy_demand_split!N71</f>
        <v>0.0122738141593863</v>
      </c>
      <c r="X107" s="109" t="s">
        <v>30</v>
      </c>
      <c r="Y107" s="110" t="s">
        <v>79</v>
      </c>
      <c r="AC107" s="109" t="s">
        <v>134</v>
      </c>
      <c r="AD107" s="110" t="str">
        <f t="shared" si="15"/>
        <v>INDCONS</v>
      </c>
      <c r="AE107" s="109" t="str">
        <f t="shared" si="16"/>
        <v>WH3</v>
      </c>
      <c r="AF107" s="110">
        <f>attached_energy_demand_split!N42</f>
        <v>0.0131930553402525</v>
      </c>
      <c r="AG107" s="109" t="s">
        <v>30</v>
      </c>
      <c r="AH107" s="110" t="s">
        <v>85</v>
      </c>
      <c r="AL107" s="109" t="s">
        <v>134</v>
      </c>
      <c r="AM107" s="110" t="str">
        <f t="shared" si="17"/>
        <v>INDCONS</v>
      </c>
      <c r="AN107" s="109" t="str">
        <f t="shared" si="18"/>
        <v>WH3</v>
      </c>
      <c r="AO107" s="110">
        <f>attached_energy_demand_split!V9</f>
        <v>0.0125143530868874</v>
      </c>
      <c r="AP107" s="109" t="s">
        <v>30</v>
      </c>
      <c r="AQ107" s="110" t="s">
        <v>82</v>
      </c>
      <c r="AU107" s="109" t="s">
        <v>134</v>
      </c>
      <c r="AV107" s="110" t="str">
        <f t="shared" si="19"/>
        <v>INDCONS</v>
      </c>
      <c r="AW107" s="109" t="str">
        <f t="shared" si="20"/>
        <v>WH3</v>
      </c>
      <c r="AX107" s="110">
        <f>attached_energy_demand_split!N102</f>
        <v>0.0117911591434718</v>
      </c>
      <c r="AY107" s="109" t="s">
        <v>30</v>
      </c>
      <c r="AZ107" s="110" t="s">
        <v>81</v>
      </c>
      <c r="BD107" s="109" t="s">
        <v>134</v>
      </c>
      <c r="BE107" s="110" t="str">
        <f t="shared" si="21"/>
        <v>INDCONS</v>
      </c>
      <c r="BF107" s="109" t="str">
        <f t="shared" si="22"/>
        <v>WH3</v>
      </c>
      <c r="BG107" s="109">
        <f t="shared" si="27"/>
        <v>0.0125143530868874</v>
      </c>
      <c r="BH107" s="109" t="s">
        <v>30</v>
      </c>
      <c r="BI107" s="110" t="s">
        <v>83</v>
      </c>
      <c r="BM107" s="109" t="s">
        <v>134</v>
      </c>
      <c r="BN107" s="110" t="str">
        <f t="shared" si="23"/>
        <v>INDCONS</v>
      </c>
      <c r="BO107" s="109" t="str">
        <f t="shared" si="24"/>
        <v>WH3</v>
      </c>
      <c r="BP107" s="109">
        <f>attached_energy_demand_split!N132</f>
        <v>0.0138951198785255</v>
      </c>
      <c r="BQ107" s="109" t="s">
        <v>30</v>
      </c>
      <c r="BR107" s="110" t="s">
        <v>80</v>
      </c>
    </row>
    <row r="108" spans="2:70">
      <c r="B108" s="93" t="s">
        <v>134</v>
      </c>
      <c r="C108" t="s">
        <v>38</v>
      </c>
      <c r="D108" s="98" t="s">
        <v>143</v>
      </c>
      <c r="E108" s="98">
        <v>0.138356164383562</v>
      </c>
      <c r="F108" s="93" t="s">
        <v>30</v>
      </c>
      <c r="K108" s="109" t="s">
        <v>134</v>
      </c>
      <c r="L108" s="110" t="str">
        <f t="shared" si="28"/>
        <v>INDCONS</v>
      </c>
      <c r="M108" s="110" t="s">
        <v>223</v>
      </c>
      <c r="N108" s="110">
        <f>attached_energy_demand_split!N10</f>
        <v>0.0112407620887148</v>
      </c>
      <c r="O108" s="109" t="s">
        <v>30</v>
      </c>
      <c r="P108" s="110" t="s">
        <v>84</v>
      </c>
      <c r="T108" s="109" t="s">
        <v>134</v>
      </c>
      <c r="U108" s="110" t="str">
        <f t="shared" si="25"/>
        <v>INDCONS</v>
      </c>
      <c r="V108" s="109" t="str">
        <f t="shared" si="26"/>
        <v>WH4</v>
      </c>
      <c r="W108" s="110">
        <f>attached_energy_demand_split!N72</f>
        <v>0.0119283630411</v>
      </c>
      <c r="X108" s="109" t="s">
        <v>30</v>
      </c>
      <c r="Y108" s="110" t="s">
        <v>79</v>
      </c>
      <c r="AC108" s="109" t="s">
        <v>134</v>
      </c>
      <c r="AD108" s="110" t="str">
        <f t="shared" si="15"/>
        <v>INDCONS</v>
      </c>
      <c r="AE108" s="109" t="str">
        <f t="shared" si="16"/>
        <v>WH4</v>
      </c>
      <c r="AF108" s="110">
        <f>attached_energy_demand_split!N43</f>
        <v>0.0127699145974683</v>
      </c>
      <c r="AG108" s="109" t="s">
        <v>30</v>
      </c>
      <c r="AH108" s="110" t="s">
        <v>85</v>
      </c>
      <c r="AL108" s="109" t="s">
        <v>134</v>
      </c>
      <c r="AM108" s="110" t="str">
        <f t="shared" si="17"/>
        <v>INDCONS</v>
      </c>
      <c r="AN108" s="109" t="str">
        <f t="shared" si="18"/>
        <v>WH4</v>
      </c>
      <c r="AO108" s="110">
        <f>attached_energy_demand_split!V10</f>
        <v>0.0121607856393032</v>
      </c>
      <c r="AP108" s="109" t="s">
        <v>30</v>
      </c>
      <c r="AQ108" s="110" t="s">
        <v>82</v>
      </c>
      <c r="AU108" s="109" t="s">
        <v>134</v>
      </c>
      <c r="AV108" s="110" t="str">
        <f t="shared" si="19"/>
        <v>INDCONS</v>
      </c>
      <c r="AW108" s="109" t="str">
        <f t="shared" si="20"/>
        <v>WH4</v>
      </c>
      <c r="AX108" s="110">
        <f>attached_energy_demand_split!N103</f>
        <v>0.0111442981240238</v>
      </c>
      <c r="AY108" s="109" t="s">
        <v>30</v>
      </c>
      <c r="AZ108" s="110" t="s">
        <v>81</v>
      </c>
      <c r="BD108" s="109" t="s">
        <v>134</v>
      </c>
      <c r="BE108" s="110" t="str">
        <f t="shared" si="21"/>
        <v>INDCONS</v>
      </c>
      <c r="BF108" s="109" t="str">
        <f t="shared" si="22"/>
        <v>WH4</v>
      </c>
      <c r="BG108" s="109">
        <f t="shared" si="27"/>
        <v>0.0121607856393032</v>
      </c>
      <c r="BH108" s="109" t="s">
        <v>30</v>
      </c>
      <c r="BI108" s="110" t="s">
        <v>83</v>
      </c>
      <c r="BM108" s="109" t="s">
        <v>134</v>
      </c>
      <c r="BN108" s="110" t="str">
        <f t="shared" si="23"/>
        <v>INDCONS</v>
      </c>
      <c r="BO108" s="109" t="str">
        <f t="shared" si="24"/>
        <v>WH4</v>
      </c>
      <c r="BP108" s="109">
        <f>attached_energy_demand_split!N133</f>
        <v>0.0137205903452089</v>
      </c>
      <c r="BQ108" s="109" t="s">
        <v>30</v>
      </c>
      <c r="BR108" s="110" t="s">
        <v>80</v>
      </c>
    </row>
    <row r="109" spans="2:70">
      <c r="B109" s="93" t="s">
        <v>134</v>
      </c>
      <c r="C109" t="s">
        <v>38</v>
      </c>
      <c r="D109" s="98" t="s">
        <v>145</v>
      </c>
      <c r="E109" s="98">
        <v>0.0115296803652968</v>
      </c>
      <c r="F109" s="93" t="s">
        <v>30</v>
      </c>
      <c r="K109" s="109" t="s">
        <v>134</v>
      </c>
      <c r="L109" s="110" t="str">
        <f t="shared" si="28"/>
        <v>INDCONS</v>
      </c>
      <c r="M109" s="110" t="s">
        <v>224</v>
      </c>
      <c r="N109" s="110">
        <f>attached_energy_demand_split!N11</f>
        <v>0.0109816188568309</v>
      </c>
      <c r="O109" s="109" t="s">
        <v>30</v>
      </c>
      <c r="P109" s="110" t="s">
        <v>84</v>
      </c>
      <c r="T109" s="109" t="s">
        <v>134</v>
      </c>
      <c r="U109" s="110" t="str">
        <f t="shared" si="25"/>
        <v>INDCONS</v>
      </c>
      <c r="V109" s="109" t="str">
        <f t="shared" si="26"/>
        <v>WH5</v>
      </c>
      <c r="W109" s="110">
        <f>attached_energy_demand_split!N73</f>
        <v>0.0117678407290691</v>
      </c>
      <c r="X109" s="109" t="s">
        <v>30</v>
      </c>
      <c r="Y109" s="110" t="s">
        <v>79</v>
      </c>
      <c r="AC109" s="109" t="s">
        <v>134</v>
      </c>
      <c r="AD109" s="110" t="str">
        <f t="shared" si="15"/>
        <v>INDCONS</v>
      </c>
      <c r="AE109" s="109" t="str">
        <f t="shared" si="16"/>
        <v>WH5</v>
      </c>
      <c r="AF109" s="110">
        <f>attached_energy_demand_split!N44</f>
        <v>0.0121471569711641</v>
      </c>
      <c r="AG109" s="109" t="s">
        <v>30</v>
      </c>
      <c r="AH109" s="110" t="s">
        <v>85</v>
      </c>
      <c r="AL109" s="109" t="s">
        <v>134</v>
      </c>
      <c r="AM109" s="110" t="str">
        <f t="shared" si="17"/>
        <v>INDCONS</v>
      </c>
      <c r="AN109" s="109" t="str">
        <f t="shared" si="18"/>
        <v>WH5</v>
      </c>
      <c r="AO109" s="110">
        <f>attached_energy_demand_split!V11</f>
        <v>0.0117558136805204</v>
      </c>
      <c r="AP109" s="109" t="s">
        <v>30</v>
      </c>
      <c r="AQ109" s="110" t="s">
        <v>82</v>
      </c>
      <c r="AU109" s="109" t="s">
        <v>134</v>
      </c>
      <c r="AV109" s="110" t="str">
        <f t="shared" si="19"/>
        <v>INDCONS</v>
      </c>
      <c r="AW109" s="109" t="str">
        <f t="shared" si="20"/>
        <v>WH5</v>
      </c>
      <c r="AX109" s="110">
        <f>attached_energy_demand_split!N104</f>
        <v>0.0104396375114622</v>
      </c>
      <c r="AY109" s="109" t="s">
        <v>30</v>
      </c>
      <c r="AZ109" s="110" t="s">
        <v>81</v>
      </c>
      <c r="BD109" s="109" t="s">
        <v>134</v>
      </c>
      <c r="BE109" s="110" t="str">
        <f t="shared" si="21"/>
        <v>INDCONS</v>
      </c>
      <c r="BF109" s="109" t="str">
        <f t="shared" si="22"/>
        <v>WH5</v>
      </c>
      <c r="BG109" s="109">
        <f t="shared" si="27"/>
        <v>0.0117558136805204</v>
      </c>
      <c r="BH109" s="109" t="s">
        <v>30</v>
      </c>
      <c r="BI109" s="110" t="s">
        <v>83</v>
      </c>
      <c r="BM109" s="109" t="s">
        <v>134</v>
      </c>
      <c r="BN109" s="110" t="str">
        <f t="shared" si="23"/>
        <v>INDCONS</v>
      </c>
      <c r="BO109" s="109" t="str">
        <f t="shared" si="24"/>
        <v>WH5</v>
      </c>
      <c r="BP109" s="109">
        <f>attached_energy_demand_split!N134</f>
        <v>0.0134428143340756</v>
      </c>
      <c r="BQ109" s="109" t="s">
        <v>30</v>
      </c>
      <c r="BR109" s="110" t="s">
        <v>80</v>
      </c>
    </row>
    <row r="110" spans="2:70">
      <c r="B110" s="93" t="s">
        <v>134</v>
      </c>
      <c r="C110" t="s">
        <v>38</v>
      </c>
      <c r="D110" s="98" t="s">
        <v>147</v>
      </c>
      <c r="E110" s="98">
        <v>0.0992009132420091</v>
      </c>
      <c r="F110" s="93" t="s">
        <v>30</v>
      </c>
      <c r="K110" s="109" t="s">
        <v>134</v>
      </c>
      <c r="L110" s="110" t="str">
        <f t="shared" si="28"/>
        <v>INDCONS</v>
      </c>
      <c r="M110" s="110" t="s">
        <v>225</v>
      </c>
      <c r="N110" s="110">
        <f>attached_energy_demand_split!N12</f>
        <v>0.0107261623967495</v>
      </c>
      <c r="O110" s="109" t="s">
        <v>30</v>
      </c>
      <c r="P110" s="110" t="s">
        <v>84</v>
      </c>
      <c r="T110" s="109" t="s">
        <v>134</v>
      </c>
      <c r="U110" s="110" t="str">
        <f t="shared" si="25"/>
        <v>INDCONS</v>
      </c>
      <c r="V110" s="109" t="str">
        <f t="shared" si="26"/>
        <v>WH6</v>
      </c>
      <c r="W110" s="110">
        <f>attached_energy_demand_split!N74</f>
        <v>0.011746882242616</v>
      </c>
      <c r="X110" s="109" t="s">
        <v>30</v>
      </c>
      <c r="Y110" s="110" t="s">
        <v>79</v>
      </c>
      <c r="AC110" s="109" t="s">
        <v>134</v>
      </c>
      <c r="AD110" s="110" t="str">
        <f t="shared" si="15"/>
        <v>INDCONS</v>
      </c>
      <c r="AE110" s="109" t="str">
        <f t="shared" si="16"/>
        <v>WH6</v>
      </c>
      <c r="AF110" s="110">
        <f>attached_energy_demand_split!N45</f>
        <v>0.0114581192317221</v>
      </c>
      <c r="AG110" s="109" t="s">
        <v>30</v>
      </c>
      <c r="AH110" s="110" t="s">
        <v>85</v>
      </c>
      <c r="AL110" s="109" t="s">
        <v>134</v>
      </c>
      <c r="AM110" s="110" t="str">
        <f t="shared" si="17"/>
        <v>INDCONS</v>
      </c>
      <c r="AN110" s="109" t="str">
        <f t="shared" si="18"/>
        <v>WH6</v>
      </c>
      <c r="AO110" s="110">
        <f>attached_energy_demand_split!V12</f>
        <v>0.0114263268133335</v>
      </c>
      <c r="AP110" s="109" t="s">
        <v>30</v>
      </c>
      <c r="AQ110" s="110" t="s">
        <v>82</v>
      </c>
      <c r="AU110" s="109" t="s">
        <v>134</v>
      </c>
      <c r="AV110" s="110" t="str">
        <f t="shared" si="19"/>
        <v>INDCONS</v>
      </c>
      <c r="AW110" s="109" t="str">
        <f t="shared" si="20"/>
        <v>WH6</v>
      </c>
      <c r="AX110" s="110">
        <f>attached_energy_demand_split!N105</f>
        <v>0.00992458573966148</v>
      </c>
      <c r="AY110" s="109" t="s">
        <v>30</v>
      </c>
      <c r="AZ110" s="110" t="s">
        <v>81</v>
      </c>
      <c r="BD110" s="109" t="s">
        <v>134</v>
      </c>
      <c r="BE110" s="110" t="str">
        <f t="shared" si="21"/>
        <v>INDCONS</v>
      </c>
      <c r="BF110" s="109" t="str">
        <f t="shared" si="22"/>
        <v>WH6</v>
      </c>
      <c r="BG110" s="109">
        <f t="shared" si="27"/>
        <v>0.0114263268133335</v>
      </c>
      <c r="BH110" s="109" t="s">
        <v>30</v>
      </c>
      <c r="BI110" s="110" t="s">
        <v>83</v>
      </c>
      <c r="BM110" s="109" t="s">
        <v>134</v>
      </c>
      <c r="BN110" s="110" t="str">
        <f t="shared" si="23"/>
        <v>INDCONS</v>
      </c>
      <c r="BO110" s="109" t="str">
        <f t="shared" si="24"/>
        <v>WH6</v>
      </c>
      <c r="BP110" s="109">
        <f>attached_energy_demand_split!N135</f>
        <v>0.0132758844559185</v>
      </c>
      <c r="BQ110" s="109" t="s">
        <v>30</v>
      </c>
      <c r="BR110" s="110" t="s">
        <v>80</v>
      </c>
    </row>
    <row r="111" spans="2:70">
      <c r="B111" s="100" t="s">
        <v>134</v>
      </c>
      <c r="C111" t="s">
        <v>38</v>
      </c>
      <c r="D111" s="98" t="s">
        <v>149</v>
      </c>
      <c r="E111" s="98">
        <v>0.108219178082192</v>
      </c>
      <c r="F111" s="93" t="s">
        <v>30</v>
      </c>
      <c r="K111" s="111" t="s">
        <v>134</v>
      </c>
      <c r="L111" s="110" t="str">
        <f t="shared" si="28"/>
        <v>INDCONS</v>
      </c>
      <c r="M111" s="110" t="s">
        <v>226</v>
      </c>
      <c r="N111" s="110">
        <f>attached_energy_demand_split!N13</f>
        <v>0.0105323596541723</v>
      </c>
      <c r="O111" s="109" t="s">
        <v>30</v>
      </c>
      <c r="P111" s="110" t="s">
        <v>84</v>
      </c>
      <c r="T111" s="109" t="s">
        <v>134</v>
      </c>
      <c r="U111" s="110" t="str">
        <f t="shared" si="25"/>
        <v>INDCONS</v>
      </c>
      <c r="V111" s="109" t="str">
        <f t="shared" si="26"/>
        <v>WH7</v>
      </c>
      <c r="W111" s="110">
        <f>attached_energy_demand_split!N75</f>
        <v>0.0118075851584338</v>
      </c>
      <c r="X111" s="109" t="s">
        <v>30</v>
      </c>
      <c r="Y111" s="110" t="s">
        <v>79</v>
      </c>
      <c r="AC111" s="109" t="s">
        <v>134</v>
      </c>
      <c r="AD111" s="110" t="str">
        <f t="shared" si="15"/>
        <v>INDCONS</v>
      </c>
      <c r="AE111" s="109" t="str">
        <f t="shared" si="16"/>
        <v>WH7</v>
      </c>
      <c r="AF111" s="110">
        <f>attached_energy_demand_split!N46</f>
        <v>0.0108568295462197</v>
      </c>
      <c r="AG111" s="109" t="s">
        <v>30</v>
      </c>
      <c r="AH111" s="110" t="s">
        <v>85</v>
      </c>
      <c r="AL111" s="109" t="s">
        <v>134</v>
      </c>
      <c r="AM111" s="110" t="str">
        <f t="shared" si="17"/>
        <v>INDCONS</v>
      </c>
      <c r="AN111" s="109" t="str">
        <f t="shared" si="18"/>
        <v>WH7</v>
      </c>
      <c r="AO111" s="110">
        <f>attached_energy_demand_split!V13</f>
        <v>0.0112045636299768</v>
      </c>
      <c r="AP111" s="109" t="s">
        <v>30</v>
      </c>
      <c r="AQ111" s="110" t="s">
        <v>82</v>
      </c>
      <c r="AU111" s="109" t="s">
        <v>134</v>
      </c>
      <c r="AV111" s="110" t="str">
        <f t="shared" si="19"/>
        <v>INDCONS</v>
      </c>
      <c r="AW111" s="109" t="str">
        <f t="shared" si="20"/>
        <v>WH7</v>
      </c>
      <c r="AX111" s="110">
        <f>attached_energy_demand_split!N106</f>
        <v>0.00964187175994023</v>
      </c>
      <c r="AY111" s="109" t="s">
        <v>30</v>
      </c>
      <c r="AZ111" s="110" t="s">
        <v>81</v>
      </c>
      <c r="BD111" s="109" t="s">
        <v>134</v>
      </c>
      <c r="BE111" s="110" t="str">
        <f t="shared" si="21"/>
        <v>INDCONS</v>
      </c>
      <c r="BF111" s="109" t="str">
        <f t="shared" si="22"/>
        <v>WH7</v>
      </c>
      <c r="BG111" s="109">
        <f t="shared" si="27"/>
        <v>0.0112045636299768</v>
      </c>
      <c r="BH111" s="109" t="s">
        <v>30</v>
      </c>
      <c r="BI111" s="110" t="s">
        <v>83</v>
      </c>
      <c r="BM111" s="109" t="s">
        <v>134</v>
      </c>
      <c r="BN111" s="110" t="str">
        <f t="shared" si="23"/>
        <v>INDCONS</v>
      </c>
      <c r="BO111" s="109" t="str">
        <f t="shared" si="24"/>
        <v>WH7</v>
      </c>
      <c r="BP111" s="109">
        <f>attached_energy_demand_split!N136</f>
        <v>0.013184172031118</v>
      </c>
      <c r="BQ111" s="109" t="s">
        <v>30</v>
      </c>
      <c r="BR111" s="110" t="s">
        <v>80</v>
      </c>
    </row>
    <row r="112" spans="2:70">
      <c r="B112" s="93" t="s">
        <v>134</v>
      </c>
      <c r="C112" t="s">
        <v>38</v>
      </c>
      <c r="D112" s="98" t="s">
        <v>151</v>
      </c>
      <c r="E112" s="98">
        <v>0.00901826484018265</v>
      </c>
      <c r="F112" s="93" t="s">
        <v>30</v>
      </c>
      <c r="K112" s="109" t="s">
        <v>134</v>
      </c>
      <c r="L112" s="110" t="str">
        <f t="shared" si="28"/>
        <v>INDCONS</v>
      </c>
      <c r="M112" s="110" t="s">
        <v>227</v>
      </c>
      <c r="N112" s="110">
        <f>attached_energy_demand_split!N14</f>
        <v>0.0104210526044823</v>
      </c>
      <c r="O112" s="109" t="s">
        <v>30</v>
      </c>
      <c r="P112" s="110" t="s">
        <v>84</v>
      </c>
      <c r="T112" s="109" t="s">
        <v>134</v>
      </c>
      <c r="U112" s="110" t="str">
        <f t="shared" si="25"/>
        <v>INDCONS</v>
      </c>
      <c r="V112" s="109" t="str">
        <f t="shared" si="26"/>
        <v>WH8</v>
      </c>
      <c r="W112" s="110">
        <f>attached_energy_demand_split!N76</f>
        <v>0.0119723926604133</v>
      </c>
      <c r="X112" s="109" t="s">
        <v>30</v>
      </c>
      <c r="Y112" s="110" t="s">
        <v>79</v>
      </c>
      <c r="AC112" s="109" t="s">
        <v>134</v>
      </c>
      <c r="AD112" s="110" t="str">
        <f t="shared" si="15"/>
        <v>INDCONS</v>
      </c>
      <c r="AE112" s="109" t="str">
        <f t="shared" si="16"/>
        <v>WH8</v>
      </c>
      <c r="AF112" s="110">
        <f>attached_energy_demand_split!N47</f>
        <v>0.0104613240489508</v>
      </c>
      <c r="AG112" s="109" t="s">
        <v>30</v>
      </c>
      <c r="AH112" s="110" t="s">
        <v>85</v>
      </c>
      <c r="AL112" s="109" t="s">
        <v>134</v>
      </c>
      <c r="AM112" s="110" t="str">
        <f t="shared" si="17"/>
        <v>INDCONS</v>
      </c>
      <c r="AN112" s="109" t="str">
        <f t="shared" si="18"/>
        <v>WH8</v>
      </c>
      <c r="AO112" s="110">
        <f>attached_energy_demand_split!V14</f>
        <v>0.0110960929844402</v>
      </c>
      <c r="AP112" s="109" t="s">
        <v>30</v>
      </c>
      <c r="AQ112" s="110" t="s">
        <v>82</v>
      </c>
      <c r="AU112" s="109" t="s">
        <v>134</v>
      </c>
      <c r="AV112" s="110" t="str">
        <f t="shared" si="19"/>
        <v>INDCONS</v>
      </c>
      <c r="AW112" s="109" t="str">
        <f t="shared" si="20"/>
        <v>WH8</v>
      </c>
      <c r="AX112" s="110">
        <f>attached_energy_demand_split!N107</f>
        <v>0.00949050349647585</v>
      </c>
      <c r="AY112" s="109" t="s">
        <v>30</v>
      </c>
      <c r="AZ112" s="110" t="s">
        <v>81</v>
      </c>
      <c r="BD112" s="109" t="s">
        <v>134</v>
      </c>
      <c r="BE112" s="110" t="str">
        <f t="shared" si="21"/>
        <v>INDCONS</v>
      </c>
      <c r="BF112" s="109" t="str">
        <f t="shared" si="22"/>
        <v>WH8</v>
      </c>
      <c r="BG112" s="109">
        <f t="shared" si="27"/>
        <v>0.0110960929844402</v>
      </c>
      <c r="BH112" s="109" t="s">
        <v>30</v>
      </c>
      <c r="BI112" s="110" t="s">
        <v>83</v>
      </c>
      <c r="BM112" s="109" t="s">
        <v>134</v>
      </c>
      <c r="BN112" s="110" t="str">
        <f t="shared" si="23"/>
        <v>INDCONS</v>
      </c>
      <c r="BO112" s="109" t="str">
        <f t="shared" si="24"/>
        <v>WH8</v>
      </c>
      <c r="BP112" s="109">
        <f>attached_energy_demand_split!N137</f>
        <v>0.0131351921118788</v>
      </c>
      <c r="BQ112" s="109" t="s">
        <v>30</v>
      </c>
      <c r="BR112" s="110" t="s">
        <v>80</v>
      </c>
    </row>
    <row r="113" spans="2:70">
      <c r="B113" s="93" t="s">
        <v>134</v>
      </c>
      <c r="C113" t="s">
        <v>38</v>
      </c>
      <c r="D113" s="98" t="s">
        <v>153</v>
      </c>
      <c r="E113" s="98">
        <v>0.138127853881279</v>
      </c>
      <c r="F113" s="93" t="s">
        <v>30</v>
      </c>
      <c r="K113" s="109" t="s">
        <v>134</v>
      </c>
      <c r="L113" s="110" t="str">
        <f t="shared" si="28"/>
        <v>INDCONS</v>
      </c>
      <c r="M113" s="110" t="s">
        <v>228</v>
      </c>
      <c r="N113" s="110">
        <f>attached_energy_demand_split!N15</f>
        <v>0.0103600782830602</v>
      </c>
      <c r="O113" s="109" t="s">
        <v>30</v>
      </c>
      <c r="P113" s="110" t="s">
        <v>84</v>
      </c>
      <c r="T113" s="109" t="s">
        <v>134</v>
      </c>
      <c r="U113" s="110" t="str">
        <f t="shared" si="25"/>
        <v>INDCONS</v>
      </c>
      <c r="V113" s="109" t="str">
        <f t="shared" si="26"/>
        <v>WH9</v>
      </c>
      <c r="W113" s="110">
        <f>attached_energy_demand_split!N77</f>
        <v>0.0123278131062885</v>
      </c>
      <c r="X113" s="109" t="s">
        <v>30</v>
      </c>
      <c r="Y113" s="110" t="s">
        <v>79</v>
      </c>
      <c r="AC113" s="109" t="s">
        <v>134</v>
      </c>
      <c r="AD113" s="110" t="str">
        <f t="shared" si="15"/>
        <v>INDCONS</v>
      </c>
      <c r="AE113" s="109" t="str">
        <f t="shared" si="16"/>
        <v>WH9</v>
      </c>
      <c r="AF113" s="110">
        <f>attached_energy_demand_split!N48</f>
        <v>0.0102332553330189</v>
      </c>
      <c r="AG113" s="109" t="s">
        <v>30</v>
      </c>
      <c r="AH113" s="110" t="s">
        <v>85</v>
      </c>
      <c r="AL113" s="109" t="s">
        <v>134</v>
      </c>
      <c r="AM113" s="110" t="str">
        <f t="shared" si="17"/>
        <v>INDCONS</v>
      </c>
      <c r="AN113" s="109" t="str">
        <f t="shared" si="18"/>
        <v>WH9</v>
      </c>
      <c r="AO113" s="110">
        <f>attached_energy_demand_split!V15</f>
        <v>0.0111024235210262</v>
      </c>
      <c r="AP113" s="109" t="s">
        <v>30</v>
      </c>
      <c r="AQ113" s="110" t="s">
        <v>82</v>
      </c>
      <c r="AU113" s="109" t="s">
        <v>134</v>
      </c>
      <c r="AV113" s="110" t="str">
        <f t="shared" si="19"/>
        <v>INDCONS</v>
      </c>
      <c r="AW113" s="109" t="str">
        <f t="shared" si="20"/>
        <v>WH9</v>
      </c>
      <c r="AX113" s="110">
        <f>attached_energy_demand_split!N108</f>
        <v>0.00943638633864259</v>
      </c>
      <c r="AY113" s="109" t="s">
        <v>30</v>
      </c>
      <c r="AZ113" s="110" t="s">
        <v>81</v>
      </c>
      <c r="BD113" s="109" t="s">
        <v>134</v>
      </c>
      <c r="BE113" s="110" t="str">
        <f t="shared" si="21"/>
        <v>INDCONS</v>
      </c>
      <c r="BF113" s="109" t="str">
        <f t="shared" si="22"/>
        <v>WH9</v>
      </c>
      <c r="BG113" s="109">
        <f t="shared" si="27"/>
        <v>0.0111024235210262</v>
      </c>
      <c r="BH113" s="109" t="s">
        <v>30</v>
      </c>
      <c r="BI113" s="110" t="s">
        <v>83</v>
      </c>
      <c r="BM113" s="109" t="s">
        <v>134</v>
      </c>
      <c r="BN113" s="110" t="str">
        <f t="shared" si="23"/>
        <v>INDCONS</v>
      </c>
      <c r="BO113" s="109" t="str">
        <f t="shared" si="24"/>
        <v>WH9</v>
      </c>
      <c r="BP113" s="109">
        <f>attached_energy_demand_split!N138</f>
        <v>0.0131545845441208</v>
      </c>
      <c r="BQ113" s="109" t="s">
        <v>30</v>
      </c>
      <c r="BR113" s="110" t="s">
        <v>80</v>
      </c>
    </row>
    <row r="114" spans="2:70">
      <c r="B114" s="93" t="s">
        <v>134</v>
      </c>
      <c r="C114" t="s">
        <v>38</v>
      </c>
      <c r="D114" s="98" t="s">
        <v>155</v>
      </c>
      <c r="E114" s="98">
        <v>0.150684931506849</v>
      </c>
      <c r="F114" s="93" t="s">
        <v>30</v>
      </c>
      <c r="K114" s="109" t="s">
        <v>134</v>
      </c>
      <c r="L114" s="110" t="str">
        <f t="shared" si="28"/>
        <v>INDCONS</v>
      </c>
      <c r="M114" s="110" t="s">
        <v>229</v>
      </c>
      <c r="N114" s="110">
        <f>attached_energy_demand_split!N16</f>
        <v>0.0103480327253454</v>
      </c>
      <c r="O114" s="109" t="s">
        <v>30</v>
      </c>
      <c r="P114" s="110" t="s">
        <v>84</v>
      </c>
      <c r="T114" s="109" t="s">
        <v>134</v>
      </c>
      <c r="U114" s="110" t="str">
        <f t="shared" si="25"/>
        <v>INDCONS</v>
      </c>
      <c r="V114" s="109" t="str">
        <f t="shared" si="26"/>
        <v>WH10</v>
      </c>
      <c r="W114" s="110">
        <f>attached_energy_demand_split!N78</f>
        <v>0.0131076646860451</v>
      </c>
      <c r="X114" s="109" t="s">
        <v>30</v>
      </c>
      <c r="Y114" s="110" t="s">
        <v>79</v>
      </c>
      <c r="AC114" s="109" t="s">
        <v>134</v>
      </c>
      <c r="AD114" s="110" t="str">
        <f t="shared" si="15"/>
        <v>INDCONS</v>
      </c>
      <c r="AE114" s="109" t="str">
        <f t="shared" si="16"/>
        <v>WH10</v>
      </c>
      <c r="AF114" s="110">
        <f>attached_energy_demand_split!N49</f>
        <v>0.0101452026678552</v>
      </c>
      <c r="AG114" s="109" t="s">
        <v>30</v>
      </c>
      <c r="AH114" s="110" t="s">
        <v>85</v>
      </c>
      <c r="AL114" s="109" t="s">
        <v>134</v>
      </c>
      <c r="AM114" s="110" t="str">
        <f t="shared" si="17"/>
        <v>INDCONS</v>
      </c>
      <c r="AN114" s="109" t="str">
        <f t="shared" si="18"/>
        <v>WH10</v>
      </c>
      <c r="AO114" s="110">
        <f>attached_energy_demand_split!V16</f>
        <v>0.0112861651420778</v>
      </c>
      <c r="AP114" s="109" t="s">
        <v>30</v>
      </c>
      <c r="AQ114" s="110" t="s">
        <v>82</v>
      </c>
      <c r="AU114" s="109" t="s">
        <v>134</v>
      </c>
      <c r="AV114" s="110" t="str">
        <f t="shared" si="19"/>
        <v>INDCONS</v>
      </c>
      <c r="AW114" s="109" t="str">
        <f t="shared" si="20"/>
        <v>WH10</v>
      </c>
      <c r="AX114" s="110">
        <f>attached_energy_demand_split!N109</f>
        <v>0.0095051508411876</v>
      </c>
      <c r="AY114" s="109" t="s">
        <v>30</v>
      </c>
      <c r="AZ114" s="110" t="s">
        <v>81</v>
      </c>
      <c r="BD114" s="109" t="s">
        <v>134</v>
      </c>
      <c r="BE114" s="110" t="str">
        <f t="shared" si="21"/>
        <v>INDCONS</v>
      </c>
      <c r="BF114" s="109" t="str">
        <f t="shared" si="22"/>
        <v>WH10</v>
      </c>
      <c r="BG114" s="109">
        <f t="shared" si="27"/>
        <v>0.0112861651420778</v>
      </c>
      <c r="BH114" s="109" t="s">
        <v>30</v>
      </c>
      <c r="BI114" s="110" t="s">
        <v>83</v>
      </c>
      <c r="BM114" s="109" t="s">
        <v>134</v>
      </c>
      <c r="BN114" s="110" t="str">
        <f t="shared" si="23"/>
        <v>INDCONS</v>
      </c>
      <c r="BO114" s="109" t="str">
        <f t="shared" si="24"/>
        <v>WH10</v>
      </c>
      <c r="BP114" s="109">
        <f>attached_energy_demand_split!N139</f>
        <v>0.0133247747899558</v>
      </c>
      <c r="BQ114" s="109" t="s">
        <v>30</v>
      </c>
      <c r="BR114" s="110" t="s">
        <v>80</v>
      </c>
    </row>
    <row r="115" spans="2:70">
      <c r="B115" s="101" t="s">
        <v>134</v>
      </c>
      <c r="C115" t="s">
        <v>38</v>
      </c>
      <c r="D115" s="102" t="s">
        <v>157</v>
      </c>
      <c r="E115" s="102">
        <v>0.0125570776255708</v>
      </c>
      <c r="F115" s="103" t="s">
        <v>30</v>
      </c>
      <c r="K115" s="111" t="s">
        <v>134</v>
      </c>
      <c r="L115" s="110" t="str">
        <f t="shared" si="28"/>
        <v>INDCONS</v>
      </c>
      <c r="M115" s="110" t="s">
        <v>230</v>
      </c>
      <c r="N115" s="110">
        <f>attached_energy_demand_split!N17</f>
        <v>0.0103767104011039</v>
      </c>
      <c r="O115" s="109" t="s">
        <v>30</v>
      </c>
      <c r="P115" s="110" t="s">
        <v>84</v>
      </c>
      <c r="T115" s="109" t="s">
        <v>134</v>
      </c>
      <c r="U115" s="110" t="str">
        <f t="shared" si="25"/>
        <v>INDCONS</v>
      </c>
      <c r="V115" s="109" t="str">
        <f t="shared" si="26"/>
        <v>WH11</v>
      </c>
      <c r="W115" s="110">
        <f>attached_energy_demand_split!N79</f>
        <v>0.0138529417736176</v>
      </c>
      <c r="X115" s="109" t="s">
        <v>30</v>
      </c>
      <c r="Y115" s="110" t="s">
        <v>79</v>
      </c>
      <c r="AC115" s="109" t="s">
        <v>134</v>
      </c>
      <c r="AD115" s="110" t="str">
        <f t="shared" si="15"/>
        <v>INDCONS</v>
      </c>
      <c r="AE115" s="109" t="str">
        <f t="shared" si="16"/>
        <v>WH11</v>
      </c>
      <c r="AF115" s="110">
        <f>attached_energy_demand_split!N50</f>
        <v>0.0101921535542085</v>
      </c>
      <c r="AG115" s="109" t="s">
        <v>30</v>
      </c>
      <c r="AH115" s="110" t="s">
        <v>85</v>
      </c>
      <c r="AL115" s="109" t="s">
        <v>134</v>
      </c>
      <c r="AM115" s="110" t="str">
        <f t="shared" si="17"/>
        <v>INDCONS</v>
      </c>
      <c r="AN115" s="109" t="str">
        <f t="shared" si="18"/>
        <v>WH11</v>
      </c>
      <c r="AO115" s="110">
        <f>attached_energy_demand_split!V17</f>
        <v>0.0116082666053384</v>
      </c>
      <c r="AP115" s="109" t="s">
        <v>30</v>
      </c>
      <c r="AQ115" s="110" t="s">
        <v>82</v>
      </c>
      <c r="AU115" s="109" t="s">
        <v>134</v>
      </c>
      <c r="AV115" s="110" t="str">
        <f t="shared" si="19"/>
        <v>INDCONS</v>
      </c>
      <c r="AW115" s="109" t="str">
        <f t="shared" si="20"/>
        <v>WH11</v>
      </c>
      <c r="AX115" s="110">
        <f>attached_energy_demand_split!N110</f>
        <v>0.00981162209952665</v>
      </c>
      <c r="AY115" s="109" t="s">
        <v>30</v>
      </c>
      <c r="AZ115" s="110" t="s">
        <v>81</v>
      </c>
      <c r="BD115" s="109" t="s">
        <v>134</v>
      </c>
      <c r="BE115" s="110" t="str">
        <f t="shared" si="21"/>
        <v>INDCONS</v>
      </c>
      <c r="BF115" s="109" t="str">
        <f t="shared" si="22"/>
        <v>WH11</v>
      </c>
      <c r="BG115" s="109">
        <f t="shared" si="27"/>
        <v>0.0116082666053384</v>
      </c>
      <c r="BH115" s="109" t="s">
        <v>30</v>
      </c>
      <c r="BI115" s="110" t="s">
        <v>83</v>
      </c>
      <c r="BM115" s="109" t="s">
        <v>134</v>
      </c>
      <c r="BN115" s="110" t="str">
        <f t="shared" si="23"/>
        <v>INDCONS</v>
      </c>
      <c r="BO115" s="109" t="str">
        <f t="shared" si="24"/>
        <v>WH11</v>
      </c>
      <c r="BP115" s="109">
        <f>attached_energy_demand_split!N140</f>
        <v>0.0138079051982355</v>
      </c>
      <c r="BQ115" s="109" t="s">
        <v>30</v>
      </c>
      <c r="BR115" s="110" t="s">
        <v>80</v>
      </c>
    </row>
    <row r="116" spans="2:70">
      <c r="B116" s="93" t="s">
        <v>134</v>
      </c>
      <c r="C116" t="s">
        <v>39</v>
      </c>
      <c r="D116" s="98" t="s">
        <v>135</v>
      </c>
      <c r="E116" s="98">
        <v>0.0941780821917808</v>
      </c>
      <c r="F116" s="93" t="s">
        <v>30</v>
      </c>
      <c r="K116" s="109" t="s">
        <v>134</v>
      </c>
      <c r="L116" s="110" t="str">
        <f t="shared" si="28"/>
        <v>INDCONS</v>
      </c>
      <c r="M116" s="110" t="s">
        <v>231</v>
      </c>
      <c r="N116" s="110">
        <f>attached_energy_demand_split!N18</f>
        <v>0.0105078548970435</v>
      </c>
      <c r="O116" s="109" t="s">
        <v>30</v>
      </c>
      <c r="P116" s="110" t="s">
        <v>84</v>
      </c>
      <c r="T116" s="109" t="s">
        <v>134</v>
      </c>
      <c r="U116" s="110" t="str">
        <f t="shared" si="25"/>
        <v>INDCONS</v>
      </c>
      <c r="V116" s="109" t="str">
        <f t="shared" si="26"/>
        <v>WH12</v>
      </c>
      <c r="W116" s="110">
        <f>attached_energy_demand_split!N80</f>
        <v>0.0141124211287434</v>
      </c>
      <c r="X116" s="109" t="s">
        <v>30</v>
      </c>
      <c r="Y116" s="110" t="s">
        <v>79</v>
      </c>
      <c r="AC116" s="109" t="s">
        <v>134</v>
      </c>
      <c r="AD116" s="110" t="str">
        <f t="shared" si="15"/>
        <v>INDCONS</v>
      </c>
      <c r="AE116" s="109" t="str">
        <f t="shared" si="16"/>
        <v>WH12</v>
      </c>
      <c r="AF116" s="110">
        <f>attached_energy_demand_split!N51</f>
        <v>0.0104741527578048</v>
      </c>
      <c r="AG116" s="109" t="s">
        <v>30</v>
      </c>
      <c r="AH116" s="110" t="s">
        <v>85</v>
      </c>
      <c r="AL116" s="109" t="s">
        <v>134</v>
      </c>
      <c r="AM116" s="110" t="str">
        <f t="shared" si="17"/>
        <v>INDCONS</v>
      </c>
      <c r="AN116" s="109" t="str">
        <f t="shared" si="18"/>
        <v>WH12</v>
      </c>
      <c r="AO116" s="110">
        <f>attached_energy_demand_split!V18</f>
        <v>0.0119915636658713</v>
      </c>
      <c r="AP116" s="109" t="s">
        <v>30</v>
      </c>
      <c r="AQ116" s="110" t="s">
        <v>82</v>
      </c>
      <c r="AU116" s="109" t="s">
        <v>134</v>
      </c>
      <c r="AV116" s="110" t="str">
        <f t="shared" si="19"/>
        <v>INDCONS</v>
      </c>
      <c r="AW116" s="109" t="str">
        <f t="shared" si="20"/>
        <v>WH12</v>
      </c>
      <c r="AX116" s="110">
        <f>attached_energy_demand_split!N111</f>
        <v>0.0104710638938974</v>
      </c>
      <c r="AY116" s="109" t="s">
        <v>30</v>
      </c>
      <c r="AZ116" s="110" t="s">
        <v>81</v>
      </c>
      <c r="BD116" s="109" t="s">
        <v>134</v>
      </c>
      <c r="BE116" s="110" t="str">
        <f t="shared" si="21"/>
        <v>INDCONS</v>
      </c>
      <c r="BF116" s="109" t="str">
        <f t="shared" si="22"/>
        <v>WH12</v>
      </c>
      <c r="BG116" s="109">
        <f t="shared" si="27"/>
        <v>0.0119915636658713</v>
      </c>
      <c r="BH116" s="109" t="s">
        <v>30</v>
      </c>
      <c r="BI116" s="110" t="s">
        <v>83</v>
      </c>
      <c r="BM116" s="109" t="s">
        <v>134</v>
      </c>
      <c r="BN116" s="110" t="str">
        <f t="shared" si="23"/>
        <v>INDCONS</v>
      </c>
      <c r="BO116" s="109" t="str">
        <f t="shared" si="24"/>
        <v>WH12</v>
      </c>
      <c r="BP116" s="109">
        <f>attached_energy_demand_split!N141</f>
        <v>0.0143923256518676</v>
      </c>
      <c r="BQ116" s="109" t="s">
        <v>30</v>
      </c>
      <c r="BR116" s="110" t="s">
        <v>80</v>
      </c>
    </row>
    <row r="117" spans="2:70">
      <c r="B117" s="93" t="s">
        <v>134</v>
      </c>
      <c r="C117" t="s">
        <v>39</v>
      </c>
      <c r="D117" s="98" t="s">
        <v>137</v>
      </c>
      <c r="E117" s="98">
        <v>0.102739726027397</v>
      </c>
      <c r="F117" s="93" t="s">
        <v>30</v>
      </c>
      <c r="K117" s="109" t="s">
        <v>134</v>
      </c>
      <c r="L117" s="110" t="str">
        <f t="shared" si="28"/>
        <v>INDCONS</v>
      </c>
      <c r="M117" s="110" t="s">
        <v>232</v>
      </c>
      <c r="N117" s="110">
        <f>attached_energy_demand_split!N19</f>
        <v>0.0108055714115724</v>
      </c>
      <c r="O117" s="109" t="s">
        <v>30</v>
      </c>
      <c r="P117" s="110" t="s">
        <v>84</v>
      </c>
      <c r="T117" s="109" t="s">
        <v>134</v>
      </c>
      <c r="U117" s="110" t="str">
        <f t="shared" si="25"/>
        <v>INDCONS</v>
      </c>
      <c r="V117" s="109" t="str">
        <f t="shared" si="26"/>
        <v>WH13</v>
      </c>
      <c r="W117" s="110">
        <f>attached_energy_demand_split!N81</f>
        <v>0.0140817320925092</v>
      </c>
      <c r="X117" s="109" t="s">
        <v>30</v>
      </c>
      <c r="Y117" s="110" t="s">
        <v>79</v>
      </c>
      <c r="AC117" s="109" t="s">
        <v>134</v>
      </c>
      <c r="AD117" s="110" t="str">
        <f t="shared" si="15"/>
        <v>INDCONS</v>
      </c>
      <c r="AE117" s="109" t="str">
        <f t="shared" si="16"/>
        <v>WH13</v>
      </c>
      <c r="AF117" s="110">
        <f>attached_energy_demand_split!N52</f>
        <v>0.0111037705721</v>
      </c>
      <c r="AG117" s="109" t="s">
        <v>30</v>
      </c>
      <c r="AH117" s="110" t="s">
        <v>85</v>
      </c>
      <c r="AL117" s="109" t="s">
        <v>134</v>
      </c>
      <c r="AM117" s="110" t="str">
        <f t="shared" si="17"/>
        <v>INDCONS</v>
      </c>
      <c r="AN117" s="109" t="str">
        <f t="shared" si="18"/>
        <v>WH13</v>
      </c>
      <c r="AO117" s="110">
        <f>attached_energy_demand_split!V19</f>
        <v>0.0123783583907551</v>
      </c>
      <c r="AP117" s="109" t="s">
        <v>30</v>
      </c>
      <c r="AQ117" s="110" t="s">
        <v>82</v>
      </c>
      <c r="AU117" s="109" t="s">
        <v>134</v>
      </c>
      <c r="AV117" s="110" t="str">
        <f t="shared" si="19"/>
        <v>INDCONS</v>
      </c>
      <c r="AW117" s="109" t="str">
        <f t="shared" si="20"/>
        <v>WH13</v>
      </c>
      <c r="AX117" s="110">
        <f>attached_energy_demand_split!N112</f>
        <v>0.0112426152720994</v>
      </c>
      <c r="AY117" s="109" t="s">
        <v>30</v>
      </c>
      <c r="AZ117" s="110" t="s">
        <v>81</v>
      </c>
      <c r="BD117" s="109" t="s">
        <v>134</v>
      </c>
      <c r="BE117" s="110" t="str">
        <f t="shared" si="21"/>
        <v>INDCONS</v>
      </c>
      <c r="BF117" s="109" t="str">
        <f t="shared" si="22"/>
        <v>WH13</v>
      </c>
      <c r="BG117" s="109">
        <f t="shared" si="27"/>
        <v>0.0123783583907551</v>
      </c>
      <c r="BH117" s="109" t="s">
        <v>30</v>
      </c>
      <c r="BI117" s="110" t="s">
        <v>83</v>
      </c>
      <c r="BM117" s="109" t="s">
        <v>134</v>
      </c>
      <c r="BN117" s="110" t="str">
        <f t="shared" si="23"/>
        <v>INDCONS</v>
      </c>
      <c r="BO117" s="109" t="str">
        <f t="shared" si="24"/>
        <v>WH13</v>
      </c>
      <c r="BP117" s="109">
        <f>attached_energy_demand_split!N142</f>
        <v>0.0146581026054947</v>
      </c>
      <c r="BQ117" s="109" t="s">
        <v>30</v>
      </c>
      <c r="BR117" s="110" t="s">
        <v>80</v>
      </c>
    </row>
    <row r="118" spans="2:70">
      <c r="B118" s="93" t="s">
        <v>134</v>
      </c>
      <c r="C118" t="s">
        <v>39</v>
      </c>
      <c r="D118" s="98" t="s">
        <v>139</v>
      </c>
      <c r="E118" s="98">
        <v>0.00856164383561644</v>
      </c>
      <c r="F118" s="93" t="s">
        <v>30</v>
      </c>
      <c r="K118" s="109" t="s">
        <v>134</v>
      </c>
      <c r="L118" s="110" t="str">
        <f t="shared" si="28"/>
        <v>INDCONS</v>
      </c>
      <c r="M118" s="110" t="s">
        <v>233</v>
      </c>
      <c r="N118" s="110">
        <f>attached_energy_demand_split!N20</f>
        <v>0.011159755329077</v>
      </c>
      <c r="O118" s="109" t="s">
        <v>30</v>
      </c>
      <c r="P118" s="110" t="s">
        <v>84</v>
      </c>
      <c r="T118" s="109" t="s">
        <v>134</v>
      </c>
      <c r="U118" s="110" t="str">
        <f t="shared" si="25"/>
        <v>INDCONS</v>
      </c>
      <c r="V118" s="109" t="str">
        <f t="shared" si="26"/>
        <v>WH14</v>
      </c>
      <c r="W118" s="110">
        <f>attached_energy_demand_split!N82</f>
        <v>0.0139420083276439</v>
      </c>
      <c r="X118" s="109" t="s">
        <v>30</v>
      </c>
      <c r="Y118" s="110" t="s">
        <v>79</v>
      </c>
      <c r="AC118" s="109" t="s">
        <v>134</v>
      </c>
      <c r="AD118" s="110" t="str">
        <f t="shared" si="15"/>
        <v>INDCONS</v>
      </c>
      <c r="AE118" s="109" t="str">
        <f t="shared" si="16"/>
        <v>WH14</v>
      </c>
      <c r="AF118" s="110">
        <f>attached_energy_demand_split!N53</f>
        <v>0.011955688795414</v>
      </c>
      <c r="AG118" s="109" t="s">
        <v>30</v>
      </c>
      <c r="AH118" s="110" t="s">
        <v>85</v>
      </c>
      <c r="AL118" s="109" t="s">
        <v>134</v>
      </c>
      <c r="AM118" s="110" t="str">
        <f t="shared" si="17"/>
        <v>INDCONS</v>
      </c>
      <c r="AN118" s="109" t="str">
        <f t="shared" si="18"/>
        <v>WH14</v>
      </c>
      <c r="AO118" s="110">
        <f>attached_energy_demand_split!V20</f>
        <v>0.0126097075996219</v>
      </c>
      <c r="AP118" s="109" t="s">
        <v>30</v>
      </c>
      <c r="AQ118" s="110" t="s">
        <v>82</v>
      </c>
      <c r="AU118" s="109" t="s">
        <v>134</v>
      </c>
      <c r="AV118" s="110" t="str">
        <f t="shared" si="19"/>
        <v>INDCONS</v>
      </c>
      <c r="AW118" s="109" t="str">
        <f t="shared" si="20"/>
        <v>WH14</v>
      </c>
      <c r="AX118" s="110">
        <f>attached_energy_demand_split!N113</f>
        <v>0.011523989555658</v>
      </c>
      <c r="AY118" s="109" t="s">
        <v>30</v>
      </c>
      <c r="AZ118" s="110" t="s">
        <v>81</v>
      </c>
      <c r="BD118" s="109" t="s">
        <v>134</v>
      </c>
      <c r="BE118" s="110" t="str">
        <f t="shared" si="21"/>
        <v>INDCONS</v>
      </c>
      <c r="BF118" s="109" t="str">
        <f t="shared" si="22"/>
        <v>WH14</v>
      </c>
      <c r="BG118" s="109">
        <f t="shared" si="27"/>
        <v>0.0126097075996219</v>
      </c>
      <c r="BH118" s="109" t="s">
        <v>30</v>
      </c>
      <c r="BI118" s="110" t="s">
        <v>83</v>
      </c>
      <c r="BM118" s="109" t="s">
        <v>134</v>
      </c>
      <c r="BN118" s="110" t="str">
        <f t="shared" si="23"/>
        <v>INDCONS</v>
      </c>
      <c r="BO118" s="109" t="str">
        <f t="shared" si="24"/>
        <v>WH14</v>
      </c>
      <c r="BP118" s="109">
        <f>attached_energy_demand_split!N143</f>
        <v>0.0144670959903163</v>
      </c>
      <c r="BQ118" s="109" t="s">
        <v>30</v>
      </c>
      <c r="BR118" s="110" t="s">
        <v>80</v>
      </c>
    </row>
    <row r="119" spans="2:70">
      <c r="B119" s="100" t="s">
        <v>134</v>
      </c>
      <c r="C119" t="s">
        <v>39</v>
      </c>
      <c r="D119" s="98" t="s">
        <v>141</v>
      </c>
      <c r="E119" s="98">
        <v>0.126826484018265</v>
      </c>
      <c r="F119" s="93" t="s">
        <v>30</v>
      </c>
      <c r="K119" s="111" t="s">
        <v>134</v>
      </c>
      <c r="L119" s="110" t="str">
        <f t="shared" si="28"/>
        <v>INDCONS</v>
      </c>
      <c r="M119" s="110" t="s">
        <v>234</v>
      </c>
      <c r="N119" s="110">
        <f>attached_energy_demand_split!N21</f>
        <v>0.0113093503012747</v>
      </c>
      <c r="O119" s="109" t="s">
        <v>30</v>
      </c>
      <c r="P119" s="110" t="s">
        <v>84</v>
      </c>
      <c r="T119" s="109" t="s">
        <v>134</v>
      </c>
      <c r="U119" s="110" t="str">
        <f t="shared" si="25"/>
        <v>INDCONS</v>
      </c>
      <c r="V119" s="109" t="str">
        <f t="shared" si="26"/>
        <v>WH15</v>
      </c>
      <c r="W119" s="110">
        <f>attached_energy_demand_split!N83</f>
        <v>0.0138170993906836</v>
      </c>
      <c r="X119" s="109" t="s">
        <v>30</v>
      </c>
      <c r="Y119" s="110" t="s">
        <v>79</v>
      </c>
      <c r="AC119" s="109" t="s">
        <v>134</v>
      </c>
      <c r="AD119" s="110" t="str">
        <f t="shared" si="15"/>
        <v>INDCONS</v>
      </c>
      <c r="AE119" s="109" t="str">
        <f t="shared" si="16"/>
        <v>WH15</v>
      </c>
      <c r="AF119" s="110">
        <f>attached_energy_demand_split!N54</f>
        <v>0.0124815342892617</v>
      </c>
      <c r="AG119" s="109" t="s">
        <v>30</v>
      </c>
      <c r="AH119" s="110" t="s">
        <v>85</v>
      </c>
      <c r="AL119" s="109" t="s">
        <v>134</v>
      </c>
      <c r="AM119" s="110" t="str">
        <f t="shared" si="17"/>
        <v>INDCONS</v>
      </c>
      <c r="AN119" s="109" t="str">
        <f t="shared" si="18"/>
        <v>WH15</v>
      </c>
      <c r="AO119" s="110">
        <f>attached_energy_demand_split!V21</f>
        <v>0.0126869489539947</v>
      </c>
      <c r="AP119" s="109" t="s">
        <v>30</v>
      </c>
      <c r="AQ119" s="110" t="s">
        <v>82</v>
      </c>
      <c r="AU119" s="109" t="s">
        <v>134</v>
      </c>
      <c r="AV119" s="110" t="str">
        <f t="shared" si="19"/>
        <v>INDCONS</v>
      </c>
      <c r="AW119" s="109" t="str">
        <f t="shared" si="20"/>
        <v>WH15</v>
      </c>
      <c r="AX119" s="110">
        <f>attached_energy_demand_split!N114</f>
        <v>0.0116306267433503</v>
      </c>
      <c r="AY119" s="109" t="s">
        <v>30</v>
      </c>
      <c r="AZ119" s="110" t="s">
        <v>81</v>
      </c>
      <c r="BD119" s="109" t="s">
        <v>134</v>
      </c>
      <c r="BE119" s="110" t="str">
        <f t="shared" si="21"/>
        <v>INDCONS</v>
      </c>
      <c r="BF119" s="109" t="str">
        <f t="shared" si="22"/>
        <v>WH15</v>
      </c>
      <c r="BG119" s="109">
        <f t="shared" si="27"/>
        <v>0.0126869489539947</v>
      </c>
      <c r="BH119" s="109" t="s">
        <v>30</v>
      </c>
      <c r="BI119" s="110" t="s">
        <v>83</v>
      </c>
      <c r="BM119" s="109" t="s">
        <v>134</v>
      </c>
      <c r="BN119" s="110" t="str">
        <f t="shared" si="23"/>
        <v>INDCONS</v>
      </c>
      <c r="BO119" s="109" t="str">
        <f t="shared" si="24"/>
        <v>WH15</v>
      </c>
      <c r="BP119" s="109">
        <f>attached_energy_demand_split!N144</f>
        <v>0.0141961340454031</v>
      </c>
      <c r="BQ119" s="109" t="s">
        <v>30</v>
      </c>
      <c r="BR119" s="110" t="s">
        <v>80</v>
      </c>
    </row>
    <row r="120" spans="2:70">
      <c r="B120" s="93" t="s">
        <v>134</v>
      </c>
      <c r="C120" t="s">
        <v>39</v>
      </c>
      <c r="D120" s="98" t="s">
        <v>143</v>
      </c>
      <c r="E120" s="98">
        <v>0.138356164383562</v>
      </c>
      <c r="F120" s="93" t="s">
        <v>30</v>
      </c>
      <c r="K120" s="109" t="s">
        <v>134</v>
      </c>
      <c r="L120" s="110" t="str">
        <f t="shared" si="28"/>
        <v>INDCONS</v>
      </c>
      <c r="M120" s="110" t="s">
        <v>235</v>
      </c>
      <c r="N120" s="110">
        <f>attached_energy_demand_split!N22</f>
        <v>0.0113786520417955</v>
      </c>
      <c r="O120" s="109" t="s">
        <v>30</v>
      </c>
      <c r="P120" s="110" t="s">
        <v>84</v>
      </c>
      <c r="T120" s="109" t="s">
        <v>134</v>
      </c>
      <c r="U120" s="110" t="str">
        <f t="shared" si="25"/>
        <v>INDCONS</v>
      </c>
      <c r="V120" s="109" t="str">
        <f t="shared" si="26"/>
        <v>WH16</v>
      </c>
      <c r="W120" s="110">
        <f>attached_energy_demand_split!N84</f>
        <v>0.013615302596041</v>
      </c>
      <c r="X120" s="109" t="s">
        <v>30</v>
      </c>
      <c r="Y120" s="110" t="s">
        <v>79</v>
      </c>
      <c r="AC120" s="109" t="s">
        <v>134</v>
      </c>
      <c r="AD120" s="110" t="str">
        <f t="shared" si="15"/>
        <v>INDCONS</v>
      </c>
      <c r="AE120" s="109" t="str">
        <f t="shared" si="16"/>
        <v>WH16</v>
      </c>
      <c r="AF120" s="110">
        <f>attached_energy_demand_split!N55</f>
        <v>0.0128079559630412</v>
      </c>
      <c r="AG120" s="109" t="s">
        <v>30</v>
      </c>
      <c r="AH120" s="110" t="s">
        <v>85</v>
      </c>
      <c r="AL120" s="109" t="s">
        <v>134</v>
      </c>
      <c r="AM120" s="110" t="str">
        <f t="shared" si="17"/>
        <v>INDCONS</v>
      </c>
      <c r="AN120" s="109" t="str">
        <f t="shared" si="18"/>
        <v>WH16</v>
      </c>
      <c r="AO120" s="110">
        <f>attached_energy_demand_split!V22</f>
        <v>0.0126874928141577</v>
      </c>
      <c r="AP120" s="109" t="s">
        <v>30</v>
      </c>
      <c r="AQ120" s="110" t="s">
        <v>82</v>
      </c>
      <c r="AU120" s="109" t="s">
        <v>134</v>
      </c>
      <c r="AV120" s="110" t="str">
        <f t="shared" si="19"/>
        <v>INDCONS</v>
      </c>
      <c r="AW120" s="109" t="str">
        <f t="shared" si="20"/>
        <v>WH16</v>
      </c>
      <c r="AX120" s="110">
        <f>attached_energy_demand_split!N115</f>
        <v>0.011683619607149</v>
      </c>
      <c r="AY120" s="109" t="s">
        <v>30</v>
      </c>
      <c r="AZ120" s="110" t="s">
        <v>81</v>
      </c>
      <c r="BD120" s="109" t="s">
        <v>134</v>
      </c>
      <c r="BE120" s="110" t="str">
        <f t="shared" si="21"/>
        <v>INDCONS</v>
      </c>
      <c r="BF120" s="109" t="str">
        <f t="shared" si="22"/>
        <v>WH16</v>
      </c>
      <c r="BG120" s="109">
        <f t="shared" si="27"/>
        <v>0.0126874928141577</v>
      </c>
      <c r="BH120" s="109" t="s">
        <v>30</v>
      </c>
      <c r="BI120" s="110" t="s">
        <v>83</v>
      </c>
      <c r="BM120" s="109" t="s">
        <v>134</v>
      </c>
      <c r="BN120" s="110" t="str">
        <f t="shared" si="23"/>
        <v>INDCONS</v>
      </c>
      <c r="BO120" s="109" t="str">
        <f t="shared" si="24"/>
        <v>WH16</v>
      </c>
      <c r="BP120" s="109">
        <f>attached_energy_demand_split!N145</f>
        <v>0.0139519338627617</v>
      </c>
      <c r="BQ120" s="109" t="s">
        <v>30</v>
      </c>
      <c r="BR120" s="110" t="s">
        <v>80</v>
      </c>
    </row>
    <row r="121" spans="2:70">
      <c r="B121" s="93" t="s">
        <v>134</v>
      </c>
      <c r="C121" t="s">
        <v>39</v>
      </c>
      <c r="D121" s="98" t="s">
        <v>145</v>
      </c>
      <c r="E121" s="98">
        <v>0.0115296803652968</v>
      </c>
      <c r="F121" s="93" t="s">
        <v>30</v>
      </c>
      <c r="K121" s="109" t="s">
        <v>134</v>
      </c>
      <c r="L121" s="110" t="str">
        <f t="shared" si="28"/>
        <v>INDCONS</v>
      </c>
      <c r="M121" s="110" t="s">
        <v>236</v>
      </c>
      <c r="N121" s="110">
        <f>attached_energy_demand_split!N23</f>
        <v>0.0114272273126937</v>
      </c>
      <c r="O121" s="109" t="s">
        <v>30</v>
      </c>
      <c r="P121" s="110" t="s">
        <v>84</v>
      </c>
      <c r="T121" s="109" t="s">
        <v>134</v>
      </c>
      <c r="U121" s="110" t="str">
        <f t="shared" si="25"/>
        <v>INDCONS</v>
      </c>
      <c r="V121" s="109" t="str">
        <f t="shared" si="26"/>
        <v>WH17</v>
      </c>
      <c r="W121" s="110">
        <f>attached_energy_demand_split!N85</f>
        <v>0.0134071975460734</v>
      </c>
      <c r="X121" s="109" t="s">
        <v>30</v>
      </c>
      <c r="Y121" s="110" t="s">
        <v>79</v>
      </c>
      <c r="AC121" s="109" t="s">
        <v>134</v>
      </c>
      <c r="AD121" s="110" t="str">
        <f t="shared" si="15"/>
        <v>INDCONS</v>
      </c>
      <c r="AE121" s="109" t="str">
        <f t="shared" si="16"/>
        <v>WH17</v>
      </c>
      <c r="AF121" s="110">
        <f>attached_energy_demand_split!N56</f>
        <v>0.0128975717271155</v>
      </c>
      <c r="AG121" s="109" t="s">
        <v>30</v>
      </c>
      <c r="AH121" s="110" t="s">
        <v>85</v>
      </c>
      <c r="AL121" s="109" t="s">
        <v>134</v>
      </c>
      <c r="AM121" s="110" t="str">
        <f t="shared" si="17"/>
        <v>INDCONS</v>
      </c>
      <c r="AN121" s="109" t="str">
        <f t="shared" si="18"/>
        <v>WH17</v>
      </c>
      <c r="AO121" s="110">
        <f>attached_energy_demand_split!V23</f>
        <v>0.0126160420121908</v>
      </c>
      <c r="AP121" s="109" t="s">
        <v>30</v>
      </c>
      <c r="AQ121" s="110" t="s">
        <v>82</v>
      </c>
      <c r="AU121" s="109" t="s">
        <v>134</v>
      </c>
      <c r="AV121" s="110" t="str">
        <f t="shared" si="19"/>
        <v>INDCONS</v>
      </c>
      <c r="AW121" s="109" t="str">
        <f t="shared" si="20"/>
        <v>WH17</v>
      </c>
      <c r="AX121" s="110">
        <f>attached_energy_demand_split!N116</f>
        <v>0.0116749506565631</v>
      </c>
      <c r="AY121" s="109" t="s">
        <v>30</v>
      </c>
      <c r="AZ121" s="110" t="s">
        <v>81</v>
      </c>
      <c r="BD121" s="109" t="s">
        <v>134</v>
      </c>
      <c r="BE121" s="110" t="str">
        <f t="shared" si="21"/>
        <v>INDCONS</v>
      </c>
      <c r="BF121" s="109" t="str">
        <f t="shared" si="22"/>
        <v>WH17</v>
      </c>
      <c r="BG121" s="109">
        <f t="shared" si="27"/>
        <v>0.0126160420121908</v>
      </c>
      <c r="BH121" s="109" t="s">
        <v>30</v>
      </c>
      <c r="BI121" s="110" t="s">
        <v>83</v>
      </c>
      <c r="BM121" s="109" t="s">
        <v>134</v>
      </c>
      <c r="BN121" s="110" t="str">
        <f t="shared" si="23"/>
        <v>INDCONS</v>
      </c>
      <c r="BO121" s="109" t="str">
        <f t="shared" si="24"/>
        <v>WH17</v>
      </c>
      <c r="BP121" s="109">
        <f>attached_energy_demand_split!N146</f>
        <v>0.0136732628185085</v>
      </c>
      <c r="BQ121" s="109" t="s">
        <v>30</v>
      </c>
      <c r="BR121" s="110" t="s">
        <v>80</v>
      </c>
    </row>
    <row r="122" spans="2:70">
      <c r="B122" s="93" t="s">
        <v>134</v>
      </c>
      <c r="C122" t="s">
        <v>39</v>
      </c>
      <c r="D122" s="98" t="s">
        <v>147</v>
      </c>
      <c r="E122" s="98">
        <v>0.0992009132420091</v>
      </c>
      <c r="F122" s="93" t="s">
        <v>30</v>
      </c>
      <c r="K122" s="109" t="s">
        <v>134</v>
      </c>
      <c r="L122" s="110" t="str">
        <f t="shared" si="28"/>
        <v>INDCONS</v>
      </c>
      <c r="M122" s="110" t="s">
        <v>237</v>
      </c>
      <c r="N122" s="110">
        <f>attached_energy_demand_split!N24</f>
        <v>0.0114316549605509</v>
      </c>
      <c r="O122" s="109" t="s">
        <v>30</v>
      </c>
      <c r="P122" s="110" t="s">
        <v>84</v>
      </c>
      <c r="T122" s="109" t="s">
        <v>134</v>
      </c>
      <c r="U122" s="110" t="str">
        <f t="shared" si="25"/>
        <v>INDCONS</v>
      </c>
      <c r="V122" s="109" t="str">
        <f t="shared" si="26"/>
        <v>WH18</v>
      </c>
      <c r="W122" s="110">
        <f>attached_energy_demand_split!N86</f>
        <v>0.0132901175129364</v>
      </c>
      <c r="X122" s="109" t="s">
        <v>30</v>
      </c>
      <c r="Y122" s="110" t="s">
        <v>79</v>
      </c>
      <c r="AC122" s="109" t="s">
        <v>134</v>
      </c>
      <c r="AD122" s="110" t="str">
        <f t="shared" si="15"/>
        <v>INDCONS</v>
      </c>
      <c r="AE122" s="109" t="str">
        <f t="shared" si="16"/>
        <v>WH18</v>
      </c>
      <c r="AF122" s="110">
        <f>attached_energy_demand_split!N57</f>
        <v>0.0128443741655185</v>
      </c>
      <c r="AG122" s="109" t="s">
        <v>30</v>
      </c>
      <c r="AH122" s="110" t="s">
        <v>85</v>
      </c>
      <c r="AL122" s="109" t="s">
        <v>134</v>
      </c>
      <c r="AM122" s="110" t="str">
        <f t="shared" si="17"/>
        <v>INDCONS</v>
      </c>
      <c r="AN122" s="109" t="str">
        <f t="shared" si="18"/>
        <v>WH18</v>
      </c>
      <c r="AO122" s="110">
        <f>attached_energy_demand_split!V24</f>
        <v>0.0125089503543597</v>
      </c>
      <c r="AP122" s="109" t="s">
        <v>30</v>
      </c>
      <c r="AQ122" s="110" t="s">
        <v>82</v>
      </c>
      <c r="AU122" s="109" t="s">
        <v>134</v>
      </c>
      <c r="AV122" s="110" t="str">
        <f t="shared" si="19"/>
        <v>INDCONS</v>
      </c>
      <c r="AW122" s="109" t="str">
        <f t="shared" si="20"/>
        <v>WH18</v>
      </c>
      <c r="AX122" s="110">
        <f>attached_energy_demand_split!N117</f>
        <v>0.0115982793198033</v>
      </c>
      <c r="AY122" s="109" t="s">
        <v>30</v>
      </c>
      <c r="AZ122" s="110" t="s">
        <v>81</v>
      </c>
      <c r="BD122" s="109" t="s">
        <v>134</v>
      </c>
      <c r="BE122" s="110" t="str">
        <f t="shared" si="21"/>
        <v>INDCONS</v>
      </c>
      <c r="BF122" s="109" t="str">
        <f t="shared" si="22"/>
        <v>WH18</v>
      </c>
      <c r="BG122" s="109">
        <f t="shared" si="27"/>
        <v>0.0125089503543597</v>
      </c>
      <c r="BH122" s="109" t="s">
        <v>30</v>
      </c>
      <c r="BI122" s="110" t="s">
        <v>83</v>
      </c>
      <c r="BM122" s="109" t="s">
        <v>134</v>
      </c>
      <c r="BN122" s="110" t="str">
        <f t="shared" si="23"/>
        <v>INDCONS</v>
      </c>
      <c r="BO122" s="109" t="str">
        <f t="shared" si="24"/>
        <v>WH18</v>
      </c>
      <c r="BP122" s="109">
        <f>attached_energy_demand_split!N147</f>
        <v>0.0133803258129895</v>
      </c>
      <c r="BQ122" s="109" t="s">
        <v>30</v>
      </c>
      <c r="BR122" s="110" t="s">
        <v>80</v>
      </c>
    </row>
    <row r="123" spans="2:70">
      <c r="B123" s="100" t="s">
        <v>134</v>
      </c>
      <c r="C123" t="s">
        <v>39</v>
      </c>
      <c r="D123" s="98" t="s">
        <v>149</v>
      </c>
      <c r="E123" s="98">
        <v>0.108219178082192</v>
      </c>
      <c r="F123" s="93" t="s">
        <v>30</v>
      </c>
      <c r="K123" s="111" t="s">
        <v>134</v>
      </c>
      <c r="L123" s="110" t="str">
        <f t="shared" si="28"/>
        <v>INDCONS</v>
      </c>
      <c r="M123" s="110" t="s">
        <v>238</v>
      </c>
      <c r="N123" s="110">
        <f>attached_energy_demand_split!N25</f>
        <v>0.0114018960930166</v>
      </c>
      <c r="O123" s="109" t="s">
        <v>30</v>
      </c>
      <c r="P123" s="110" t="s">
        <v>84</v>
      </c>
      <c r="T123" s="109" t="s">
        <v>134</v>
      </c>
      <c r="U123" s="110" t="str">
        <f t="shared" si="25"/>
        <v>INDCONS</v>
      </c>
      <c r="V123" s="109" t="str">
        <f t="shared" si="26"/>
        <v>WH19</v>
      </c>
      <c r="W123" s="110">
        <f>attached_energy_demand_split!N87</f>
        <v>0.0134616769531249</v>
      </c>
      <c r="X123" s="109" t="s">
        <v>30</v>
      </c>
      <c r="Y123" s="110" t="s">
        <v>79</v>
      </c>
      <c r="AC123" s="109" t="s">
        <v>134</v>
      </c>
      <c r="AD123" s="110" t="str">
        <f t="shared" si="15"/>
        <v>INDCONS</v>
      </c>
      <c r="AE123" s="109" t="str">
        <f t="shared" si="16"/>
        <v>WH19</v>
      </c>
      <c r="AF123" s="110">
        <f>attached_energy_demand_split!N58</f>
        <v>0.0127484201998232</v>
      </c>
      <c r="AG123" s="109" t="s">
        <v>30</v>
      </c>
      <c r="AH123" s="110" t="s">
        <v>85</v>
      </c>
      <c r="AL123" s="109" t="s">
        <v>134</v>
      </c>
      <c r="AM123" s="110" t="str">
        <f t="shared" si="17"/>
        <v>INDCONS</v>
      </c>
      <c r="AN123" s="109" t="str">
        <f t="shared" si="18"/>
        <v>WH19</v>
      </c>
      <c r="AO123" s="110">
        <f>attached_energy_demand_split!V25</f>
        <v>0.0124606356769265</v>
      </c>
      <c r="AP123" s="109" t="s">
        <v>30</v>
      </c>
      <c r="AQ123" s="110" t="s">
        <v>82</v>
      </c>
      <c r="AU123" s="109" t="s">
        <v>134</v>
      </c>
      <c r="AV123" s="110" t="str">
        <f t="shared" si="19"/>
        <v>INDCONS</v>
      </c>
      <c r="AW123" s="109" t="str">
        <f t="shared" si="20"/>
        <v>WH19</v>
      </c>
      <c r="AX123" s="110">
        <f>attached_energy_demand_split!N118</f>
        <v>0.0115293512955208</v>
      </c>
      <c r="AY123" s="109" t="s">
        <v>30</v>
      </c>
      <c r="AZ123" s="110" t="s">
        <v>81</v>
      </c>
      <c r="BD123" s="109" t="s">
        <v>134</v>
      </c>
      <c r="BE123" s="110" t="str">
        <f t="shared" si="21"/>
        <v>INDCONS</v>
      </c>
      <c r="BF123" s="109" t="str">
        <f t="shared" si="22"/>
        <v>WH19</v>
      </c>
      <c r="BG123" s="109">
        <f t="shared" si="27"/>
        <v>0.0124606356769265</v>
      </c>
      <c r="BH123" s="109" t="s">
        <v>30</v>
      </c>
      <c r="BI123" s="110" t="s">
        <v>83</v>
      </c>
      <c r="BM123" s="109" t="s">
        <v>134</v>
      </c>
      <c r="BN123" s="110" t="str">
        <f t="shared" si="23"/>
        <v>INDCONS</v>
      </c>
      <c r="BO123" s="109" t="str">
        <f t="shared" si="24"/>
        <v>WH19</v>
      </c>
      <c r="BP123" s="109">
        <f>attached_energy_demand_split!N148</f>
        <v>0.0131618338431471</v>
      </c>
      <c r="BQ123" s="109" t="s">
        <v>30</v>
      </c>
      <c r="BR123" s="110" t="s">
        <v>80</v>
      </c>
    </row>
    <row r="124" spans="2:70">
      <c r="B124" s="93" t="s">
        <v>134</v>
      </c>
      <c r="C124" t="s">
        <v>39</v>
      </c>
      <c r="D124" s="98" t="s">
        <v>151</v>
      </c>
      <c r="E124" s="98">
        <v>0.00901826484018265</v>
      </c>
      <c r="F124" s="93" t="s">
        <v>30</v>
      </c>
      <c r="K124" s="109" t="s">
        <v>134</v>
      </c>
      <c r="L124" s="110" t="str">
        <f t="shared" si="28"/>
        <v>INDCONS</v>
      </c>
      <c r="M124" s="110" t="s">
        <v>239</v>
      </c>
      <c r="N124" s="110">
        <f>attached_energy_demand_split!N26</f>
        <v>0.0113708770898345</v>
      </c>
      <c r="O124" s="109" t="s">
        <v>30</v>
      </c>
      <c r="P124" s="110" t="s">
        <v>84</v>
      </c>
      <c r="T124" s="109" t="s">
        <v>134</v>
      </c>
      <c r="U124" s="110" t="str">
        <f t="shared" si="25"/>
        <v>INDCONS</v>
      </c>
      <c r="V124" s="109" t="str">
        <f t="shared" si="26"/>
        <v>WH20</v>
      </c>
      <c r="W124" s="110">
        <f>attached_energy_demand_split!N88</f>
        <v>0.014001092972781</v>
      </c>
      <c r="X124" s="109" t="s">
        <v>30</v>
      </c>
      <c r="Y124" s="110" t="s">
        <v>79</v>
      </c>
      <c r="AC124" s="109" t="s">
        <v>134</v>
      </c>
      <c r="AD124" s="110" t="str">
        <f t="shared" si="15"/>
        <v>INDCONS</v>
      </c>
      <c r="AE124" s="109" t="str">
        <f t="shared" si="16"/>
        <v>WH20</v>
      </c>
      <c r="AF124" s="110">
        <f>attached_energy_demand_split!N59</f>
        <v>0.0126133286971781</v>
      </c>
      <c r="AG124" s="109" t="s">
        <v>30</v>
      </c>
      <c r="AH124" s="110" t="s">
        <v>85</v>
      </c>
      <c r="AL124" s="109" t="s">
        <v>134</v>
      </c>
      <c r="AM124" s="110" t="str">
        <f t="shared" si="17"/>
        <v>INDCONS</v>
      </c>
      <c r="AN124" s="109" t="str">
        <f t="shared" si="18"/>
        <v>WH20</v>
      </c>
      <c r="AO124" s="110">
        <f>attached_energy_demand_split!V26</f>
        <v>0.0125321434320328</v>
      </c>
      <c r="AP124" s="109" t="s">
        <v>30</v>
      </c>
      <c r="AQ124" s="110" t="s">
        <v>82</v>
      </c>
      <c r="AU124" s="109" t="s">
        <v>134</v>
      </c>
      <c r="AV124" s="110" t="str">
        <f t="shared" si="19"/>
        <v>INDCONS</v>
      </c>
      <c r="AW124" s="109" t="str">
        <f t="shared" si="20"/>
        <v>WH20</v>
      </c>
      <c r="AX124" s="110">
        <f>attached_energy_demand_split!N119</f>
        <v>0.0114844442204489</v>
      </c>
      <c r="AY124" s="109" t="s">
        <v>30</v>
      </c>
      <c r="AZ124" s="110" t="s">
        <v>81</v>
      </c>
      <c r="BD124" s="109" t="s">
        <v>134</v>
      </c>
      <c r="BE124" s="110" t="str">
        <f t="shared" si="21"/>
        <v>INDCONS</v>
      </c>
      <c r="BF124" s="109" t="str">
        <f t="shared" si="22"/>
        <v>WH20</v>
      </c>
      <c r="BG124" s="109">
        <f t="shared" si="27"/>
        <v>0.0125321434320328</v>
      </c>
      <c r="BH124" s="109" t="s">
        <v>30</v>
      </c>
      <c r="BI124" s="110" t="s">
        <v>83</v>
      </c>
      <c r="BM124" s="109" t="s">
        <v>134</v>
      </c>
      <c r="BN124" s="110" t="str">
        <f t="shared" si="23"/>
        <v>INDCONS</v>
      </c>
      <c r="BO124" s="109" t="str">
        <f t="shared" si="24"/>
        <v>WH20</v>
      </c>
      <c r="BP124" s="109">
        <f>attached_energy_demand_split!N149</f>
        <v>0.0131909741799214</v>
      </c>
      <c r="BQ124" s="109" t="s">
        <v>30</v>
      </c>
      <c r="BR124" s="110" t="s">
        <v>80</v>
      </c>
    </row>
    <row r="125" spans="2:70">
      <c r="B125" s="93" t="s">
        <v>134</v>
      </c>
      <c r="C125" t="s">
        <v>39</v>
      </c>
      <c r="D125" s="98" t="s">
        <v>153</v>
      </c>
      <c r="E125" s="98">
        <v>0.138127853881279</v>
      </c>
      <c r="F125" s="93" t="s">
        <v>30</v>
      </c>
      <c r="K125" s="109" t="s">
        <v>134</v>
      </c>
      <c r="L125" s="110" t="str">
        <f t="shared" si="28"/>
        <v>INDCONS</v>
      </c>
      <c r="M125" s="110" t="s">
        <v>240</v>
      </c>
      <c r="N125" s="110">
        <f>attached_energy_demand_split!N27</f>
        <v>0.0113445786923559</v>
      </c>
      <c r="O125" s="109" t="s">
        <v>30</v>
      </c>
      <c r="P125" s="110" t="s">
        <v>84</v>
      </c>
      <c r="T125" s="109" t="s">
        <v>134</v>
      </c>
      <c r="U125" s="110" t="str">
        <f t="shared" si="25"/>
        <v>INDCONS</v>
      </c>
      <c r="V125" s="109" t="str">
        <f t="shared" si="26"/>
        <v>WH21</v>
      </c>
      <c r="W125" s="110">
        <f>attached_energy_demand_split!N89</f>
        <v>0.0143922584063716</v>
      </c>
      <c r="X125" s="109" t="s">
        <v>30</v>
      </c>
      <c r="Y125" s="110" t="s">
        <v>79</v>
      </c>
      <c r="AC125" s="109" t="s">
        <v>134</v>
      </c>
      <c r="AD125" s="110" t="str">
        <f t="shared" si="15"/>
        <v>INDCONS</v>
      </c>
      <c r="AE125" s="109" t="str">
        <f t="shared" si="16"/>
        <v>WH21</v>
      </c>
      <c r="AF125" s="110">
        <f>attached_energy_demand_split!N60</f>
        <v>0.0125147676598324</v>
      </c>
      <c r="AG125" s="109" t="s">
        <v>30</v>
      </c>
      <c r="AH125" s="110" t="s">
        <v>85</v>
      </c>
      <c r="AL125" s="109" t="s">
        <v>134</v>
      </c>
      <c r="AM125" s="110" t="str">
        <f t="shared" si="17"/>
        <v>INDCONS</v>
      </c>
      <c r="AN125" s="109" t="str">
        <f t="shared" si="18"/>
        <v>WH21</v>
      </c>
      <c r="AO125" s="110">
        <f>attached_energy_demand_split!V27</f>
        <v>0.0126615233449143</v>
      </c>
      <c r="AP125" s="109" t="s">
        <v>30</v>
      </c>
      <c r="AQ125" s="110" t="s">
        <v>82</v>
      </c>
      <c r="AU125" s="109" t="s">
        <v>134</v>
      </c>
      <c r="AV125" s="110" t="str">
        <f t="shared" si="19"/>
        <v>INDCONS</v>
      </c>
      <c r="AW125" s="109" t="str">
        <f t="shared" si="20"/>
        <v>WH21</v>
      </c>
      <c r="AX125" s="110">
        <f>attached_energy_demand_split!N120</f>
        <v>0.0115824784572926</v>
      </c>
      <c r="AY125" s="109" t="s">
        <v>30</v>
      </c>
      <c r="AZ125" s="110" t="s">
        <v>81</v>
      </c>
      <c r="BD125" s="109" t="s">
        <v>134</v>
      </c>
      <c r="BE125" s="110" t="str">
        <f t="shared" si="21"/>
        <v>INDCONS</v>
      </c>
      <c r="BF125" s="109" t="str">
        <f t="shared" si="22"/>
        <v>WH21</v>
      </c>
      <c r="BG125" s="109">
        <f t="shared" si="27"/>
        <v>0.0126615233449143</v>
      </c>
      <c r="BH125" s="109" t="s">
        <v>30</v>
      </c>
      <c r="BI125" s="110" t="s">
        <v>83</v>
      </c>
      <c r="BM125" s="109" t="s">
        <v>134</v>
      </c>
      <c r="BN125" s="110" t="str">
        <f t="shared" si="23"/>
        <v>INDCONS</v>
      </c>
      <c r="BO125" s="109" t="str">
        <f t="shared" si="24"/>
        <v>WH21</v>
      </c>
      <c r="BP125" s="109">
        <f>attached_energy_demand_split!N150</f>
        <v>0.0134735335087191</v>
      </c>
      <c r="BQ125" s="109" t="s">
        <v>30</v>
      </c>
      <c r="BR125" s="110" t="s">
        <v>80</v>
      </c>
    </row>
    <row r="126" spans="2:70">
      <c r="B126" s="93" t="s">
        <v>134</v>
      </c>
      <c r="C126" t="s">
        <v>39</v>
      </c>
      <c r="D126" s="98" t="s">
        <v>155</v>
      </c>
      <c r="E126" s="98">
        <v>0.150684931506849</v>
      </c>
      <c r="F126" s="93" t="s">
        <v>30</v>
      </c>
      <c r="K126" s="109" t="s">
        <v>134</v>
      </c>
      <c r="L126" s="110" t="str">
        <f t="shared" si="28"/>
        <v>INDCONS</v>
      </c>
      <c r="M126" s="110" t="s">
        <v>241</v>
      </c>
      <c r="N126" s="110">
        <f>attached_energy_demand_split!N28</f>
        <v>0.0113762217906467</v>
      </c>
      <c r="O126" s="109" t="s">
        <v>30</v>
      </c>
      <c r="P126" s="110" t="s">
        <v>84</v>
      </c>
      <c r="T126" s="109" t="s">
        <v>134</v>
      </c>
      <c r="U126" s="110" t="str">
        <f t="shared" si="25"/>
        <v>INDCONS</v>
      </c>
      <c r="V126" s="109" t="str">
        <f t="shared" si="26"/>
        <v>WH22</v>
      </c>
      <c r="W126" s="110">
        <f>attached_energy_demand_split!N90</f>
        <v>0.014262877860034</v>
      </c>
      <c r="X126" s="109" t="s">
        <v>30</v>
      </c>
      <c r="Y126" s="110" t="s">
        <v>79</v>
      </c>
      <c r="AC126" s="109" t="s">
        <v>134</v>
      </c>
      <c r="AD126" s="110" t="str">
        <f t="shared" si="15"/>
        <v>INDCONS</v>
      </c>
      <c r="AE126" s="109" t="str">
        <f t="shared" si="16"/>
        <v>WH22</v>
      </c>
      <c r="AF126" s="110">
        <f>attached_energy_demand_split!N61</f>
        <v>0.012550694623082</v>
      </c>
      <c r="AG126" s="109" t="s">
        <v>30</v>
      </c>
      <c r="AH126" s="110" t="s">
        <v>85</v>
      </c>
      <c r="AL126" s="109" t="s">
        <v>134</v>
      </c>
      <c r="AM126" s="110" t="str">
        <f t="shared" si="17"/>
        <v>INDCONS</v>
      </c>
      <c r="AN126" s="109" t="str">
        <f t="shared" si="18"/>
        <v>WH22</v>
      </c>
      <c r="AO126" s="110">
        <f>attached_energy_demand_split!V28</f>
        <v>0.012800758727807</v>
      </c>
      <c r="AP126" s="109" t="s">
        <v>30</v>
      </c>
      <c r="AQ126" s="110" t="s">
        <v>82</v>
      </c>
      <c r="AU126" s="109" t="s">
        <v>134</v>
      </c>
      <c r="AV126" s="110" t="str">
        <f t="shared" si="19"/>
        <v>INDCONS</v>
      </c>
      <c r="AW126" s="109" t="str">
        <f t="shared" si="20"/>
        <v>WH22</v>
      </c>
      <c r="AX126" s="110">
        <f>attached_energy_demand_split!N121</f>
        <v>0.0120212926518019</v>
      </c>
      <c r="AY126" s="109" t="s">
        <v>30</v>
      </c>
      <c r="AZ126" s="110" t="s">
        <v>81</v>
      </c>
      <c r="BD126" s="109" t="s">
        <v>134</v>
      </c>
      <c r="BE126" s="110" t="str">
        <f t="shared" si="21"/>
        <v>INDCONS</v>
      </c>
      <c r="BF126" s="109" t="str">
        <f t="shared" si="22"/>
        <v>WH22</v>
      </c>
      <c r="BG126" s="109">
        <f t="shared" si="27"/>
        <v>0.012800758727807</v>
      </c>
      <c r="BH126" s="109" t="s">
        <v>30</v>
      </c>
      <c r="BI126" s="110" t="s">
        <v>83</v>
      </c>
      <c r="BM126" s="109" t="s">
        <v>134</v>
      </c>
      <c r="BN126" s="110" t="str">
        <f t="shared" si="23"/>
        <v>INDCONS</v>
      </c>
      <c r="BO126" s="109" t="str">
        <f t="shared" si="24"/>
        <v>WH22</v>
      </c>
      <c r="BP126" s="109">
        <f>attached_energy_demand_split!N151</f>
        <v>0.0137927067134706</v>
      </c>
      <c r="BQ126" s="109" t="s">
        <v>30</v>
      </c>
      <c r="BR126" s="110" t="s">
        <v>80</v>
      </c>
    </row>
    <row r="127" spans="2:70">
      <c r="B127" s="101" t="s">
        <v>134</v>
      </c>
      <c r="C127" t="s">
        <v>39</v>
      </c>
      <c r="D127" s="102" t="s">
        <v>157</v>
      </c>
      <c r="E127" s="102">
        <v>0.0125570776255708</v>
      </c>
      <c r="F127" s="103" t="s">
        <v>30</v>
      </c>
      <c r="K127" s="111" t="s">
        <v>134</v>
      </c>
      <c r="L127" s="110" t="str">
        <f t="shared" si="28"/>
        <v>INDCONS</v>
      </c>
      <c r="M127" s="110" t="s">
        <v>242</v>
      </c>
      <c r="N127" s="110">
        <f>attached_energy_demand_split!N29</f>
        <v>0.0115136044992901</v>
      </c>
      <c r="O127" s="109" t="s">
        <v>30</v>
      </c>
      <c r="P127" s="110" t="s">
        <v>84</v>
      </c>
      <c r="T127" s="109" t="s">
        <v>134</v>
      </c>
      <c r="U127" s="110" t="str">
        <f t="shared" si="25"/>
        <v>INDCONS</v>
      </c>
      <c r="V127" s="109" t="str">
        <f t="shared" si="26"/>
        <v>WH23</v>
      </c>
      <c r="W127" s="110">
        <f>attached_energy_demand_split!N91</f>
        <v>0.0140469038016668</v>
      </c>
      <c r="X127" s="109" t="s">
        <v>30</v>
      </c>
      <c r="Y127" s="110" t="s">
        <v>79</v>
      </c>
      <c r="AC127" s="109" t="s">
        <v>134</v>
      </c>
      <c r="AD127" s="110" t="str">
        <f t="shared" si="15"/>
        <v>INDCONS</v>
      </c>
      <c r="AE127" s="109" t="str">
        <f t="shared" si="16"/>
        <v>WH23</v>
      </c>
      <c r="AF127" s="110">
        <f>attached_energy_demand_split!N62</f>
        <v>0.0129413792544519</v>
      </c>
      <c r="AG127" s="109" t="s">
        <v>30</v>
      </c>
      <c r="AH127" s="110" t="s">
        <v>85</v>
      </c>
      <c r="AL127" s="109" t="s">
        <v>134</v>
      </c>
      <c r="AM127" s="110" t="str">
        <f t="shared" si="17"/>
        <v>INDCONS</v>
      </c>
      <c r="AN127" s="109" t="str">
        <f t="shared" si="18"/>
        <v>WH23</v>
      </c>
      <c r="AO127" s="110">
        <f>attached_energy_demand_split!V29</f>
        <v>0.012992338841019</v>
      </c>
      <c r="AP127" s="109" t="s">
        <v>30</v>
      </c>
      <c r="AQ127" s="110" t="s">
        <v>82</v>
      </c>
      <c r="AU127" s="109" t="s">
        <v>134</v>
      </c>
      <c r="AV127" s="110" t="str">
        <f t="shared" si="19"/>
        <v>INDCONS</v>
      </c>
      <c r="AW127" s="109" t="str">
        <f t="shared" si="20"/>
        <v>WH23</v>
      </c>
      <c r="AX127" s="110">
        <f>attached_energy_demand_split!N122</f>
        <v>0.0126368567699904</v>
      </c>
      <c r="AY127" s="109" t="s">
        <v>30</v>
      </c>
      <c r="AZ127" s="110" t="s">
        <v>81</v>
      </c>
      <c r="BD127" s="109" t="s">
        <v>134</v>
      </c>
      <c r="BE127" s="110" t="str">
        <f t="shared" si="21"/>
        <v>INDCONS</v>
      </c>
      <c r="BF127" s="109" t="str">
        <f t="shared" si="22"/>
        <v>WH23</v>
      </c>
      <c r="BG127" s="109">
        <f t="shared" si="27"/>
        <v>0.012992338841019</v>
      </c>
      <c r="BH127" s="109" t="s">
        <v>30</v>
      </c>
      <c r="BI127" s="110" t="s">
        <v>83</v>
      </c>
      <c r="BM127" s="109" t="s">
        <v>134</v>
      </c>
      <c r="BN127" s="110" t="str">
        <f t="shared" si="23"/>
        <v>INDCONS</v>
      </c>
      <c r="BO127" s="109" t="str">
        <f t="shared" si="24"/>
        <v>WH23</v>
      </c>
      <c r="BP127" s="109">
        <f>attached_energy_demand_split!N152</f>
        <v>0.0138229498796956</v>
      </c>
      <c r="BQ127" s="109" t="s">
        <v>30</v>
      </c>
      <c r="BR127" s="110" t="s">
        <v>80</v>
      </c>
    </row>
    <row r="128" spans="2:70">
      <c r="B128" s="93" t="s">
        <v>134</v>
      </c>
      <c r="C128" t="s">
        <v>40</v>
      </c>
      <c r="D128" s="98" t="s">
        <v>135</v>
      </c>
      <c r="E128" s="98">
        <v>0.0941780821917808</v>
      </c>
      <c r="F128" s="93" t="s">
        <v>30</v>
      </c>
      <c r="K128" s="109" t="s">
        <v>134</v>
      </c>
      <c r="L128" s="110" t="str">
        <f>C10</f>
        <v>INDIPP</v>
      </c>
      <c r="M128" s="109" t="s">
        <v>136</v>
      </c>
      <c r="N128" s="109">
        <f>N32</f>
        <v>0.0103913372459937</v>
      </c>
      <c r="O128" s="109" t="s">
        <v>30</v>
      </c>
      <c r="P128" s="110" t="s">
        <v>84</v>
      </c>
      <c r="T128" s="109" t="s">
        <v>134</v>
      </c>
      <c r="U128" s="110" t="str">
        <f t="shared" si="25"/>
        <v>INDIPP</v>
      </c>
      <c r="V128" s="109" t="str">
        <f t="shared" si="26"/>
        <v>RH0</v>
      </c>
      <c r="W128" s="109">
        <f t="shared" ref="W128:W191" si="29">W32</f>
        <v>0.0108011145170675</v>
      </c>
      <c r="X128" s="109" t="s">
        <v>30</v>
      </c>
      <c r="Y128" s="110" t="s">
        <v>79</v>
      </c>
      <c r="AC128" s="109" t="s">
        <v>134</v>
      </c>
      <c r="AD128" s="110" t="str">
        <f t="shared" si="15"/>
        <v>INDIPP</v>
      </c>
      <c r="AE128" s="109" t="str">
        <f t="shared" si="16"/>
        <v>RH0</v>
      </c>
      <c r="AF128" s="109">
        <f t="shared" ref="AF128:AF191" si="30">AF32</f>
        <v>0.0107441335424568</v>
      </c>
      <c r="AG128" s="109" t="s">
        <v>30</v>
      </c>
      <c r="AH128" s="110" t="s">
        <v>85</v>
      </c>
      <c r="AL128" s="109" t="s">
        <v>134</v>
      </c>
      <c r="AM128" s="110" t="str">
        <f t="shared" si="17"/>
        <v>INDIPP</v>
      </c>
      <c r="AN128" s="109" t="str">
        <f t="shared" si="18"/>
        <v>RH0</v>
      </c>
      <c r="AO128" s="109">
        <f t="shared" ref="AO128:AO191" si="31">AO32</f>
        <v>0.0106222581997362</v>
      </c>
      <c r="AP128" s="109" t="s">
        <v>30</v>
      </c>
      <c r="AQ128" s="110" t="s">
        <v>82</v>
      </c>
      <c r="AU128" s="109" t="s">
        <v>134</v>
      </c>
      <c r="AV128" s="110" t="str">
        <f t="shared" si="19"/>
        <v>INDIPP</v>
      </c>
      <c r="AW128" s="109" t="str">
        <f t="shared" si="20"/>
        <v>RH0</v>
      </c>
      <c r="AX128" s="109">
        <f t="shared" ref="AX128:AX191" si="32">AX32</f>
        <v>0.0108849226696617</v>
      </c>
      <c r="AY128" s="109" t="s">
        <v>30</v>
      </c>
      <c r="AZ128" s="110" t="s">
        <v>81</v>
      </c>
      <c r="BD128" s="109" t="s">
        <v>134</v>
      </c>
      <c r="BE128" s="110" t="str">
        <f t="shared" si="21"/>
        <v>INDIPP</v>
      </c>
      <c r="BF128" s="109" t="str">
        <f t="shared" si="22"/>
        <v>RH0</v>
      </c>
      <c r="BG128" s="109">
        <f t="shared" si="27"/>
        <v>0.0106222581997362</v>
      </c>
      <c r="BH128" s="109" t="s">
        <v>30</v>
      </c>
      <c r="BI128" s="110" t="s">
        <v>83</v>
      </c>
      <c r="BM128" s="109" t="s">
        <v>134</v>
      </c>
      <c r="BN128" s="110" t="str">
        <f t="shared" si="23"/>
        <v>INDIPP</v>
      </c>
      <c r="BO128" s="109" t="str">
        <f t="shared" si="24"/>
        <v>RH0</v>
      </c>
      <c r="BP128" s="109">
        <f t="shared" ref="BP96:BP159" si="33">AX128</f>
        <v>0.0108849226696617</v>
      </c>
      <c r="BQ128" s="109" t="s">
        <v>30</v>
      </c>
      <c r="BR128" s="110" t="s">
        <v>80</v>
      </c>
    </row>
    <row r="129" spans="2:70">
      <c r="B129" s="93" t="s">
        <v>134</v>
      </c>
      <c r="C129" t="s">
        <v>40</v>
      </c>
      <c r="D129" s="98" t="s">
        <v>137</v>
      </c>
      <c r="E129" s="98">
        <v>0.102739726027397</v>
      </c>
      <c r="F129" s="93" t="s">
        <v>30</v>
      </c>
      <c r="K129" s="109" t="s">
        <v>134</v>
      </c>
      <c r="L129" s="110" t="str">
        <f t="shared" ref="L129:L192" si="34">L128</f>
        <v>INDIPP</v>
      </c>
      <c r="M129" s="109" t="s">
        <v>138</v>
      </c>
      <c r="N129" s="109">
        <f t="shared" ref="N129:N160" si="35">N33</f>
        <v>0.0103333217911718</v>
      </c>
      <c r="O129" s="109" t="s">
        <v>30</v>
      </c>
      <c r="P129" s="110" t="s">
        <v>84</v>
      </c>
      <c r="T129" s="109" t="s">
        <v>134</v>
      </c>
      <c r="U129" s="110" t="str">
        <f t="shared" si="25"/>
        <v>INDIPP</v>
      </c>
      <c r="V129" s="109" t="str">
        <f t="shared" si="26"/>
        <v>RH1</v>
      </c>
      <c r="W129" s="109">
        <f t="shared" si="29"/>
        <v>0.0103138272080871</v>
      </c>
      <c r="X129" s="109" t="s">
        <v>30</v>
      </c>
      <c r="Y129" s="110" t="s">
        <v>79</v>
      </c>
      <c r="AC129" s="109" t="s">
        <v>134</v>
      </c>
      <c r="AD129" s="110" t="str">
        <f t="shared" si="15"/>
        <v>INDIPP</v>
      </c>
      <c r="AE129" s="109" t="str">
        <f t="shared" si="16"/>
        <v>RH1</v>
      </c>
      <c r="AF129" s="109">
        <f t="shared" si="30"/>
        <v>0.010814727228762</v>
      </c>
      <c r="AG129" s="109" t="s">
        <v>30</v>
      </c>
      <c r="AH129" s="110" t="s">
        <v>85</v>
      </c>
      <c r="AL129" s="109" t="s">
        <v>134</v>
      </c>
      <c r="AM129" s="110" t="str">
        <f t="shared" si="17"/>
        <v>INDIPP</v>
      </c>
      <c r="AN129" s="109" t="str">
        <f t="shared" si="18"/>
        <v>RH1</v>
      </c>
      <c r="AO129" s="109">
        <f t="shared" si="31"/>
        <v>0.0104780234159436</v>
      </c>
      <c r="AP129" s="109" t="s">
        <v>30</v>
      </c>
      <c r="AQ129" s="110" t="s">
        <v>82</v>
      </c>
      <c r="AU129" s="109" t="s">
        <v>134</v>
      </c>
      <c r="AV129" s="110" t="str">
        <f t="shared" si="19"/>
        <v>INDIPP</v>
      </c>
      <c r="AW129" s="109" t="str">
        <f t="shared" si="20"/>
        <v>RH1</v>
      </c>
      <c r="AX129" s="109">
        <f t="shared" si="32"/>
        <v>0.01077042272815</v>
      </c>
      <c r="AY129" s="109" t="s">
        <v>30</v>
      </c>
      <c r="AZ129" s="110" t="s">
        <v>81</v>
      </c>
      <c r="BD129" s="109" t="s">
        <v>134</v>
      </c>
      <c r="BE129" s="110" t="str">
        <f t="shared" si="21"/>
        <v>INDIPP</v>
      </c>
      <c r="BF129" s="109" t="str">
        <f t="shared" si="22"/>
        <v>RH1</v>
      </c>
      <c r="BG129" s="109">
        <f t="shared" si="27"/>
        <v>0.0104780234159436</v>
      </c>
      <c r="BH129" s="109" t="s">
        <v>30</v>
      </c>
      <c r="BI129" s="110" t="s">
        <v>83</v>
      </c>
      <c r="BM129" s="109" t="s">
        <v>134</v>
      </c>
      <c r="BN129" s="110" t="str">
        <f t="shared" si="23"/>
        <v>INDIPP</v>
      </c>
      <c r="BO129" s="109" t="str">
        <f t="shared" si="24"/>
        <v>RH1</v>
      </c>
      <c r="BP129" s="109">
        <f t="shared" si="33"/>
        <v>0.01077042272815</v>
      </c>
      <c r="BQ129" s="109" t="s">
        <v>30</v>
      </c>
      <c r="BR129" s="110" t="s">
        <v>80</v>
      </c>
    </row>
    <row r="130" spans="2:70">
      <c r="B130" s="93" t="s">
        <v>134</v>
      </c>
      <c r="C130" t="s">
        <v>40</v>
      </c>
      <c r="D130" s="98" t="s">
        <v>139</v>
      </c>
      <c r="E130" s="98">
        <v>0.00856164383561644</v>
      </c>
      <c r="F130" s="93" t="s">
        <v>30</v>
      </c>
      <c r="K130" s="109" t="s">
        <v>134</v>
      </c>
      <c r="L130" s="110" t="str">
        <f t="shared" si="34"/>
        <v>INDIPP</v>
      </c>
      <c r="M130" s="109" t="s">
        <v>140</v>
      </c>
      <c r="N130" s="109">
        <f t="shared" si="35"/>
        <v>0.0103250435450948</v>
      </c>
      <c r="O130" s="109" t="s">
        <v>30</v>
      </c>
      <c r="P130" s="110" t="s">
        <v>84</v>
      </c>
      <c r="T130" s="109" t="s">
        <v>134</v>
      </c>
      <c r="U130" s="110" t="str">
        <f t="shared" si="25"/>
        <v>INDIPP</v>
      </c>
      <c r="V130" s="109" t="str">
        <f t="shared" si="26"/>
        <v>RH2</v>
      </c>
      <c r="W130" s="109">
        <f t="shared" si="29"/>
        <v>0.00980620936863815</v>
      </c>
      <c r="X130" s="109" t="s">
        <v>30</v>
      </c>
      <c r="Y130" s="110" t="s">
        <v>79</v>
      </c>
      <c r="AC130" s="109" t="s">
        <v>134</v>
      </c>
      <c r="AD130" s="110" t="str">
        <f t="shared" si="15"/>
        <v>INDIPP</v>
      </c>
      <c r="AE130" s="109" t="str">
        <f t="shared" si="16"/>
        <v>RH2</v>
      </c>
      <c r="AF130" s="109">
        <f t="shared" si="30"/>
        <v>0.0108266166624844</v>
      </c>
      <c r="AG130" s="109" t="s">
        <v>30</v>
      </c>
      <c r="AH130" s="110" t="s">
        <v>85</v>
      </c>
      <c r="AL130" s="109" t="s">
        <v>134</v>
      </c>
      <c r="AM130" s="110" t="str">
        <f t="shared" si="17"/>
        <v>INDIPP</v>
      </c>
      <c r="AN130" s="109" t="str">
        <f t="shared" si="18"/>
        <v>RH2</v>
      </c>
      <c r="AO130" s="109">
        <f t="shared" si="31"/>
        <v>0.0102242581687495</v>
      </c>
      <c r="AP130" s="109" t="s">
        <v>30</v>
      </c>
      <c r="AQ130" s="110" t="s">
        <v>82</v>
      </c>
      <c r="AU130" s="109" t="s">
        <v>134</v>
      </c>
      <c r="AV130" s="110" t="str">
        <f t="shared" si="19"/>
        <v>INDIPP</v>
      </c>
      <c r="AW130" s="109" t="str">
        <f t="shared" si="20"/>
        <v>RH2</v>
      </c>
      <c r="AX130" s="109">
        <f t="shared" si="32"/>
        <v>0.0102183078255537</v>
      </c>
      <c r="AY130" s="109" t="s">
        <v>30</v>
      </c>
      <c r="AZ130" s="110" t="s">
        <v>81</v>
      </c>
      <c r="BD130" s="109" t="s">
        <v>134</v>
      </c>
      <c r="BE130" s="110" t="str">
        <f t="shared" si="21"/>
        <v>INDIPP</v>
      </c>
      <c r="BF130" s="109" t="str">
        <f t="shared" si="22"/>
        <v>RH2</v>
      </c>
      <c r="BG130" s="109">
        <f t="shared" si="27"/>
        <v>0.0102242581687495</v>
      </c>
      <c r="BH130" s="109" t="s">
        <v>30</v>
      </c>
      <c r="BI130" s="110" t="s">
        <v>83</v>
      </c>
      <c r="BM130" s="109" t="s">
        <v>134</v>
      </c>
      <c r="BN130" s="110" t="str">
        <f t="shared" si="23"/>
        <v>INDIPP</v>
      </c>
      <c r="BO130" s="109" t="str">
        <f t="shared" si="24"/>
        <v>RH2</v>
      </c>
      <c r="BP130" s="109">
        <f t="shared" si="33"/>
        <v>0.0102183078255537</v>
      </c>
      <c r="BQ130" s="109" t="s">
        <v>30</v>
      </c>
      <c r="BR130" s="110" t="s">
        <v>80</v>
      </c>
    </row>
    <row r="131" spans="2:70">
      <c r="B131" s="100" t="s">
        <v>134</v>
      </c>
      <c r="C131" t="s">
        <v>40</v>
      </c>
      <c r="D131" s="98" t="s">
        <v>141</v>
      </c>
      <c r="E131" s="98">
        <v>0.126826484018265</v>
      </c>
      <c r="F131" s="93" t="s">
        <v>30</v>
      </c>
      <c r="K131" s="111" t="s">
        <v>134</v>
      </c>
      <c r="L131" s="110" t="str">
        <f t="shared" si="34"/>
        <v>INDIPP</v>
      </c>
      <c r="M131" s="109" t="s">
        <v>142</v>
      </c>
      <c r="N131" s="109">
        <f t="shared" si="35"/>
        <v>0.0102818704057507</v>
      </c>
      <c r="O131" s="109" t="s">
        <v>30</v>
      </c>
      <c r="P131" s="110" t="s">
        <v>84</v>
      </c>
      <c r="T131" s="109" t="s">
        <v>134</v>
      </c>
      <c r="U131" s="110" t="str">
        <f t="shared" si="25"/>
        <v>INDIPP</v>
      </c>
      <c r="V131" s="109" t="str">
        <f t="shared" si="26"/>
        <v>RH3</v>
      </c>
      <c r="W131" s="109">
        <f t="shared" si="29"/>
        <v>0.00946316828230083</v>
      </c>
      <c r="X131" s="109" t="s">
        <v>30</v>
      </c>
      <c r="Y131" s="110" t="s">
        <v>79</v>
      </c>
      <c r="AC131" s="109" t="s">
        <v>134</v>
      </c>
      <c r="AD131" s="110" t="str">
        <f t="shared" si="15"/>
        <v>INDIPP</v>
      </c>
      <c r="AE131" s="109" t="str">
        <f t="shared" si="16"/>
        <v>RH3</v>
      </c>
      <c r="AF131" s="109">
        <f t="shared" si="30"/>
        <v>0.0108898450653905</v>
      </c>
      <c r="AG131" s="109" t="s">
        <v>30</v>
      </c>
      <c r="AH131" s="110" t="s">
        <v>85</v>
      </c>
      <c r="AL131" s="109" t="s">
        <v>134</v>
      </c>
      <c r="AM131" s="110" t="str">
        <f t="shared" si="17"/>
        <v>INDIPP</v>
      </c>
      <c r="AN131" s="109" t="str">
        <f t="shared" si="18"/>
        <v>RH3</v>
      </c>
      <c r="AO131" s="109">
        <f t="shared" si="31"/>
        <v>0.0099802053058843</v>
      </c>
      <c r="AP131" s="109" t="s">
        <v>30</v>
      </c>
      <c r="AQ131" s="110" t="s">
        <v>82</v>
      </c>
      <c r="AU131" s="109" t="s">
        <v>134</v>
      </c>
      <c r="AV131" s="110" t="str">
        <f t="shared" si="19"/>
        <v>INDIPP</v>
      </c>
      <c r="AW131" s="109" t="str">
        <f t="shared" si="20"/>
        <v>RH3</v>
      </c>
      <c r="AX131" s="109">
        <f t="shared" si="32"/>
        <v>0.0095434849916762</v>
      </c>
      <c r="AY131" s="109" t="s">
        <v>30</v>
      </c>
      <c r="AZ131" s="110" t="s">
        <v>81</v>
      </c>
      <c r="BD131" s="109" t="s">
        <v>134</v>
      </c>
      <c r="BE131" s="110" t="str">
        <f t="shared" si="21"/>
        <v>INDIPP</v>
      </c>
      <c r="BF131" s="109" t="str">
        <f t="shared" si="22"/>
        <v>RH3</v>
      </c>
      <c r="BG131" s="109">
        <f t="shared" si="27"/>
        <v>0.0099802053058843</v>
      </c>
      <c r="BH131" s="109" t="s">
        <v>30</v>
      </c>
      <c r="BI131" s="110" t="s">
        <v>83</v>
      </c>
      <c r="BM131" s="109" t="s">
        <v>134</v>
      </c>
      <c r="BN131" s="110" t="str">
        <f t="shared" si="23"/>
        <v>INDIPP</v>
      </c>
      <c r="BO131" s="109" t="str">
        <f t="shared" si="24"/>
        <v>RH3</v>
      </c>
      <c r="BP131" s="109">
        <f t="shared" si="33"/>
        <v>0.0095434849916762</v>
      </c>
      <c r="BQ131" s="109" t="s">
        <v>30</v>
      </c>
      <c r="BR131" s="110" t="s">
        <v>80</v>
      </c>
    </row>
    <row r="132" spans="2:70">
      <c r="B132" s="93" t="s">
        <v>134</v>
      </c>
      <c r="C132" t="s">
        <v>40</v>
      </c>
      <c r="D132" s="98" t="s">
        <v>143</v>
      </c>
      <c r="E132" s="98">
        <v>0.138356164383562</v>
      </c>
      <c r="F132" s="93" t="s">
        <v>30</v>
      </c>
      <c r="K132" s="109" t="s">
        <v>134</v>
      </c>
      <c r="L132" s="110" t="str">
        <f t="shared" si="34"/>
        <v>INDIPP</v>
      </c>
      <c r="M132" s="109" t="s">
        <v>144</v>
      </c>
      <c r="N132" s="109">
        <f t="shared" si="35"/>
        <v>0.0100909371841274</v>
      </c>
      <c r="O132" s="109" t="s">
        <v>30</v>
      </c>
      <c r="P132" s="110" t="s">
        <v>84</v>
      </c>
      <c r="T132" s="109" t="s">
        <v>134</v>
      </c>
      <c r="U132" s="110" t="str">
        <f t="shared" si="25"/>
        <v>INDIPP</v>
      </c>
      <c r="V132" s="109" t="str">
        <f t="shared" si="26"/>
        <v>RH4</v>
      </c>
      <c r="W132" s="109">
        <f t="shared" si="29"/>
        <v>0.00929860244407075</v>
      </c>
      <c r="X132" s="109" t="s">
        <v>30</v>
      </c>
      <c r="Y132" s="110" t="s">
        <v>79</v>
      </c>
      <c r="AC132" s="109" t="s">
        <v>134</v>
      </c>
      <c r="AD132" s="110" t="str">
        <f t="shared" si="15"/>
        <v>INDIPP</v>
      </c>
      <c r="AE132" s="109" t="str">
        <f t="shared" si="16"/>
        <v>RH4</v>
      </c>
      <c r="AF132" s="109">
        <f t="shared" si="30"/>
        <v>0.0107725386243896</v>
      </c>
      <c r="AG132" s="109" t="s">
        <v>30</v>
      </c>
      <c r="AH132" s="110" t="s">
        <v>85</v>
      </c>
      <c r="AL132" s="109" t="s">
        <v>134</v>
      </c>
      <c r="AM132" s="110" t="str">
        <f t="shared" si="17"/>
        <v>INDIPP</v>
      </c>
      <c r="AN132" s="109" t="str">
        <f t="shared" si="18"/>
        <v>RH4</v>
      </c>
      <c r="AO132" s="109">
        <f t="shared" si="31"/>
        <v>0.00971900537208576</v>
      </c>
      <c r="AP132" s="109" t="s">
        <v>30</v>
      </c>
      <c r="AQ132" s="110" t="s">
        <v>82</v>
      </c>
      <c r="AU132" s="109" t="s">
        <v>134</v>
      </c>
      <c r="AV132" s="110" t="str">
        <f t="shared" si="19"/>
        <v>INDIPP</v>
      </c>
      <c r="AW132" s="109" t="str">
        <f t="shared" si="20"/>
        <v>RH4</v>
      </c>
      <c r="AX132" s="109">
        <f t="shared" si="32"/>
        <v>0.00898497363784058</v>
      </c>
      <c r="AY132" s="109" t="s">
        <v>30</v>
      </c>
      <c r="AZ132" s="110" t="s">
        <v>81</v>
      </c>
      <c r="BD132" s="109" t="s">
        <v>134</v>
      </c>
      <c r="BE132" s="110" t="str">
        <f t="shared" si="21"/>
        <v>INDIPP</v>
      </c>
      <c r="BF132" s="109" t="str">
        <f t="shared" si="22"/>
        <v>RH4</v>
      </c>
      <c r="BG132" s="109">
        <f t="shared" si="27"/>
        <v>0.00971900537208576</v>
      </c>
      <c r="BH132" s="109" t="s">
        <v>30</v>
      </c>
      <c r="BI132" s="110" t="s">
        <v>83</v>
      </c>
      <c r="BM132" s="109" t="s">
        <v>134</v>
      </c>
      <c r="BN132" s="110" t="str">
        <f t="shared" si="23"/>
        <v>INDIPP</v>
      </c>
      <c r="BO132" s="109" t="str">
        <f t="shared" si="24"/>
        <v>RH4</v>
      </c>
      <c r="BP132" s="109">
        <f t="shared" si="33"/>
        <v>0.00898497363784058</v>
      </c>
      <c r="BQ132" s="109" t="s">
        <v>30</v>
      </c>
      <c r="BR132" s="110" t="s">
        <v>80</v>
      </c>
    </row>
    <row r="133" spans="2:70">
      <c r="B133" s="93" t="s">
        <v>134</v>
      </c>
      <c r="C133" t="s">
        <v>40</v>
      </c>
      <c r="D133" s="98" t="s">
        <v>145</v>
      </c>
      <c r="E133" s="98">
        <v>0.0115296803652968</v>
      </c>
      <c r="F133" s="93" t="s">
        <v>30</v>
      </c>
      <c r="K133" s="109" t="s">
        <v>134</v>
      </c>
      <c r="L133" s="110" t="str">
        <f t="shared" si="34"/>
        <v>INDIPP</v>
      </c>
      <c r="M133" s="109" t="s">
        <v>146</v>
      </c>
      <c r="N133" s="109">
        <f t="shared" si="35"/>
        <v>0.00981780668693405</v>
      </c>
      <c r="O133" s="109" t="s">
        <v>30</v>
      </c>
      <c r="P133" s="110" t="s">
        <v>84</v>
      </c>
      <c r="T133" s="109" t="s">
        <v>134</v>
      </c>
      <c r="U133" s="110" t="str">
        <f t="shared" si="25"/>
        <v>INDIPP</v>
      </c>
      <c r="V133" s="109" t="str">
        <f t="shared" si="26"/>
        <v>RH5</v>
      </c>
      <c r="W133" s="109">
        <f t="shared" si="29"/>
        <v>0.00925528912944497</v>
      </c>
      <c r="X133" s="109" t="s">
        <v>30</v>
      </c>
      <c r="Y133" s="110" t="s">
        <v>79</v>
      </c>
      <c r="AC133" s="109" t="s">
        <v>134</v>
      </c>
      <c r="AD133" s="110" t="str">
        <f t="shared" si="15"/>
        <v>INDIPP</v>
      </c>
      <c r="AE133" s="109" t="str">
        <f t="shared" si="16"/>
        <v>RH5</v>
      </c>
      <c r="AF133" s="109">
        <f t="shared" si="30"/>
        <v>0.0102684943996108</v>
      </c>
      <c r="AG133" s="109" t="s">
        <v>30</v>
      </c>
      <c r="AH133" s="110" t="s">
        <v>85</v>
      </c>
      <c r="AL133" s="109" t="s">
        <v>134</v>
      </c>
      <c r="AM133" s="110" t="str">
        <f t="shared" si="17"/>
        <v>INDIPP</v>
      </c>
      <c r="AN133" s="109" t="str">
        <f t="shared" si="18"/>
        <v>RH5</v>
      </c>
      <c r="AO133" s="109">
        <f t="shared" si="31"/>
        <v>0.00944086130425001</v>
      </c>
      <c r="AP133" s="109" t="s">
        <v>30</v>
      </c>
      <c r="AQ133" s="110" t="s">
        <v>82</v>
      </c>
      <c r="AU133" s="109" t="s">
        <v>134</v>
      </c>
      <c r="AV133" s="110" t="str">
        <f t="shared" si="19"/>
        <v>INDIPP</v>
      </c>
      <c r="AW133" s="109" t="str">
        <f t="shared" si="20"/>
        <v>RH5</v>
      </c>
      <c r="AX133" s="109">
        <f t="shared" si="32"/>
        <v>0.00861652105227979</v>
      </c>
      <c r="AY133" s="109" t="s">
        <v>30</v>
      </c>
      <c r="AZ133" s="110" t="s">
        <v>81</v>
      </c>
      <c r="BD133" s="109" t="s">
        <v>134</v>
      </c>
      <c r="BE133" s="110" t="str">
        <f t="shared" si="21"/>
        <v>INDIPP</v>
      </c>
      <c r="BF133" s="109" t="str">
        <f t="shared" si="22"/>
        <v>RH5</v>
      </c>
      <c r="BG133" s="109">
        <f t="shared" si="27"/>
        <v>0.00944086130425001</v>
      </c>
      <c r="BH133" s="109" t="s">
        <v>30</v>
      </c>
      <c r="BI133" s="110" t="s">
        <v>83</v>
      </c>
      <c r="BM133" s="109" t="s">
        <v>134</v>
      </c>
      <c r="BN133" s="110" t="str">
        <f t="shared" si="23"/>
        <v>INDIPP</v>
      </c>
      <c r="BO133" s="109" t="str">
        <f t="shared" si="24"/>
        <v>RH5</v>
      </c>
      <c r="BP133" s="109">
        <f t="shared" si="33"/>
        <v>0.00861652105227979</v>
      </c>
      <c r="BQ133" s="109" t="s">
        <v>30</v>
      </c>
      <c r="BR133" s="110" t="s">
        <v>80</v>
      </c>
    </row>
    <row r="134" spans="2:70">
      <c r="B134" s="93" t="s">
        <v>134</v>
      </c>
      <c r="C134" t="s">
        <v>40</v>
      </c>
      <c r="D134" s="98" t="s">
        <v>147</v>
      </c>
      <c r="E134" s="98">
        <v>0.0992009132420091</v>
      </c>
      <c r="F134" s="93" t="s">
        <v>30</v>
      </c>
      <c r="K134" s="109" t="s">
        <v>134</v>
      </c>
      <c r="L134" s="110" t="str">
        <f t="shared" si="34"/>
        <v>INDIPP</v>
      </c>
      <c r="M134" s="109" t="s">
        <v>148</v>
      </c>
      <c r="N134" s="109">
        <f t="shared" si="35"/>
        <v>0.00963259335185222</v>
      </c>
      <c r="O134" s="109" t="s">
        <v>30</v>
      </c>
      <c r="P134" s="110" t="s">
        <v>84</v>
      </c>
      <c r="T134" s="109" t="s">
        <v>134</v>
      </c>
      <c r="U134" s="110" t="str">
        <f t="shared" si="25"/>
        <v>INDIPP</v>
      </c>
      <c r="V134" s="109" t="str">
        <f t="shared" si="26"/>
        <v>RH6</v>
      </c>
      <c r="W134" s="109">
        <f t="shared" si="29"/>
        <v>0.00931793846396376</v>
      </c>
      <c r="X134" s="109" t="s">
        <v>30</v>
      </c>
      <c r="Y134" s="110" t="s">
        <v>79</v>
      </c>
      <c r="AC134" s="109" t="s">
        <v>134</v>
      </c>
      <c r="AD134" s="110" t="str">
        <f t="shared" si="15"/>
        <v>INDIPP</v>
      </c>
      <c r="AE134" s="109" t="str">
        <f t="shared" si="16"/>
        <v>RH6</v>
      </c>
      <c r="AF134" s="109">
        <f t="shared" si="30"/>
        <v>0.00959631022527279</v>
      </c>
      <c r="AG134" s="109" t="s">
        <v>30</v>
      </c>
      <c r="AH134" s="110" t="s">
        <v>85</v>
      </c>
      <c r="AL134" s="109" t="s">
        <v>134</v>
      </c>
      <c r="AM134" s="110" t="str">
        <f t="shared" si="17"/>
        <v>INDIPP</v>
      </c>
      <c r="AN134" s="109" t="str">
        <f t="shared" si="18"/>
        <v>RH6</v>
      </c>
      <c r="AO134" s="109">
        <f t="shared" si="31"/>
        <v>0.00922254551099769</v>
      </c>
      <c r="AP134" s="109" t="s">
        <v>30</v>
      </c>
      <c r="AQ134" s="110" t="s">
        <v>82</v>
      </c>
      <c r="AU134" s="109" t="s">
        <v>134</v>
      </c>
      <c r="AV134" s="110" t="str">
        <f t="shared" si="19"/>
        <v>INDIPP</v>
      </c>
      <c r="AW134" s="109" t="str">
        <f t="shared" si="20"/>
        <v>RH6</v>
      </c>
      <c r="AX134" s="109">
        <f t="shared" si="32"/>
        <v>0.00842532194193989</v>
      </c>
      <c r="AY134" s="109" t="s">
        <v>30</v>
      </c>
      <c r="AZ134" s="110" t="s">
        <v>81</v>
      </c>
      <c r="BD134" s="109" t="s">
        <v>134</v>
      </c>
      <c r="BE134" s="110" t="str">
        <f t="shared" si="21"/>
        <v>INDIPP</v>
      </c>
      <c r="BF134" s="109" t="str">
        <f t="shared" si="22"/>
        <v>RH6</v>
      </c>
      <c r="BG134" s="109">
        <f t="shared" si="27"/>
        <v>0.00922254551099769</v>
      </c>
      <c r="BH134" s="109" t="s">
        <v>30</v>
      </c>
      <c r="BI134" s="110" t="s">
        <v>83</v>
      </c>
      <c r="BM134" s="109" t="s">
        <v>134</v>
      </c>
      <c r="BN134" s="110" t="str">
        <f t="shared" si="23"/>
        <v>INDIPP</v>
      </c>
      <c r="BO134" s="109" t="str">
        <f t="shared" si="24"/>
        <v>RH6</v>
      </c>
      <c r="BP134" s="109">
        <f t="shared" si="33"/>
        <v>0.00842532194193989</v>
      </c>
      <c r="BQ134" s="109" t="s">
        <v>30</v>
      </c>
      <c r="BR134" s="110" t="s">
        <v>80</v>
      </c>
    </row>
    <row r="135" spans="2:70">
      <c r="B135" s="100" t="s">
        <v>134</v>
      </c>
      <c r="C135" t="s">
        <v>40</v>
      </c>
      <c r="D135" s="98" t="s">
        <v>149</v>
      </c>
      <c r="E135" s="98">
        <v>0.108219178082192</v>
      </c>
      <c r="F135" s="93" t="s">
        <v>30</v>
      </c>
      <c r="K135" s="111" t="s">
        <v>134</v>
      </c>
      <c r="L135" s="110" t="str">
        <f t="shared" si="34"/>
        <v>INDIPP</v>
      </c>
      <c r="M135" s="109" t="s">
        <v>150</v>
      </c>
      <c r="N135" s="109">
        <f t="shared" si="35"/>
        <v>0.00949854933919579</v>
      </c>
      <c r="O135" s="109" t="s">
        <v>30</v>
      </c>
      <c r="P135" s="110" t="s">
        <v>84</v>
      </c>
      <c r="T135" s="109" t="s">
        <v>134</v>
      </c>
      <c r="U135" s="110" t="str">
        <f t="shared" si="25"/>
        <v>INDIPP</v>
      </c>
      <c r="V135" s="109" t="str">
        <f t="shared" si="26"/>
        <v>RH7</v>
      </c>
      <c r="W135" s="109">
        <f t="shared" si="29"/>
        <v>0.00948541365473582</v>
      </c>
      <c r="X135" s="109" t="s">
        <v>30</v>
      </c>
      <c r="Y135" s="110" t="s">
        <v>79</v>
      </c>
      <c r="AC135" s="109" t="s">
        <v>134</v>
      </c>
      <c r="AD135" s="110" t="str">
        <f t="shared" si="15"/>
        <v>INDIPP</v>
      </c>
      <c r="AE135" s="109" t="str">
        <f t="shared" si="16"/>
        <v>RH7</v>
      </c>
      <c r="AF135" s="109">
        <f t="shared" si="30"/>
        <v>0.00902733216039148</v>
      </c>
      <c r="AG135" s="109" t="s">
        <v>30</v>
      </c>
      <c r="AH135" s="110" t="s">
        <v>85</v>
      </c>
      <c r="AL135" s="109" t="s">
        <v>134</v>
      </c>
      <c r="AM135" s="110" t="str">
        <f t="shared" si="17"/>
        <v>INDIPP</v>
      </c>
      <c r="AN135" s="109" t="str">
        <f t="shared" si="18"/>
        <v>RH7</v>
      </c>
      <c r="AO135" s="109">
        <f t="shared" si="31"/>
        <v>0.00909648207029717</v>
      </c>
      <c r="AP135" s="109" t="s">
        <v>30</v>
      </c>
      <c r="AQ135" s="110" t="s">
        <v>82</v>
      </c>
      <c r="AU135" s="109" t="s">
        <v>134</v>
      </c>
      <c r="AV135" s="110" t="str">
        <f t="shared" si="19"/>
        <v>INDIPP</v>
      </c>
      <c r="AW135" s="109" t="str">
        <f t="shared" si="20"/>
        <v>RH7</v>
      </c>
      <c r="AX135" s="109">
        <f t="shared" si="32"/>
        <v>0.00831897150584084</v>
      </c>
      <c r="AY135" s="109" t="s">
        <v>30</v>
      </c>
      <c r="AZ135" s="110" t="s">
        <v>81</v>
      </c>
      <c r="BD135" s="109" t="s">
        <v>134</v>
      </c>
      <c r="BE135" s="110" t="str">
        <f t="shared" si="21"/>
        <v>INDIPP</v>
      </c>
      <c r="BF135" s="109" t="str">
        <f t="shared" si="22"/>
        <v>RH7</v>
      </c>
      <c r="BG135" s="109">
        <f t="shared" si="27"/>
        <v>0.00909648207029717</v>
      </c>
      <c r="BH135" s="109" t="s">
        <v>30</v>
      </c>
      <c r="BI135" s="110" t="s">
        <v>83</v>
      </c>
      <c r="BM135" s="109" t="s">
        <v>134</v>
      </c>
      <c r="BN135" s="110" t="str">
        <f t="shared" si="23"/>
        <v>INDIPP</v>
      </c>
      <c r="BO135" s="109" t="str">
        <f t="shared" si="24"/>
        <v>RH7</v>
      </c>
      <c r="BP135" s="109">
        <f t="shared" si="33"/>
        <v>0.00831897150584084</v>
      </c>
      <c r="BQ135" s="109" t="s">
        <v>30</v>
      </c>
      <c r="BR135" s="110" t="s">
        <v>80</v>
      </c>
    </row>
    <row r="136" spans="2:70">
      <c r="B136" s="93" t="s">
        <v>134</v>
      </c>
      <c r="C136" t="s">
        <v>40</v>
      </c>
      <c r="D136" s="98" t="s">
        <v>151</v>
      </c>
      <c r="E136" s="98">
        <v>0.00901826484018265</v>
      </c>
      <c r="F136" s="93" t="s">
        <v>30</v>
      </c>
      <c r="K136" s="109" t="s">
        <v>134</v>
      </c>
      <c r="L136" s="110" t="str">
        <f t="shared" si="34"/>
        <v>INDIPP</v>
      </c>
      <c r="M136" s="109" t="s">
        <v>152</v>
      </c>
      <c r="N136" s="109">
        <f t="shared" si="35"/>
        <v>0.00942795463927755</v>
      </c>
      <c r="O136" s="109" t="s">
        <v>30</v>
      </c>
      <c r="P136" s="110" t="s">
        <v>84</v>
      </c>
      <c r="T136" s="109" t="s">
        <v>134</v>
      </c>
      <c r="U136" s="110" t="str">
        <f t="shared" si="25"/>
        <v>INDIPP</v>
      </c>
      <c r="V136" s="109" t="str">
        <f t="shared" si="26"/>
        <v>RH8</v>
      </c>
      <c r="W136" s="109">
        <f t="shared" si="29"/>
        <v>0.00981268709697521</v>
      </c>
      <c r="X136" s="109" t="s">
        <v>30</v>
      </c>
      <c r="Y136" s="110" t="s">
        <v>79</v>
      </c>
      <c r="AC136" s="109" t="s">
        <v>134</v>
      </c>
      <c r="AD136" s="110" t="str">
        <f t="shared" si="15"/>
        <v>INDIPP</v>
      </c>
      <c r="AE136" s="109" t="str">
        <f t="shared" si="16"/>
        <v>RH8</v>
      </c>
      <c r="AF136" s="109">
        <f t="shared" si="30"/>
        <v>0.00868460690381801</v>
      </c>
      <c r="AG136" s="109" t="s">
        <v>30</v>
      </c>
      <c r="AH136" s="110" t="s">
        <v>85</v>
      </c>
      <c r="AL136" s="109" t="s">
        <v>134</v>
      </c>
      <c r="AM136" s="110" t="str">
        <f t="shared" si="17"/>
        <v>INDIPP</v>
      </c>
      <c r="AN136" s="109" t="str">
        <f t="shared" si="18"/>
        <v>RH8</v>
      </c>
      <c r="AO136" s="109">
        <f t="shared" si="31"/>
        <v>0.00910007246027896</v>
      </c>
      <c r="AP136" s="109" t="s">
        <v>30</v>
      </c>
      <c r="AQ136" s="110" t="s">
        <v>82</v>
      </c>
      <c r="AU136" s="109" t="s">
        <v>134</v>
      </c>
      <c r="AV136" s="110" t="str">
        <f t="shared" si="19"/>
        <v>INDIPP</v>
      </c>
      <c r="AW136" s="109" t="str">
        <f t="shared" si="20"/>
        <v>RH8</v>
      </c>
      <c r="AX136" s="109">
        <f t="shared" si="32"/>
        <v>0.00833643814768497</v>
      </c>
      <c r="AY136" s="109" t="s">
        <v>30</v>
      </c>
      <c r="AZ136" s="110" t="s">
        <v>81</v>
      </c>
      <c r="BD136" s="109" t="s">
        <v>134</v>
      </c>
      <c r="BE136" s="110" t="str">
        <f t="shared" si="21"/>
        <v>INDIPP</v>
      </c>
      <c r="BF136" s="109" t="str">
        <f t="shared" si="22"/>
        <v>RH8</v>
      </c>
      <c r="BG136" s="109">
        <f t="shared" si="27"/>
        <v>0.00910007246027896</v>
      </c>
      <c r="BH136" s="109" t="s">
        <v>30</v>
      </c>
      <c r="BI136" s="110" t="s">
        <v>83</v>
      </c>
      <c r="BM136" s="109" t="s">
        <v>134</v>
      </c>
      <c r="BN136" s="110" t="str">
        <f t="shared" si="23"/>
        <v>INDIPP</v>
      </c>
      <c r="BO136" s="109" t="str">
        <f t="shared" si="24"/>
        <v>RH8</v>
      </c>
      <c r="BP136" s="109">
        <f t="shared" si="33"/>
        <v>0.00833643814768497</v>
      </c>
      <c r="BQ136" s="109" t="s">
        <v>30</v>
      </c>
      <c r="BR136" s="110" t="s">
        <v>80</v>
      </c>
    </row>
    <row r="137" spans="2:70">
      <c r="B137" s="93" t="s">
        <v>134</v>
      </c>
      <c r="C137" t="s">
        <v>40</v>
      </c>
      <c r="D137" s="98" t="s">
        <v>153</v>
      </c>
      <c r="E137" s="98">
        <v>0.138127853881279</v>
      </c>
      <c r="F137" s="93" t="s">
        <v>30</v>
      </c>
      <c r="K137" s="109" t="s">
        <v>134</v>
      </c>
      <c r="L137" s="110" t="str">
        <f t="shared" si="34"/>
        <v>INDIPP</v>
      </c>
      <c r="M137" s="109" t="s">
        <v>154</v>
      </c>
      <c r="N137" s="109">
        <f t="shared" si="35"/>
        <v>0.00940294481340553</v>
      </c>
      <c r="O137" s="109" t="s">
        <v>30</v>
      </c>
      <c r="P137" s="110" t="s">
        <v>84</v>
      </c>
      <c r="T137" s="109" t="s">
        <v>134</v>
      </c>
      <c r="U137" s="110" t="str">
        <f t="shared" si="25"/>
        <v>INDIPP</v>
      </c>
      <c r="V137" s="109" t="str">
        <f t="shared" si="26"/>
        <v>RH9</v>
      </c>
      <c r="W137" s="109">
        <f t="shared" si="29"/>
        <v>0.0104630971986697</v>
      </c>
      <c r="X137" s="109" t="s">
        <v>30</v>
      </c>
      <c r="Y137" s="110" t="s">
        <v>79</v>
      </c>
      <c r="AC137" s="109" t="s">
        <v>134</v>
      </c>
      <c r="AD137" s="110" t="str">
        <f t="shared" si="15"/>
        <v>INDIPP</v>
      </c>
      <c r="AE137" s="109" t="str">
        <f t="shared" si="16"/>
        <v>RH9</v>
      </c>
      <c r="AF137" s="109">
        <f t="shared" si="30"/>
        <v>0.0084723278544221</v>
      </c>
      <c r="AG137" s="109" t="s">
        <v>30</v>
      </c>
      <c r="AH137" s="110" t="s">
        <v>85</v>
      </c>
      <c r="AL137" s="109" t="s">
        <v>134</v>
      </c>
      <c r="AM137" s="110" t="str">
        <f t="shared" si="17"/>
        <v>INDIPP</v>
      </c>
      <c r="AN137" s="109" t="str">
        <f t="shared" si="18"/>
        <v>RH9</v>
      </c>
      <c r="AO137" s="109">
        <f t="shared" si="31"/>
        <v>0.0092671605117962</v>
      </c>
      <c r="AP137" s="109" t="s">
        <v>30</v>
      </c>
      <c r="AQ137" s="110" t="s">
        <v>82</v>
      </c>
      <c r="AU137" s="109" t="s">
        <v>134</v>
      </c>
      <c r="AV137" s="110" t="str">
        <f t="shared" si="19"/>
        <v>INDIPP</v>
      </c>
      <c r="AW137" s="109" t="str">
        <f t="shared" si="20"/>
        <v>RH9</v>
      </c>
      <c r="AX137" s="109">
        <f t="shared" si="32"/>
        <v>0.0085514035746996</v>
      </c>
      <c r="AY137" s="109" t="s">
        <v>30</v>
      </c>
      <c r="AZ137" s="110" t="s">
        <v>81</v>
      </c>
      <c r="BD137" s="109" t="s">
        <v>134</v>
      </c>
      <c r="BE137" s="110" t="str">
        <f t="shared" si="21"/>
        <v>INDIPP</v>
      </c>
      <c r="BF137" s="109" t="str">
        <f t="shared" si="22"/>
        <v>RH9</v>
      </c>
      <c r="BG137" s="109">
        <f t="shared" si="27"/>
        <v>0.0092671605117962</v>
      </c>
      <c r="BH137" s="109" t="s">
        <v>30</v>
      </c>
      <c r="BI137" s="110" t="s">
        <v>83</v>
      </c>
      <c r="BM137" s="109" t="s">
        <v>134</v>
      </c>
      <c r="BN137" s="110" t="str">
        <f t="shared" si="23"/>
        <v>INDIPP</v>
      </c>
      <c r="BO137" s="109" t="str">
        <f t="shared" si="24"/>
        <v>RH9</v>
      </c>
      <c r="BP137" s="109">
        <f t="shared" si="33"/>
        <v>0.0085514035746996</v>
      </c>
      <c r="BQ137" s="109" t="s">
        <v>30</v>
      </c>
      <c r="BR137" s="110" t="s">
        <v>80</v>
      </c>
    </row>
    <row r="138" spans="2:70">
      <c r="B138" s="93" t="s">
        <v>134</v>
      </c>
      <c r="C138" t="s">
        <v>40</v>
      </c>
      <c r="D138" s="98" t="s">
        <v>155</v>
      </c>
      <c r="E138" s="98">
        <v>0.150684931506849</v>
      </c>
      <c r="F138" s="93" t="s">
        <v>30</v>
      </c>
      <c r="K138" s="109" t="s">
        <v>134</v>
      </c>
      <c r="L138" s="110" t="str">
        <f t="shared" si="34"/>
        <v>INDIPP</v>
      </c>
      <c r="M138" s="109" t="s">
        <v>156</v>
      </c>
      <c r="N138" s="109">
        <f t="shared" si="35"/>
        <v>0.00939977769655338</v>
      </c>
      <c r="O138" s="109" t="s">
        <v>30</v>
      </c>
      <c r="P138" s="110" t="s">
        <v>84</v>
      </c>
      <c r="T138" s="109" t="s">
        <v>134</v>
      </c>
      <c r="U138" s="110" t="str">
        <f t="shared" si="25"/>
        <v>INDIPP</v>
      </c>
      <c r="V138" s="109" t="str">
        <f t="shared" si="26"/>
        <v>RH10</v>
      </c>
      <c r="W138" s="109">
        <f t="shared" si="29"/>
        <v>0.0111929055777179</v>
      </c>
      <c r="X138" s="109" t="s">
        <v>30</v>
      </c>
      <c r="Y138" s="110" t="s">
        <v>79</v>
      </c>
      <c r="AC138" s="109" t="s">
        <v>134</v>
      </c>
      <c r="AD138" s="110" t="str">
        <f t="shared" si="15"/>
        <v>INDIPP</v>
      </c>
      <c r="AE138" s="109" t="str">
        <f t="shared" si="16"/>
        <v>RH10</v>
      </c>
      <c r="AF138" s="109">
        <f t="shared" si="30"/>
        <v>0.00846804990064673</v>
      </c>
      <c r="AG138" s="109" t="s">
        <v>30</v>
      </c>
      <c r="AH138" s="110" t="s">
        <v>85</v>
      </c>
      <c r="AL138" s="109" t="s">
        <v>134</v>
      </c>
      <c r="AM138" s="110" t="str">
        <f t="shared" si="17"/>
        <v>INDIPP</v>
      </c>
      <c r="AN138" s="109" t="str">
        <f t="shared" si="18"/>
        <v>RH10</v>
      </c>
      <c r="AO138" s="109">
        <f t="shared" si="31"/>
        <v>0.00960841500889122</v>
      </c>
      <c r="AP138" s="109" t="s">
        <v>30</v>
      </c>
      <c r="AQ138" s="110" t="s">
        <v>82</v>
      </c>
      <c r="AU138" s="109" t="s">
        <v>134</v>
      </c>
      <c r="AV138" s="110" t="str">
        <f t="shared" si="19"/>
        <v>INDIPP</v>
      </c>
      <c r="AW138" s="109" t="str">
        <f t="shared" si="20"/>
        <v>RH10</v>
      </c>
      <c r="AX138" s="109">
        <f t="shared" si="32"/>
        <v>0.00905312212366214</v>
      </c>
      <c r="AY138" s="109" t="s">
        <v>30</v>
      </c>
      <c r="AZ138" s="110" t="s">
        <v>81</v>
      </c>
      <c r="BD138" s="109" t="s">
        <v>134</v>
      </c>
      <c r="BE138" s="110" t="str">
        <f t="shared" si="21"/>
        <v>INDIPP</v>
      </c>
      <c r="BF138" s="109" t="str">
        <f t="shared" si="22"/>
        <v>RH10</v>
      </c>
      <c r="BG138" s="109">
        <f t="shared" si="27"/>
        <v>0.00960841500889122</v>
      </c>
      <c r="BH138" s="109" t="s">
        <v>30</v>
      </c>
      <c r="BI138" s="110" t="s">
        <v>83</v>
      </c>
      <c r="BM138" s="109" t="s">
        <v>134</v>
      </c>
      <c r="BN138" s="110" t="str">
        <f t="shared" si="23"/>
        <v>INDIPP</v>
      </c>
      <c r="BO138" s="109" t="str">
        <f t="shared" si="24"/>
        <v>RH10</v>
      </c>
      <c r="BP138" s="109">
        <f t="shared" si="33"/>
        <v>0.00905312212366214</v>
      </c>
      <c r="BQ138" s="109" t="s">
        <v>30</v>
      </c>
      <c r="BR138" s="110" t="s">
        <v>80</v>
      </c>
    </row>
    <row r="139" spans="2:70">
      <c r="B139" s="101" t="s">
        <v>134</v>
      </c>
      <c r="C139" t="s">
        <v>40</v>
      </c>
      <c r="D139" s="102" t="s">
        <v>157</v>
      </c>
      <c r="E139" s="102">
        <v>0.0125570776255708</v>
      </c>
      <c r="F139" s="103" t="s">
        <v>30</v>
      </c>
      <c r="K139" s="111" t="s">
        <v>134</v>
      </c>
      <c r="L139" s="110" t="str">
        <f t="shared" si="34"/>
        <v>INDIPP</v>
      </c>
      <c r="M139" s="109" t="s">
        <v>158</v>
      </c>
      <c r="N139" s="109">
        <f t="shared" si="35"/>
        <v>0.009492431924162</v>
      </c>
      <c r="O139" s="109" t="s">
        <v>30</v>
      </c>
      <c r="P139" s="110" t="s">
        <v>84</v>
      </c>
      <c r="T139" s="109" t="s">
        <v>134</v>
      </c>
      <c r="U139" s="110" t="str">
        <f t="shared" si="25"/>
        <v>INDIPP</v>
      </c>
      <c r="V139" s="109" t="str">
        <f t="shared" si="26"/>
        <v>RH11</v>
      </c>
      <c r="W139" s="109">
        <f t="shared" si="29"/>
        <v>0.0114798038290893</v>
      </c>
      <c r="X139" s="109" t="s">
        <v>30</v>
      </c>
      <c r="Y139" s="110" t="s">
        <v>79</v>
      </c>
      <c r="AC139" s="109" t="s">
        <v>134</v>
      </c>
      <c r="AD139" s="110" t="str">
        <f t="shared" si="15"/>
        <v>INDIPP</v>
      </c>
      <c r="AE139" s="109" t="str">
        <f t="shared" si="16"/>
        <v>RH11</v>
      </c>
      <c r="AF139" s="109">
        <f t="shared" si="30"/>
        <v>0.00852801988773529</v>
      </c>
      <c r="AG139" s="109" t="s">
        <v>30</v>
      </c>
      <c r="AH139" s="110" t="s">
        <v>85</v>
      </c>
      <c r="AL139" s="109" t="s">
        <v>134</v>
      </c>
      <c r="AM139" s="110" t="str">
        <f t="shared" si="17"/>
        <v>INDIPP</v>
      </c>
      <c r="AN139" s="109" t="str">
        <f t="shared" si="18"/>
        <v>RH11</v>
      </c>
      <c r="AO139" s="109">
        <f t="shared" si="31"/>
        <v>0.00990770836533822</v>
      </c>
      <c r="AP139" s="109" t="s">
        <v>30</v>
      </c>
      <c r="AQ139" s="110" t="s">
        <v>82</v>
      </c>
      <c r="AU139" s="109" t="s">
        <v>134</v>
      </c>
      <c r="AV139" s="110" t="str">
        <f t="shared" si="19"/>
        <v>INDIPP</v>
      </c>
      <c r="AW139" s="109" t="str">
        <f t="shared" si="20"/>
        <v>RH11</v>
      </c>
      <c r="AX139" s="109">
        <f t="shared" si="32"/>
        <v>0.00968914529442113</v>
      </c>
      <c r="AY139" s="109" t="s">
        <v>30</v>
      </c>
      <c r="AZ139" s="110" t="s">
        <v>81</v>
      </c>
      <c r="BD139" s="109" t="s">
        <v>134</v>
      </c>
      <c r="BE139" s="110" t="str">
        <f t="shared" si="21"/>
        <v>INDIPP</v>
      </c>
      <c r="BF139" s="109" t="str">
        <f t="shared" si="22"/>
        <v>RH11</v>
      </c>
      <c r="BG139" s="109">
        <f t="shared" si="27"/>
        <v>0.00990770836533822</v>
      </c>
      <c r="BH139" s="109" t="s">
        <v>30</v>
      </c>
      <c r="BI139" s="110" t="s">
        <v>83</v>
      </c>
      <c r="BM139" s="109" t="s">
        <v>134</v>
      </c>
      <c r="BN139" s="110" t="str">
        <f t="shared" si="23"/>
        <v>INDIPP</v>
      </c>
      <c r="BO139" s="109" t="str">
        <f t="shared" si="24"/>
        <v>RH11</v>
      </c>
      <c r="BP139" s="109">
        <f t="shared" si="33"/>
        <v>0.00968914529442113</v>
      </c>
      <c r="BQ139" s="109" t="s">
        <v>30</v>
      </c>
      <c r="BR139" s="110" t="s">
        <v>80</v>
      </c>
    </row>
    <row r="140" spans="2:70">
      <c r="B140" s="93" t="s">
        <v>134</v>
      </c>
      <c r="C140" t="s">
        <v>41</v>
      </c>
      <c r="D140" s="98" t="s">
        <v>135</v>
      </c>
      <c r="E140" s="98">
        <v>0.0941780821917808</v>
      </c>
      <c r="F140" s="93" t="s">
        <v>30</v>
      </c>
      <c r="K140" s="109" t="s">
        <v>134</v>
      </c>
      <c r="L140" s="110" t="str">
        <f t="shared" si="34"/>
        <v>INDIPP</v>
      </c>
      <c r="M140" s="109" t="s">
        <v>159</v>
      </c>
      <c r="N140" s="109">
        <f t="shared" si="35"/>
        <v>0.00971529360812947</v>
      </c>
      <c r="O140" s="109" t="s">
        <v>30</v>
      </c>
      <c r="P140" s="110" t="s">
        <v>84</v>
      </c>
      <c r="T140" s="109" t="s">
        <v>134</v>
      </c>
      <c r="U140" s="110" t="str">
        <f t="shared" si="25"/>
        <v>INDIPP</v>
      </c>
      <c r="V140" s="109" t="str">
        <f t="shared" si="26"/>
        <v>RH12</v>
      </c>
      <c r="W140" s="109">
        <f t="shared" si="29"/>
        <v>0.011434264632076</v>
      </c>
      <c r="X140" s="109" t="s">
        <v>30</v>
      </c>
      <c r="Y140" s="110" t="s">
        <v>79</v>
      </c>
      <c r="AC140" s="109" t="s">
        <v>134</v>
      </c>
      <c r="AD140" s="110" t="str">
        <f t="shared" si="15"/>
        <v>INDIPP</v>
      </c>
      <c r="AE140" s="109" t="str">
        <f t="shared" si="16"/>
        <v>RH12</v>
      </c>
      <c r="AF140" s="109">
        <f t="shared" si="30"/>
        <v>0.00879518290652416</v>
      </c>
      <c r="AG140" s="109" t="s">
        <v>30</v>
      </c>
      <c r="AH140" s="110" t="s">
        <v>85</v>
      </c>
      <c r="AL140" s="109" t="s">
        <v>134</v>
      </c>
      <c r="AM140" s="110" t="str">
        <f t="shared" si="17"/>
        <v>INDIPP</v>
      </c>
      <c r="AN140" s="109" t="str">
        <f t="shared" si="18"/>
        <v>RH12</v>
      </c>
      <c r="AO140" s="109">
        <f t="shared" si="31"/>
        <v>0.0101001859254745</v>
      </c>
      <c r="AP140" s="109" t="s">
        <v>30</v>
      </c>
      <c r="AQ140" s="110" t="s">
        <v>82</v>
      </c>
      <c r="AU140" s="109" t="s">
        <v>134</v>
      </c>
      <c r="AV140" s="110" t="str">
        <f t="shared" si="19"/>
        <v>INDIPP</v>
      </c>
      <c r="AW140" s="109" t="str">
        <f t="shared" si="20"/>
        <v>RH12</v>
      </c>
      <c r="AX140" s="109">
        <f t="shared" si="32"/>
        <v>0.0100939777883394</v>
      </c>
      <c r="AY140" s="109" t="s">
        <v>30</v>
      </c>
      <c r="AZ140" s="110" t="s">
        <v>81</v>
      </c>
      <c r="BD140" s="109" t="s">
        <v>134</v>
      </c>
      <c r="BE140" s="110" t="str">
        <f t="shared" si="21"/>
        <v>INDIPP</v>
      </c>
      <c r="BF140" s="109" t="str">
        <f t="shared" si="22"/>
        <v>RH12</v>
      </c>
      <c r="BG140" s="109">
        <f t="shared" si="27"/>
        <v>0.0101001859254745</v>
      </c>
      <c r="BH140" s="109" t="s">
        <v>30</v>
      </c>
      <c r="BI140" s="110" t="s">
        <v>83</v>
      </c>
      <c r="BM140" s="109" t="s">
        <v>134</v>
      </c>
      <c r="BN140" s="110" t="str">
        <f t="shared" si="23"/>
        <v>INDIPP</v>
      </c>
      <c r="BO140" s="109" t="str">
        <f t="shared" si="24"/>
        <v>RH12</v>
      </c>
      <c r="BP140" s="109">
        <f t="shared" si="33"/>
        <v>0.0100939777883394</v>
      </c>
      <c r="BQ140" s="109" t="s">
        <v>30</v>
      </c>
      <c r="BR140" s="110" t="s">
        <v>80</v>
      </c>
    </row>
    <row r="141" spans="2:70">
      <c r="B141" s="93" t="s">
        <v>134</v>
      </c>
      <c r="C141" t="s">
        <v>41</v>
      </c>
      <c r="D141" s="98" t="s">
        <v>137</v>
      </c>
      <c r="E141" s="98">
        <v>0.102739726027397</v>
      </c>
      <c r="F141" s="93" t="s">
        <v>30</v>
      </c>
      <c r="K141" s="109" t="s">
        <v>134</v>
      </c>
      <c r="L141" s="110" t="str">
        <f t="shared" si="34"/>
        <v>INDIPP</v>
      </c>
      <c r="M141" s="109" t="s">
        <v>160</v>
      </c>
      <c r="N141" s="109">
        <f t="shared" si="35"/>
        <v>0.0100203792671236</v>
      </c>
      <c r="O141" s="109" t="s">
        <v>30</v>
      </c>
      <c r="P141" s="110" t="s">
        <v>84</v>
      </c>
      <c r="T141" s="109" t="s">
        <v>134</v>
      </c>
      <c r="U141" s="110" t="str">
        <f t="shared" si="25"/>
        <v>INDIPP</v>
      </c>
      <c r="V141" s="109" t="str">
        <f t="shared" si="26"/>
        <v>RH13</v>
      </c>
      <c r="W141" s="109">
        <f t="shared" si="29"/>
        <v>0.0112741966919823</v>
      </c>
      <c r="X141" s="109" t="s">
        <v>30</v>
      </c>
      <c r="Y141" s="110" t="s">
        <v>79</v>
      </c>
      <c r="AC141" s="109" t="s">
        <v>134</v>
      </c>
      <c r="AD141" s="110" t="str">
        <f t="shared" si="15"/>
        <v>INDIPP</v>
      </c>
      <c r="AE141" s="109" t="str">
        <f t="shared" si="16"/>
        <v>RH13</v>
      </c>
      <c r="AF141" s="109">
        <f t="shared" si="30"/>
        <v>0.00939483903562497</v>
      </c>
      <c r="AG141" s="109" t="s">
        <v>30</v>
      </c>
      <c r="AH141" s="110" t="s">
        <v>85</v>
      </c>
      <c r="AL141" s="109" t="s">
        <v>134</v>
      </c>
      <c r="AM141" s="110" t="str">
        <f t="shared" si="17"/>
        <v>INDIPP</v>
      </c>
      <c r="AN141" s="109" t="str">
        <f t="shared" si="18"/>
        <v>RH13</v>
      </c>
      <c r="AO141" s="109">
        <f t="shared" si="31"/>
        <v>0.01029279148616</v>
      </c>
      <c r="AP141" s="109" t="s">
        <v>30</v>
      </c>
      <c r="AQ141" s="110" t="s">
        <v>82</v>
      </c>
      <c r="AU141" s="109" t="s">
        <v>134</v>
      </c>
      <c r="AV141" s="110" t="str">
        <f t="shared" si="19"/>
        <v>INDIPP</v>
      </c>
      <c r="AW141" s="109" t="str">
        <f t="shared" si="20"/>
        <v>RH13</v>
      </c>
      <c r="AX141" s="109">
        <f t="shared" si="32"/>
        <v>0.010282673436001</v>
      </c>
      <c r="AY141" s="109" t="s">
        <v>30</v>
      </c>
      <c r="AZ141" s="110" t="s">
        <v>81</v>
      </c>
      <c r="BD141" s="109" t="s">
        <v>134</v>
      </c>
      <c r="BE141" s="110" t="str">
        <f t="shared" si="21"/>
        <v>INDIPP</v>
      </c>
      <c r="BF141" s="109" t="str">
        <f t="shared" si="22"/>
        <v>RH13</v>
      </c>
      <c r="BG141" s="109">
        <f t="shared" si="27"/>
        <v>0.01029279148616</v>
      </c>
      <c r="BH141" s="109" t="s">
        <v>30</v>
      </c>
      <c r="BI141" s="110" t="s">
        <v>83</v>
      </c>
      <c r="BM141" s="109" t="s">
        <v>134</v>
      </c>
      <c r="BN141" s="110" t="str">
        <f t="shared" si="23"/>
        <v>INDIPP</v>
      </c>
      <c r="BO141" s="109" t="str">
        <f t="shared" si="24"/>
        <v>RH13</v>
      </c>
      <c r="BP141" s="109">
        <f t="shared" si="33"/>
        <v>0.010282673436001</v>
      </c>
      <c r="BQ141" s="109" t="s">
        <v>30</v>
      </c>
      <c r="BR141" s="110" t="s">
        <v>80</v>
      </c>
    </row>
    <row r="142" spans="2:70">
      <c r="B142" s="93" t="s">
        <v>134</v>
      </c>
      <c r="C142" t="s">
        <v>41</v>
      </c>
      <c r="D142" s="98" t="s">
        <v>139</v>
      </c>
      <c r="E142" s="98">
        <v>0.00856164383561644</v>
      </c>
      <c r="F142" s="93" t="s">
        <v>30</v>
      </c>
      <c r="K142" s="109" t="s">
        <v>134</v>
      </c>
      <c r="L142" s="110" t="str">
        <f t="shared" si="34"/>
        <v>INDIPP</v>
      </c>
      <c r="M142" s="109" t="s">
        <v>161</v>
      </c>
      <c r="N142" s="109">
        <f t="shared" si="35"/>
        <v>0.0102085295556444</v>
      </c>
      <c r="O142" s="109" t="s">
        <v>30</v>
      </c>
      <c r="P142" s="110" t="s">
        <v>84</v>
      </c>
      <c r="T142" s="109" t="s">
        <v>134</v>
      </c>
      <c r="U142" s="110" t="str">
        <f t="shared" si="25"/>
        <v>INDIPP</v>
      </c>
      <c r="V142" s="109" t="str">
        <f t="shared" si="26"/>
        <v>RH14</v>
      </c>
      <c r="W142" s="109">
        <f t="shared" si="29"/>
        <v>0.0111309195548585</v>
      </c>
      <c r="X142" s="109" t="s">
        <v>30</v>
      </c>
      <c r="Y142" s="110" t="s">
        <v>79</v>
      </c>
      <c r="AC142" s="109" t="s">
        <v>134</v>
      </c>
      <c r="AD142" s="110" t="str">
        <f t="shared" si="15"/>
        <v>INDIPP</v>
      </c>
      <c r="AE142" s="109" t="str">
        <f t="shared" si="16"/>
        <v>RH14</v>
      </c>
      <c r="AF142" s="109">
        <f t="shared" si="30"/>
        <v>0.010226271079536</v>
      </c>
      <c r="AG142" s="109" t="s">
        <v>30</v>
      </c>
      <c r="AH142" s="110" t="s">
        <v>85</v>
      </c>
      <c r="AL142" s="109" t="s">
        <v>134</v>
      </c>
      <c r="AM142" s="110" t="str">
        <f t="shared" si="17"/>
        <v>INDIPP</v>
      </c>
      <c r="AN142" s="109" t="str">
        <f t="shared" si="18"/>
        <v>RH14</v>
      </c>
      <c r="AO142" s="109">
        <f t="shared" si="31"/>
        <v>0.0104793580933906</v>
      </c>
      <c r="AP142" s="109" t="s">
        <v>30</v>
      </c>
      <c r="AQ142" s="110" t="s">
        <v>82</v>
      </c>
      <c r="AU142" s="109" t="s">
        <v>134</v>
      </c>
      <c r="AV142" s="110" t="str">
        <f t="shared" si="19"/>
        <v>INDIPP</v>
      </c>
      <c r="AW142" s="109" t="str">
        <f t="shared" si="20"/>
        <v>RH14</v>
      </c>
      <c r="AX142" s="109">
        <f t="shared" si="32"/>
        <v>0.010372451319085</v>
      </c>
      <c r="AY142" s="109" t="s">
        <v>30</v>
      </c>
      <c r="AZ142" s="110" t="s">
        <v>81</v>
      </c>
      <c r="BD142" s="109" t="s">
        <v>134</v>
      </c>
      <c r="BE142" s="110" t="str">
        <f t="shared" si="21"/>
        <v>INDIPP</v>
      </c>
      <c r="BF142" s="109" t="str">
        <f t="shared" si="22"/>
        <v>RH14</v>
      </c>
      <c r="BG142" s="109">
        <f t="shared" si="27"/>
        <v>0.0104793580933906</v>
      </c>
      <c r="BH142" s="109" t="s">
        <v>30</v>
      </c>
      <c r="BI142" s="110" t="s">
        <v>83</v>
      </c>
      <c r="BM142" s="109" t="s">
        <v>134</v>
      </c>
      <c r="BN142" s="110" t="str">
        <f t="shared" si="23"/>
        <v>INDIPP</v>
      </c>
      <c r="BO142" s="109" t="str">
        <f t="shared" si="24"/>
        <v>RH14</v>
      </c>
      <c r="BP142" s="109">
        <f t="shared" si="33"/>
        <v>0.010372451319085</v>
      </c>
      <c r="BQ142" s="109" t="s">
        <v>30</v>
      </c>
      <c r="BR142" s="110" t="s">
        <v>80</v>
      </c>
    </row>
    <row r="143" spans="2:70">
      <c r="B143" s="100" t="s">
        <v>134</v>
      </c>
      <c r="C143" t="s">
        <v>41</v>
      </c>
      <c r="D143" s="98" t="s">
        <v>141</v>
      </c>
      <c r="E143" s="98">
        <v>0.126826484018265</v>
      </c>
      <c r="F143" s="93" t="s">
        <v>30</v>
      </c>
      <c r="K143" s="111" t="s">
        <v>134</v>
      </c>
      <c r="L143" s="110" t="str">
        <f t="shared" si="34"/>
        <v>INDIPP</v>
      </c>
      <c r="M143" s="109" t="s">
        <v>162</v>
      </c>
      <c r="N143" s="109">
        <f t="shared" si="35"/>
        <v>0.01032666071084</v>
      </c>
      <c r="O143" s="109" t="s">
        <v>30</v>
      </c>
      <c r="P143" s="110" t="s">
        <v>84</v>
      </c>
      <c r="T143" s="109" t="s">
        <v>134</v>
      </c>
      <c r="U143" s="110" t="str">
        <f t="shared" si="25"/>
        <v>INDIPP</v>
      </c>
      <c r="V143" s="109" t="str">
        <f t="shared" si="26"/>
        <v>RH15</v>
      </c>
      <c r="W143" s="109">
        <f t="shared" si="29"/>
        <v>0.0109219103641251</v>
      </c>
      <c r="X143" s="109" t="s">
        <v>30</v>
      </c>
      <c r="Y143" s="110" t="s">
        <v>79</v>
      </c>
      <c r="AC143" s="109" t="s">
        <v>134</v>
      </c>
      <c r="AD143" s="110" t="str">
        <f t="shared" si="15"/>
        <v>INDIPP</v>
      </c>
      <c r="AE143" s="109" t="str">
        <f t="shared" si="16"/>
        <v>RH15</v>
      </c>
      <c r="AF143" s="109">
        <f t="shared" si="30"/>
        <v>0.0107412208950341</v>
      </c>
      <c r="AG143" s="109" t="s">
        <v>30</v>
      </c>
      <c r="AH143" s="110" t="s">
        <v>85</v>
      </c>
      <c r="AL143" s="109" t="s">
        <v>134</v>
      </c>
      <c r="AM143" s="110" t="str">
        <f t="shared" si="17"/>
        <v>INDIPP</v>
      </c>
      <c r="AN143" s="109" t="str">
        <f t="shared" si="18"/>
        <v>RH15</v>
      </c>
      <c r="AO143" s="109">
        <f t="shared" si="31"/>
        <v>0.0105623442392681</v>
      </c>
      <c r="AP143" s="109" t="s">
        <v>30</v>
      </c>
      <c r="AQ143" s="110" t="s">
        <v>82</v>
      </c>
      <c r="AU143" s="109" t="s">
        <v>134</v>
      </c>
      <c r="AV143" s="110" t="str">
        <f t="shared" si="19"/>
        <v>INDIPP</v>
      </c>
      <c r="AW143" s="109" t="str">
        <f t="shared" si="20"/>
        <v>RH15</v>
      </c>
      <c r="AX143" s="109">
        <f t="shared" si="32"/>
        <v>0.0104057874116841</v>
      </c>
      <c r="AY143" s="109" t="s">
        <v>30</v>
      </c>
      <c r="AZ143" s="110" t="s">
        <v>81</v>
      </c>
      <c r="BD143" s="109" t="s">
        <v>134</v>
      </c>
      <c r="BE143" s="110" t="str">
        <f t="shared" si="21"/>
        <v>INDIPP</v>
      </c>
      <c r="BF143" s="109" t="str">
        <f t="shared" si="22"/>
        <v>RH15</v>
      </c>
      <c r="BG143" s="109">
        <f t="shared" si="27"/>
        <v>0.0105623442392681</v>
      </c>
      <c r="BH143" s="109" t="s">
        <v>30</v>
      </c>
      <c r="BI143" s="110" t="s">
        <v>83</v>
      </c>
      <c r="BM143" s="109" t="s">
        <v>134</v>
      </c>
      <c r="BN143" s="110" t="str">
        <f t="shared" si="23"/>
        <v>INDIPP</v>
      </c>
      <c r="BO143" s="109" t="str">
        <f t="shared" si="24"/>
        <v>RH15</v>
      </c>
      <c r="BP143" s="109">
        <f t="shared" si="33"/>
        <v>0.0104057874116841</v>
      </c>
      <c r="BQ143" s="109" t="s">
        <v>30</v>
      </c>
      <c r="BR143" s="110" t="s">
        <v>80</v>
      </c>
    </row>
    <row r="144" spans="2:70">
      <c r="B144" s="93" t="s">
        <v>134</v>
      </c>
      <c r="C144" t="s">
        <v>41</v>
      </c>
      <c r="D144" s="98" t="s">
        <v>143</v>
      </c>
      <c r="E144" s="98">
        <v>0.138356164383562</v>
      </c>
      <c r="F144" s="93" t="s">
        <v>30</v>
      </c>
      <c r="K144" s="109" t="s">
        <v>134</v>
      </c>
      <c r="L144" s="110" t="str">
        <f t="shared" si="34"/>
        <v>INDIPP</v>
      </c>
      <c r="M144" s="109" t="s">
        <v>163</v>
      </c>
      <c r="N144" s="109">
        <f t="shared" si="35"/>
        <v>0.0104098769509739</v>
      </c>
      <c r="O144" s="109" t="s">
        <v>30</v>
      </c>
      <c r="P144" s="110" t="s">
        <v>84</v>
      </c>
      <c r="T144" s="109" t="s">
        <v>134</v>
      </c>
      <c r="U144" s="110" t="str">
        <f t="shared" si="25"/>
        <v>INDIPP</v>
      </c>
      <c r="V144" s="109" t="str">
        <f t="shared" si="26"/>
        <v>RH16</v>
      </c>
      <c r="W144" s="109">
        <f t="shared" si="29"/>
        <v>0.0106997607677945</v>
      </c>
      <c r="X144" s="109" t="s">
        <v>30</v>
      </c>
      <c r="Y144" s="110" t="s">
        <v>79</v>
      </c>
      <c r="AC144" s="109" t="s">
        <v>134</v>
      </c>
      <c r="AD144" s="110" t="str">
        <f t="shared" si="15"/>
        <v>INDIPP</v>
      </c>
      <c r="AE144" s="109" t="str">
        <f t="shared" si="16"/>
        <v>RH16</v>
      </c>
      <c r="AF144" s="109">
        <f t="shared" si="30"/>
        <v>0.0109326495263217</v>
      </c>
      <c r="AG144" s="109" t="s">
        <v>30</v>
      </c>
      <c r="AH144" s="110" t="s">
        <v>85</v>
      </c>
      <c r="AL144" s="109" t="s">
        <v>134</v>
      </c>
      <c r="AM144" s="110" t="str">
        <f t="shared" si="17"/>
        <v>INDIPP</v>
      </c>
      <c r="AN144" s="109" t="str">
        <f t="shared" si="18"/>
        <v>RH16</v>
      </c>
      <c r="AO144" s="109">
        <f t="shared" si="31"/>
        <v>0.010549446093921</v>
      </c>
      <c r="AP144" s="109" t="s">
        <v>30</v>
      </c>
      <c r="AQ144" s="110" t="s">
        <v>82</v>
      </c>
      <c r="AU144" s="109" t="s">
        <v>134</v>
      </c>
      <c r="AV144" s="110" t="str">
        <f t="shared" si="19"/>
        <v>INDIPP</v>
      </c>
      <c r="AW144" s="109" t="str">
        <f t="shared" si="20"/>
        <v>RH16</v>
      </c>
      <c r="AX144" s="109">
        <f t="shared" si="32"/>
        <v>0.0103723519827333</v>
      </c>
      <c r="AY144" s="109" t="s">
        <v>30</v>
      </c>
      <c r="AZ144" s="110" t="s">
        <v>81</v>
      </c>
      <c r="BD144" s="109" t="s">
        <v>134</v>
      </c>
      <c r="BE144" s="110" t="str">
        <f t="shared" si="21"/>
        <v>INDIPP</v>
      </c>
      <c r="BF144" s="109" t="str">
        <f t="shared" si="22"/>
        <v>RH16</v>
      </c>
      <c r="BG144" s="109">
        <f t="shared" si="27"/>
        <v>0.010549446093921</v>
      </c>
      <c r="BH144" s="109" t="s">
        <v>30</v>
      </c>
      <c r="BI144" s="110" t="s">
        <v>83</v>
      </c>
      <c r="BM144" s="109" t="s">
        <v>134</v>
      </c>
      <c r="BN144" s="110" t="str">
        <f t="shared" si="23"/>
        <v>INDIPP</v>
      </c>
      <c r="BO144" s="109" t="str">
        <f t="shared" si="24"/>
        <v>RH16</v>
      </c>
      <c r="BP144" s="109">
        <f t="shared" si="33"/>
        <v>0.0103723519827333</v>
      </c>
      <c r="BQ144" s="109" t="s">
        <v>30</v>
      </c>
      <c r="BR144" s="110" t="s">
        <v>80</v>
      </c>
    </row>
    <row r="145" spans="2:70">
      <c r="B145" s="93" t="s">
        <v>134</v>
      </c>
      <c r="C145" t="s">
        <v>41</v>
      </c>
      <c r="D145" s="98" t="s">
        <v>145</v>
      </c>
      <c r="E145" s="98">
        <v>0.0115296803652968</v>
      </c>
      <c r="F145" s="93" t="s">
        <v>30</v>
      </c>
      <c r="K145" s="109" t="s">
        <v>134</v>
      </c>
      <c r="L145" s="110" t="str">
        <f t="shared" si="34"/>
        <v>INDIPP</v>
      </c>
      <c r="M145" s="109" t="s">
        <v>164</v>
      </c>
      <c r="N145" s="109">
        <f t="shared" si="35"/>
        <v>0.0104868429114045</v>
      </c>
      <c r="O145" s="109" t="s">
        <v>30</v>
      </c>
      <c r="P145" s="110" t="s">
        <v>84</v>
      </c>
      <c r="T145" s="109" t="s">
        <v>134</v>
      </c>
      <c r="U145" s="110" t="str">
        <f t="shared" si="25"/>
        <v>INDIPP</v>
      </c>
      <c r="V145" s="109" t="str">
        <f t="shared" si="26"/>
        <v>RH17</v>
      </c>
      <c r="W145" s="109">
        <f t="shared" si="29"/>
        <v>0.0104927580514076</v>
      </c>
      <c r="X145" s="109" t="s">
        <v>30</v>
      </c>
      <c r="Y145" s="110" t="s">
        <v>79</v>
      </c>
      <c r="AC145" s="109" t="s">
        <v>134</v>
      </c>
      <c r="AD145" s="110" t="str">
        <f t="shared" si="15"/>
        <v>INDIPP</v>
      </c>
      <c r="AE145" s="109" t="str">
        <f t="shared" si="16"/>
        <v>RH17</v>
      </c>
      <c r="AF145" s="109">
        <f t="shared" si="30"/>
        <v>0.0109637325775296</v>
      </c>
      <c r="AG145" s="109" t="s">
        <v>30</v>
      </c>
      <c r="AH145" s="110" t="s">
        <v>85</v>
      </c>
      <c r="AL145" s="109" t="s">
        <v>134</v>
      </c>
      <c r="AM145" s="110" t="str">
        <f t="shared" si="17"/>
        <v>INDIPP</v>
      </c>
      <c r="AN145" s="109" t="str">
        <f t="shared" si="18"/>
        <v>RH17</v>
      </c>
      <c r="AO145" s="109">
        <f t="shared" si="31"/>
        <v>0.0104820241589604</v>
      </c>
      <c r="AP145" s="109" t="s">
        <v>30</v>
      </c>
      <c r="AQ145" s="110" t="s">
        <v>82</v>
      </c>
      <c r="AU145" s="109" t="s">
        <v>134</v>
      </c>
      <c r="AV145" s="110" t="str">
        <f t="shared" si="19"/>
        <v>INDIPP</v>
      </c>
      <c r="AW145" s="109" t="str">
        <f t="shared" si="20"/>
        <v>RH17</v>
      </c>
      <c r="AX145" s="109">
        <f t="shared" si="32"/>
        <v>0.0103195487766032</v>
      </c>
      <c r="AY145" s="109" t="s">
        <v>30</v>
      </c>
      <c r="AZ145" s="110" t="s">
        <v>81</v>
      </c>
      <c r="BD145" s="109" t="s">
        <v>134</v>
      </c>
      <c r="BE145" s="110" t="str">
        <f t="shared" si="21"/>
        <v>INDIPP</v>
      </c>
      <c r="BF145" s="109" t="str">
        <f t="shared" si="22"/>
        <v>RH17</v>
      </c>
      <c r="BG145" s="109">
        <f t="shared" si="27"/>
        <v>0.0104820241589604</v>
      </c>
      <c r="BH145" s="109" t="s">
        <v>30</v>
      </c>
      <c r="BI145" s="110" t="s">
        <v>83</v>
      </c>
      <c r="BM145" s="109" t="s">
        <v>134</v>
      </c>
      <c r="BN145" s="110" t="str">
        <f t="shared" si="23"/>
        <v>INDIPP</v>
      </c>
      <c r="BO145" s="109" t="str">
        <f t="shared" si="24"/>
        <v>RH17</v>
      </c>
      <c r="BP145" s="109">
        <f t="shared" si="33"/>
        <v>0.0103195487766032</v>
      </c>
      <c r="BQ145" s="109" t="s">
        <v>30</v>
      </c>
      <c r="BR145" s="110" t="s">
        <v>80</v>
      </c>
    </row>
    <row r="146" spans="2:70">
      <c r="B146" s="93" t="s">
        <v>134</v>
      </c>
      <c r="C146" t="s">
        <v>41</v>
      </c>
      <c r="D146" s="98" t="s">
        <v>147</v>
      </c>
      <c r="E146" s="98">
        <v>0.0992009132420091</v>
      </c>
      <c r="F146" s="93" t="s">
        <v>30</v>
      </c>
      <c r="K146" s="109" t="s">
        <v>134</v>
      </c>
      <c r="L146" s="110" t="str">
        <f t="shared" si="34"/>
        <v>INDIPP</v>
      </c>
      <c r="M146" s="109" t="s">
        <v>165</v>
      </c>
      <c r="N146" s="109">
        <f t="shared" si="35"/>
        <v>0.0104346088998941</v>
      </c>
      <c r="O146" s="109" t="s">
        <v>30</v>
      </c>
      <c r="P146" s="110" t="s">
        <v>84</v>
      </c>
      <c r="T146" s="109" t="s">
        <v>134</v>
      </c>
      <c r="U146" s="110" t="str">
        <f t="shared" si="25"/>
        <v>INDIPP</v>
      </c>
      <c r="V146" s="109" t="str">
        <f t="shared" si="26"/>
        <v>RH18</v>
      </c>
      <c r="W146" s="109">
        <f t="shared" si="29"/>
        <v>0.0104644416358725</v>
      </c>
      <c r="X146" s="109" t="s">
        <v>30</v>
      </c>
      <c r="Y146" s="110" t="s">
        <v>79</v>
      </c>
      <c r="AC146" s="109" t="s">
        <v>134</v>
      </c>
      <c r="AD146" s="110" t="str">
        <f t="shared" si="15"/>
        <v>INDIPP</v>
      </c>
      <c r="AE146" s="109" t="str">
        <f t="shared" si="16"/>
        <v>RH18</v>
      </c>
      <c r="AF146" s="109">
        <f t="shared" si="30"/>
        <v>0.0108994772841496</v>
      </c>
      <c r="AG146" s="109" t="s">
        <v>30</v>
      </c>
      <c r="AH146" s="110" t="s">
        <v>85</v>
      </c>
      <c r="AL146" s="109" t="s">
        <v>134</v>
      </c>
      <c r="AM146" s="110" t="str">
        <f t="shared" si="17"/>
        <v>INDIPP</v>
      </c>
      <c r="AN146" s="109" t="str">
        <f t="shared" si="18"/>
        <v>RH18</v>
      </c>
      <c r="AO146" s="109">
        <f t="shared" si="31"/>
        <v>0.010397046392741</v>
      </c>
      <c r="AP146" s="109" t="s">
        <v>30</v>
      </c>
      <c r="AQ146" s="110" t="s">
        <v>82</v>
      </c>
      <c r="AU146" s="109" t="s">
        <v>134</v>
      </c>
      <c r="AV146" s="110" t="str">
        <f t="shared" si="19"/>
        <v>INDIPP</v>
      </c>
      <c r="AW146" s="109" t="str">
        <f t="shared" si="20"/>
        <v>RH18</v>
      </c>
      <c r="AX146" s="109">
        <f t="shared" si="32"/>
        <v>0.0102299014677174</v>
      </c>
      <c r="AY146" s="109" t="s">
        <v>30</v>
      </c>
      <c r="AZ146" s="110" t="s">
        <v>81</v>
      </c>
      <c r="BD146" s="109" t="s">
        <v>134</v>
      </c>
      <c r="BE146" s="110" t="str">
        <f t="shared" si="21"/>
        <v>INDIPP</v>
      </c>
      <c r="BF146" s="109" t="str">
        <f t="shared" si="22"/>
        <v>RH18</v>
      </c>
      <c r="BG146" s="109">
        <f t="shared" si="27"/>
        <v>0.010397046392741</v>
      </c>
      <c r="BH146" s="109" t="s">
        <v>30</v>
      </c>
      <c r="BI146" s="110" t="s">
        <v>83</v>
      </c>
      <c r="BM146" s="109" t="s">
        <v>134</v>
      </c>
      <c r="BN146" s="110" t="str">
        <f t="shared" si="23"/>
        <v>INDIPP</v>
      </c>
      <c r="BO146" s="109" t="str">
        <f t="shared" si="24"/>
        <v>RH18</v>
      </c>
      <c r="BP146" s="109">
        <f t="shared" si="33"/>
        <v>0.0102299014677174</v>
      </c>
      <c r="BQ146" s="109" t="s">
        <v>30</v>
      </c>
      <c r="BR146" s="110" t="s">
        <v>80</v>
      </c>
    </row>
    <row r="147" spans="2:70">
      <c r="B147" s="100" t="s">
        <v>134</v>
      </c>
      <c r="C147" t="s">
        <v>41</v>
      </c>
      <c r="D147" s="98" t="s">
        <v>149</v>
      </c>
      <c r="E147" s="98">
        <v>0.108219178082192</v>
      </c>
      <c r="F147" s="93" t="s">
        <v>30</v>
      </c>
      <c r="K147" s="111" t="s">
        <v>134</v>
      </c>
      <c r="L147" s="110" t="str">
        <f t="shared" si="34"/>
        <v>INDIPP</v>
      </c>
      <c r="M147" s="109" t="s">
        <v>166</v>
      </c>
      <c r="N147" s="109">
        <f t="shared" si="35"/>
        <v>0.0104311612702215</v>
      </c>
      <c r="O147" s="109" t="s">
        <v>30</v>
      </c>
      <c r="P147" s="110" t="s">
        <v>84</v>
      </c>
      <c r="T147" s="109" t="s">
        <v>134</v>
      </c>
      <c r="U147" s="110" t="str">
        <f t="shared" si="25"/>
        <v>INDIPP</v>
      </c>
      <c r="V147" s="109" t="str">
        <f t="shared" si="26"/>
        <v>RH19</v>
      </c>
      <c r="W147" s="109">
        <f t="shared" si="29"/>
        <v>0.0106700267208598</v>
      </c>
      <c r="X147" s="109" t="s">
        <v>30</v>
      </c>
      <c r="Y147" s="110" t="s">
        <v>79</v>
      </c>
      <c r="AC147" s="109" t="s">
        <v>134</v>
      </c>
      <c r="AD147" s="110" t="str">
        <f t="shared" si="15"/>
        <v>INDIPP</v>
      </c>
      <c r="AE147" s="109" t="str">
        <f t="shared" si="16"/>
        <v>RH19</v>
      </c>
      <c r="AF147" s="109">
        <f t="shared" si="30"/>
        <v>0.0108160582287881</v>
      </c>
      <c r="AG147" s="109" t="s">
        <v>30</v>
      </c>
      <c r="AH147" s="110" t="s">
        <v>85</v>
      </c>
      <c r="AL147" s="109" t="s">
        <v>134</v>
      </c>
      <c r="AM147" s="110" t="str">
        <f t="shared" si="17"/>
        <v>INDIPP</v>
      </c>
      <c r="AN147" s="109" t="str">
        <f t="shared" si="18"/>
        <v>RH19</v>
      </c>
      <c r="AO147" s="109">
        <f t="shared" si="31"/>
        <v>0.0103754202921211</v>
      </c>
      <c r="AP147" s="109" t="s">
        <v>30</v>
      </c>
      <c r="AQ147" s="110" t="s">
        <v>82</v>
      </c>
      <c r="AU147" s="109" t="s">
        <v>134</v>
      </c>
      <c r="AV147" s="110" t="str">
        <f t="shared" si="19"/>
        <v>INDIPP</v>
      </c>
      <c r="AW147" s="109" t="str">
        <f t="shared" si="20"/>
        <v>RH19</v>
      </c>
      <c r="AX147" s="109">
        <f t="shared" si="32"/>
        <v>0.0102047874886832</v>
      </c>
      <c r="AY147" s="109" t="s">
        <v>30</v>
      </c>
      <c r="AZ147" s="110" t="s">
        <v>81</v>
      </c>
      <c r="BD147" s="109" t="s">
        <v>134</v>
      </c>
      <c r="BE147" s="110" t="str">
        <f t="shared" si="21"/>
        <v>INDIPP</v>
      </c>
      <c r="BF147" s="109" t="str">
        <f t="shared" si="22"/>
        <v>RH19</v>
      </c>
      <c r="BG147" s="109">
        <f t="shared" si="27"/>
        <v>0.0103754202921211</v>
      </c>
      <c r="BH147" s="109" t="s">
        <v>30</v>
      </c>
      <c r="BI147" s="110" t="s">
        <v>83</v>
      </c>
      <c r="BM147" s="109" t="s">
        <v>134</v>
      </c>
      <c r="BN147" s="110" t="str">
        <f t="shared" si="23"/>
        <v>INDIPP</v>
      </c>
      <c r="BO147" s="109" t="str">
        <f t="shared" si="24"/>
        <v>RH19</v>
      </c>
      <c r="BP147" s="109">
        <f t="shared" si="33"/>
        <v>0.0102047874886832</v>
      </c>
      <c r="BQ147" s="109" t="s">
        <v>30</v>
      </c>
      <c r="BR147" s="110" t="s">
        <v>80</v>
      </c>
    </row>
    <row r="148" spans="2:70">
      <c r="B148" s="93" t="s">
        <v>134</v>
      </c>
      <c r="C148" t="s">
        <v>41</v>
      </c>
      <c r="D148" s="98" t="s">
        <v>151</v>
      </c>
      <c r="E148" s="98">
        <v>0.00901826484018265</v>
      </c>
      <c r="F148" s="93" t="s">
        <v>30</v>
      </c>
      <c r="K148" s="109" t="s">
        <v>134</v>
      </c>
      <c r="L148" s="110" t="str">
        <f t="shared" si="34"/>
        <v>INDIPP</v>
      </c>
      <c r="M148" s="109" t="s">
        <v>167</v>
      </c>
      <c r="N148" s="109">
        <f t="shared" si="35"/>
        <v>0.0104060408013731</v>
      </c>
      <c r="O148" s="109" t="s">
        <v>30</v>
      </c>
      <c r="P148" s="110" t="s">
        <v>84</v>
      </c>
      <c r="T148" s="109" t="s">
        <v>134</v>
      </c>
      <c r="U148" s="110" t="str">
        <f t="shared" si="25"/>
        <v>INDIPP</v>
      </c>
      <c r="V148" s="109" t="str">
        <f t="shared" si="26"/>
        <v>RH20</v>
      </c>
      <c r="W148" s="109">
        <f t="shared" si="29"/>
        <v>0.0108175905237753</v>
      </c>
      <c r="X148" s="109" t="s">
        <v>30</v>
      </c>
      <c r="Y148" s="110" t="s">
        <v>79</v>
      </c>
      <c r="AC148" s="109" t="s">
        <v>134</v>
      </c>
      <c r="AD148" s="110" t="str">
        <f t="shared" si="15"/>
        <v>INDIPP</v>
      </c>
      <c r="AE148" s="109" t="str">
        <f t="shared" si="16"/>
        <v>RH20</v>
      </c>
      <c r="AF148" s="109">
        <f t="shared" si="30"/>
        <v>0.0106927563860006</v>
      </c>
      <c r="AG148" s="109" t="s">
        <v>30</v>
      </c>
      <c r="AH148" s="110" t="s">
        <v>85</v>
      </c>
      <c r="AL148" s="109" t="s">
        <v>134</v>
      </c>
      <c r="AM148" s="110" t="str">
        <f t="shared" si="17"/>
        <v>INDIPP</v>
      </c>
      <c r="AN148" s="109" t="str">
        <f t="shared" si="18"/>
        <v>RH20</v>
      </c>
      <c r="AO148" s="109">
        <f t="shared" si="31"/>
        <v>0.0104159458689876</v>
      </c>
      <c r="AP148" s="109" t="s">
        <v>30</v>
      </c>
      <c r="AQ148" s="110" t="s">
        <v>82</v>
      </c>
      <c r="AU148" s="109" t="s">
        <v>134</v>
      </c>
      <c r="AV148" s="110" t="str">
        <f t="shared" si="19"/>
        <v>INDIPP</v>
      </c>
      <c r="AW148" s="109" t="str">
        <f t="shared" si="20"/>
        <v>RH20</v>
      </c>
      <c r="AX148" s="109">
        <f t="shared" si="32"/>
        <v>0.0103248398430354</v>
      </c>
      <c r="AY148" s="109" t="s">
        <v>30</v>
      </c>
      <c r="AZ148" s="110" t="s">
        <v>81</v>
      </c>
      <c r="BD148" s="109" t="s">
        <v>134</v>
      </c>
      <c r="BE148" s="110" t="str">
        <f t="shared" si="21"/>
        <v>INDIPP</v>
      </c>
      <c r="BF148" s="109" t="str">
        <f t="shared" si="22"/>
        <v>RH20</v>
      </c>
      <c r="BG148" s="109">
        <f t="shared" si="27"/>
        <v>0.0104159458689876</v>
      </c>
      <c r="BH148" s="109" t="s">
        <v>30</v>
      </c>
      <c r="BI148" s="110" t="s">
        <v>83</v>
      </c>
      <c r="BM148" s="109" t="s">
        <v>134</v>
      </c>
      <c r="BN148" s="110" t="str">
        <f t="shared" si="23"/>
        <v>INDIPP</v>
      </c>
      <c r="BO148" s="109" t="str">
        <f t="shared" si="24"/>
        <v>RH20</v>
      </c>
      <c r="BP148" s="109">
        <f t="shared" si="33"/>
        <v>0.0103248398430354</v>
      </c>
      <c r="BQ148" s="109" t="s">
        <v>30</v>
      </c>
      <c r="BR148" s="110" t="s">
        <v>80</v>
      </c>
    </row>
    <row r="149" spans="2:70">
      <c r="B149" s="93" t="s">
        <v>134</v>
      </c>
      <c r="C149" t="s">
        <v>41</v>
      </c>
      <c r="D149" s="98" t="s">
        <v>153</v>
      </c>
      <c r="E149" s="98">
        <v>0.138127853881279</v>
      </c>
      <c r="F149" s="93" t="s">
        <v>30</v>
      </c>
      <c r="K149" s="109" t="s">
        <v>134</v>
      </c>
      <c r="L149" s="110" t="str">
        <f t="shared" si="34"/>
        <v>INDIPP</v>
      </c>
      <c r="M149" s="109" t="s">
        <v>168</v>
      </c>
      <c r="N149" s="109">
        <f t="shared" si="35"/>
        <v>0.0104122392682121</v>
      </c>
      <c r="O149" s="109" t="s">
        <v>30</v>
      </c>
      <c r="P149" s="110" t="s">
        <v>84</v>
      </c>
      <c r="T149" s="109" t="s">
        <v>134</v>
      </c>
      <c r="U149" s="110" t="str">
        <f t="shared" si="25"/>
        <v>INDIPP</v>
      </c>
      <c r="V149" s="109" t="str">
        <f t="shared" si="26"/>
        <v>RH21</v>
      </c>
      <c r="W149" s="109">
        <f t="shared" si="29"/>
        <v>0.0107840004319534</v>
      </c>
      <c r="X149" s="109" t="s">
        <v>30</v>
      </c>
      <c r="Y149" s="110" t="s">
        <v>79</v>
      </c>
      <c r="AC149" s="109" t="s">
        <v>134</v>
      </c>
      <c r="AD149" s="110" t="str">
        <f t="shared" si="15"/>
        <v>INDIPP</v>
      </c>
      <c r="AE149" s="109" t="str">
        <f t="shared" si="16"/>
        <v>RH21</v>
      </c>
      <c r="AF149" s="109">
        <f t="shared" si="30"/>
        <v>0.01056076034273</v>
      </c>
      <c r="AG149" s="109" t="s">
        <v>30</v>
      </c>
      <c r="AH149" s="110" t="s">
        <v>85</v>
      </c>
      <c r="AL149" s="109" t="s">
        <v>134</v>
      </c>
      <c r="AM149" s="110" t="str">
        <f t="shared" si="17"/>
        <v>INDIPP</v>
      </c>
      <c r="AN149" s="109" t="str">
        <f t="shared" si="18"/>
        <v>RH21</v>
      </c>
      <c r="AO149" s="109">
        <f t="shared" si="31"/>
        <v>0.0104557631800089</v>
      </c>
      <c r="AP149" s="109" t="s">
        <v>30</v>
      </c>
      <c r="AQ149" s="110" t="s">
        <v>82</v>
      </c>
      <c r="AU149" s="109" t="s">
        <v>134</v>
      </c>
      <c r="AV149" s="110" t="str">
        <f t="shared" si="19"/>
        <v>INDIPP</v>
      </c>
      <c r="AW149" s="109" t="str">
        <f t="shared" si="20"/>
        <v>RH21</v>
      </c>
      <c r="AX149" s="109">
        <f t="shared" si="32"/>
        <v>0.0104773914280803</v>
      </c>
      <c r="AY149" s="109" t="s">
        <v>30</v>
      </c>
      <c r="AZ149" s="110" t="s">
        <v>81</v>
      </c>
      <c r="BD149" s="109" t="s">
        <v>134</v>
      </c>
      <c r="BE149" s="110" t="str">
        <f t="shared" si="21"/>
        <v>INDIPP</v>
      </c>
      <c r="BF149" s="109" t="str">
        <f t="shared" si="22"/>
        <v>RH21</v>
      </c>
      <c r="BG149" s="109">
        <f t="shared" si="27"/>
        <v>0.0104557631800089</v>
      </c>
      <c r="BH149" s="109" t="s">
        <v>30</v>
      </c>
      <c r="BI149" s="110" t="s">
        <v>83</v>
      </c>
      <c r="BM149" s="109" t="s">
        <v>134</v>
      </c>
      <c r="BN149" s="110" t="str">
        <f t="shared" si="23"/>
        <v>INDIPP</v>
      </c>
      <c r="BO149" s="109" t="str">
        <f t="shared" si="24"/>
        <v>RH21</v>
      </c>
      <c r="BP149" s="109">
        <f t="shared" si="33"/>
        <v>0.0104773914280803</v>
      </c>
      <c r="BQ149" s="109" t="s">
        <v>30</v>
      </c>
      <c r="BR149" s="110" t="s">
        <v>80</v>
      </c>
    </row>
    <row r="150" spans="2:70">
      <c r="B150" s="93" t="s">
        <v>134</v>
      </c>
      <c r="C150" t="s">
        <v>41</v>
      </c>
      <c r="D150" s="98" t="s">
        <v>155</v>
      </c>
      <c r="E150" s="98">
        <v>0.150684931506849</v>
      </c>
      <c r="F150" s="93" t="s">
        <v>30</v>
      </c>
      <c r="K150" s="109" t="s">
        <v>134</v>
      </c>
      <c r="L150" s="110" t="str">
        <f t="shared" si="34"/>
        <v>INDIPP</v>
      </c>
      <c r="M150" s="109" t="s">
        <v>169</v>
      </c>
      <c r="N150" s="109">
        <f t="shared" si="35"/>
        <v>0.0104576931062438</v>
      </c>
      <c r="O150" s="109" t="s">
        <v>30</v>
      </c>
      <c r="P150" s="110" t="s">
        <v>84</v>
      </c>
      <c r="T150" s="109" t="s">
        <v>134</v>
      </c>
      <c r="U150" s="110" t="str">
        <f t="shared" si="25"/>
        <v>INDIPP</v>
      </c>
      <c r="V150" s="109" t="str">
        <f t="shared" si="26"/>
        <v>RH22</v>
      </c>
      <c r="W150" s="109">
        <f t="shared" si="29"/>
        <v>0.0108496236041217</v>
      </c>
      <c r="X150" s="109" t="s">
        <v>30</v>
      </c>
      <c r="Y150" s="110" t="s">
        <v>79</v>
      </c>
      <c r="AC150" s="109" t="s">
        <v>134</v>
      </c>
      <c r="AD150" s="110" t="str">
        <f t="shared" si="15"/>
        <v>INDIPP</v>
      </c>
      <c r="AE150" s="109" t="str">
        <f t="shared" si="16"/>
        <v>RH22</v>
      </c>
      <c r="AF150" s="109">
        <f t="shared" si="30"/>
        <v>0.0104782070969837</v>
      </c>
      <c r="AG150" s="109" t="s">
        <v>30</v>
      </c>
      <c r="AH150" s="110" t="s">
        <v>85</v>
      </c>
      <c r="AL150" s="109" t="s">
        <v>134</v>
      </c>
      <c r="AM150" s="110" t="str">
        <f t="shared" si="17"/>
        <v>INDIPP</v>
      </c>
      <c r="AN150" s="109" t="str">
        <f t="shared" si="18"/>
        <v>RH22</v>
      </c>
      <c r="AO150" s="109">
        <f t="shared" si="31"/>
        <v>0.0104911283697054</v>
      </c>
      <c r="AP150" s="109" t="s">
        <v>30</v>
      </c>
      <c r="AQ150" s="110" t="s">
        <v>82</v>
      </c>
      <c r="AU150" s="109" t="s">
        <v>134</v>
      </c>
      <c r="AV150" s="110" t="str">
        <f t="shared" si="19"/>
        <v>INDIPP</v>
      </c>
      <c r="AW150" s="109" t="str">
        <f t="shared" si="20"/>
        <v>RH22</v>
      </c>
      <c r="AX150" s="109">
        <f t="shared" si="32"/>
        <v>0.0105169369797973</v>
      </c>
      <c r="AY150" s="109" t="s">
        <v>30</v>
      </c>
      <c r="AZ150" s="110" t="s">
        <v>81</v>
      </c>
      <c r="BD150" s="109" t="s">
        <v>134</v>
      </c>
      <c r="BE150" s="110" t="str">
        <f t="shared" si="21"/>
        <v>INDIPP</v>
      </c>
      <c r="BF150" s="109" t="str">
        <f t="shared" si="22"/>
        <v>RH22</v>
      </c>
      <c r="BG150" s="109">
        <f t="shared" si="27"/>
        <v>0.0104911283697054</v>
      </c>
      <c r="BH150" s="109" t="s">
        <v>30</v>
      </c>
      <c r="BI150" s="110" t="s">
        <v>83</v>
      </c>
      <c r="BM150" s="109" t="s">
        <v>134</v>
      </c>
      <c r="BN150" s="110" t="str">
        <f t="shared" si="23"/>
        <v>INDIPP</v>
      </c>
      <c r="BO150" s="109" t="str">
        <f t="shared" si="24"/>
        <v>RH22</v>
      </c>
      <c r="BP150" s="109">
        <f t="shared" si="33"/>
        <v>0.0105169369797973</v>
      </c>
      <c r="BQ150" s="109" t="s">
        <v>30</v>
      </c>
      <c r="BR150" s="110" t="s">
        <v>80</v>
      </c>
    </row>
    <row r="151" spans="2:70">
      <c r="B151" s="101" t="s">
        <v>134</v>
      </c>
      <c r="C151" t="s">
        <v>41</v>
      </c>
      <c r="D151" s="102" t="s">
        <v>157</v>
      </c>
      <c r="E151" s="102">
        <v>0.0125570776255708</v>
      </c>
      <c r="F151" s="103" t="s">
        <v>30</v>
      </c>
      <c r="K151" s="111" t="s">
        <v>134</v>
      </c>
      <c r="L151" s="110" t="str">
        <f t="shared" si="34"/>
        <v>INDIPP</v>
      </c>
      <c r="M151" s="109" t="s">
        <v>170</v>
      </c>
      <c r="N151" s="109">
        <f t="shared" si="35"/>
        <v>0.010473241405224</v>
      </c>
      <c r="O151" s="109" t="s">
        <v>30</v>
      </c>
      <c r="P151" s="110" t="s">
        <v>84</v>
      </c>
      <c r="T151" s="109" t="s">
        <v>134</v>
      </c>
      <c r="U151" s="110" t="str">
        <f t="shared" si="25"/>
        <v>INDIPP</v>
      </c>
      <c r="V151" s="109" t="str">
        <f t="shared" si="26"/>
        <v>RH23</v>
      </c>
      <c r="W151" s="109">
        <f t="shared" si="29"/>
        <v>0.0109230550324751</v>
      </c>
      <c r="X151" s="109" t="s">
        <v>30</v>
      </c>
      <c r="Y151" s="110" t="s">
        <v>79</v>
      </c>
      <c r="AC151" s="109" t="s">
        <v>134</v>
      </c>
      <c r="AD151" s="110" t="str">
        <f t="shared" si="15"/>
        <v>INDIPP</v>
      </c>
      <c r="AE151" s="109" t="str">
        <f t="shared" si="16"/>
        <v>RH23</v>
      </c>
      <c r="AF151" s="109">
        <f t="shared" si="30"/>
        <v>0.0105410716793298</v>
      </c>
      <c r="AG151" s="109" t="s">
        <v>30</v>
      </c>
      <c r="AH151" s="110" t="s">
        <v>85</v>
      </c>
      <c r="AL151" s="109" t="s">
        <v>134</v>
      </c>
      <c r="AM151" s="110" t="str">
        <f t="shared" si="17"/>
        <v>INDIPP</v>
      </c>
      <c r="AN151" s="109" t="str">
        <f t="shared" si="18"/>
        <v>RH23</v>
      </c>
      <c r="AO151" s="109">
        <f t="shared" si="31"/>
        <v>0.0105577014910628</v>
      </c>
      <c r="AP151" s="109" t="s">
        <v>30</v>
      </c>
      <c r="AQ151" s="110" t="s">
        <v>82</v>
      </c>
      <c r="AU151" s="109" t="s">
        <v>134</v>
      </c>
      <c r="AV151" s="110" t="str">
        <f t="shared" si="19"/>
        <v>INDIPP</v>
      </c>
      <c r="AW151" s="109" t="str">
        <f t="shared" si="20"/>
        <v>RH23</v>
      </c>
      <c r="AX151" s="109">
        <f t="shared" si="32"/>
        <v>0.0106487063379756</v>
      </c>
      <c r="AY151" s="109" t="s">
        <v>30</v>
      </c>
      <c r="AZ151" s="110" t="s">
        <v>81</v>
      </c>
      <c r="BD151" s="109" t="s">
        <v>134</v>
      </c>
      <c r="BE151" s="110" t="str">
        <f t="shared" si="21"/>
        <v>INDIPP</v>
      </c>
      <c r="BF151" s="109" t="str">
        <f t="shared" si="22"/>
        <v>RH23</v>
      </c>
      <c r="BG151" s="109">
        <f t="shared" si="27"/>
        <v>0.0105577014910628</v>
      </c>
      <c r="BH151" s="109" t="s">
        <v>30</v>
      </c>
      <c r="BI151" s="110" t="s">
        <v>83</v>
      </c>
      <c r="BM151" s="109" t="s">
        <v>134</v>
      </c>
      <c r="BN151" s="110" t="str">
        <f t="shared" si="23"/>
        <v>INDIPP</v>
      </c>
      <c r="BO151" s="109" t="str">
        <f t="shared" si="24"/>
        <v>RH23</v>
      </c>
      <c r="BP151" s="109">
        <f t="shared" si="33"/>
        <v>0.0106487063379756</v>
      </c>
      <c r="BQ151" s="109" t="s">
        <v>30</v>
      </c>
      <c r="BR151" s="110" t="s">
        <v>80</v>
      </c>
    </row>
    <row r="152" spans="11:70">
      <c r="K152" s="109" t="s">
        <v>134</v>
      </c>
      <c r="L152" s="110" t="str">
        <f t="shared" si="34"/>
        <v>INDIPP</v>
      </c>
      <c r="M152" s="109" t="s">
        <v>171</v>
      </c>
      <c r="N152" s="109">
        <f t="shared" si="35"/>
        <v>0.0109184238766094</v>
      </c>
      <c r="O152" s="109" t="s">
        <v>30</v>
      </c>
      <c r="P152" s="110" t="s">
        <v>84</v>
      </c>
      <c r="T152" s="109" t="s">
        <v>134</v>
      </c>
      <c r="U152" s="110" t="str">
        <f t="shared" si="25"/>
        <v>INDIPP</v>
      </c>
      <c r="V152" s="109" t="str">
        <f t="shared" si="26"/>
        <v>SH0</v>
      </c>
      <c r="W152" s="109">
        <f t="shared" si="29"/>
        <v>0.00896334464830439</v>
      </c>
      <c r="X152" s="109" t="s">
        <v>30</v>
      </c>
      <c r="Y152" s="110" t="s">
        <v>79</v>
      </c>
      <c r="AC152" s="109" t="s">
        <v>134</v>
      </c>
      <c r="AD152" s="110" t="str">
        <f t="shared" si="15"/>
        <v>INDIPP</v>
      </c>
      <c r="AE152" s="109" t="str">
        <f t="shared" si="16"/>
        <v>SH0</v>
      </c>
      <c r="AF152" s="109">
        <f t="shared" si="30"/>
        <v>0.0104603165279496</v>
      </c>
      <c r="AG152" s="109" t="s">
        <v>30</v>
      </c>
      <c r="AH152" s="110" t="s">
        <v>85</v>
      </c>
      <c r="AL152" s="109" t="s">
        <v>134</v>
      </c>
      <c r="AM152" s="110" t="str">
        <f t="shared" si="17"/>
        <v>INDIPP</v>
      </c>
      <c r="AN152" s="109" t="str">
        <f t="shared" si="18"/>
        <v>SH0</v>
      </c>
      <c r="AO152" s="109">
        <f t="shared" si="31"/>
        <v>0.0102424302427061</v>
      </c>
      <c r="AP152" s="109" t="s">
        <v>30</v>
      </c>
      <c r="AQ152" s="110" t="s">
        <v>82</v>
      </c>
      <c r="AU152" s="109" t="s">
        <v>134</v>
      </c>
      <c r="AV152" s="110" t="str">
        <f t="shared" si="19"/>
        <v>INDIPP</v>
      </c>
      <c r="AW152" s="109" t="str">
        <f t="shared" si="20"/>
        <v>SH0</v>
      </c>
      <c r="AX152" s="109">
        <f t="shared" si="32"/>
        <v>0.0118105732116227</v>
      </c>
      <c r="AY152" s="109" t="s">
        <v>30</v>
      </c>
      <c r="AZ152" s="110" t="s">
        <v>81</v>
      </c>
      <c r="BD152" s="109" t="s">
        <v>134</v>
      </c>
      <c r="BE152" s="110" t="str">
        <f t="shared" si="21"/>
        <v>INDIPP</v>
      </c>
      <c r="BF152" s="109" t="str">
        <f t="shared" si="22"/>
        <v>SH0</v>
      </c>
      <c r="BG152" s="109">
        <f t="shared" si="27"/>
        <v>0.0102424302427061</v>
      </c>
      <c r="BH152" s="109" t="s">
        <v>30</v>
      </c>
      <c r="BI152" s="110" t="s">
        <v>83</v>
      </c>
      <c r="BM152" s="109" t="s">
        <v>134</v>
      </c>
      <c r="BN152" s="110" t="str">
        <f t="shared" si="23"/>
        <v>INDIPP</v>
      </c>
      <c r="BO152" s="109" t="str">
        <f t="shared" si="24"/>
        <v>SH0</v>
      </c>
      <c r="BP152" s="109">
        <f t="shared" si="33"/>
        <v>0.0118105732116227</v>
      </c>
      <c r="BQ152" s="109" t="s">
        <v>30</v>
      </c>
      <c r="BR152" s="110" t="s">
        <v>80</v>
      </c>
    </row>
    <row r="153" spans="11:70">
      <c r="K153" s="109" t="s">
        <v>134</v>
      </c>
      <c r="L153" s="110" t="str">
        <f t="shared" si="34"/>
        <v>INDIPP</v>
      </c>
      <c r="M153" s="109" t="s">
        <v>172</v>
      </c>
      <c r="N153" s="109">
        <f t="shared" si="35"/>
        <v>0.0107750419295243</v>
      </c>
      <c r="O153" s="109" t="s">
        <v>30</v>
      </c>
      <c r="P153" s="110" t="s">
        <v>84</v>
      </c>
      <c r="T153" s="109" t="s">
        <v>134</v>
      </c>
      <c r="U153" s="110" t="str">
        <f t="shared" si="25"/>
        <v>INDIPP</v>
      </c>
      <c r="V153" s="109" t="str">
        <f t="shared" si="26"/>
        <v>SH1</v>
      </c>
      <c r="W153" s="109">
        <f t="shared" si="29"/>
        <v>0.00848441723710787</v>
      </c>
      <c r="X153" s="109" t="s">
        <v>30</v>
      </c>
      <c r="Y153" s="110" t="s">
        <v>79</v>
      </c>
      <c r="AC153" s="109" t="s">
        <v>134</v>
      </c>
      <c r="AD153" s="110" t="str">
        <f t="shared" si="15"/>
        <v>INDIPP</v>
      </c>
      <c r="AE153" s="109" t="str">
        <f t="shared" si="16"/>
        <v>SH1</v>
      </c>
      <c r="AF153" s="109">
        <f t="shared" si="30"/>
        <v>0.0103512372736474</v>
      </c>
      <c r="AG153" s="109" t="s">
        <v>30</v>
      </c>
      <c r="AH153" s="110" t="s">
        <v>85</v>
      </c>
      <c r="AL153" s="109" t="s">
        <v>134</v>
      </c>
      <c r="AM153" s="110" t="str">
        <f t="shared" si="17"/>
        <v>INDIPP</v>
      </c>
      <c r="AN153" s="109" t="str">
        <f t="shared" si="18"/>
        <v>SH1</v>
      </c>
      <c r="AO153" s="109">
        <f t="shared" si="31"/>
        <v>0.0100471596879975</v>
      </c>
      <c r="AP153" s="109" t="s">
        <v>30</v>
      </c>
      <c r="AQ153" s="110" t="s">
        <v>82</v>
      </c>
      <c r="AU153" s="109" t="s">
        <v>134</v>
      </c>
      <c r="AV153" s="110" t="str">
        <f t="shared" si="19"/>
        <v>INDIPP</v>
      </c>
      <c r="AW153" s="109" t="str">
        <f t="shared" si="20"/>
        <v>SH1</v>
      </c>
      <c r="AX153" s="109">
        <f t="shared" si="32"/>
        <v>0.0117294243263936</v>
      </c>
      <c r="AY153" s="109" t="s">
        <v>30</v>
      </c>
      <c r="AZ153" s="110" t="s">
        <v>81</v>
      </c>
      <c r="BD153" s="109" t="s">
        <v>134</v>
      </c>
      <c r="BE153" s="110" t="str">
        <f t="shared" si="21"/>
        <v>INDIPP</v>
      </c>
      <c r="BF153" s="109" t="str">
        <f t="shared" si="22"/>
        <v>SH1</v>
      </c>
      <c r="BG153" s="109">
        <f t="shared" si="27"/>
        <v>0.0100471596879975</v>
      </c>
      <c r="BH153" s="109" t="s">
        <v>30</v>
      </c>
      <c r="BI153" s="110" t="s">
        <v>83</v>
      </c>
      <c r="BM153" s="109" t="s">
        <v>134</v>
      </c>
      <c r="BN153" s="110" t="str">
        <f t="shared" si="23"/>
        <v>INDIPP</v>
      </c>
      <c r="BO153" s="109" t="str">
        <f t="shared" si="24"/>
        <v>SH1</v>
      </c>
      <c r="BP153" s="109">
        <f t="shared" si="33"/>
        <v>0.0117294243263936</v>
      </c>
      <c r="BQ153" s="109" t="s">
        <v>30</v>
      </c>
      <c r="BR153" s="110" t="s">
        <v>80</v>
      </c>
    </row>
    <row r="154" spans="11:70">
      <c r="K154" s="109" t="s">
        <v>134</v>
      </c>
      <c r="L154" s="110" t="str">
        <f t="shared" si="34"/>
        <v>INDIPP</v>
      </c>
      <c r="M154" s="109" t="s">
        <v>173</v>
      </c>
      <c r="N154" s="109">
        <f t="shared" si="35"/>
        <v>0.0106114190755824</v>
      </c>
      <c r="O154" s="109" t="s">
        <v>30</v>
      </c>
      <c r="P154" s="110" t="s">
        <v>84</v>
      </c>
      <c r="T154" s="109" t="s">
        <v>134</v>
      </c>
      <c r="U154" s="110" t="str">
        <f t="shared" si="25"/>
        <v>INDIPP</v>
      </c>
      <c r="V154" s="109" t="str">
        <f t="shared" si="26"/>
        <v>SH2</v>
      </c>
      <c r="W154" s="109">
        <f t="shared" si="29"/>
        <v>0.00787609123462955</v>
      </c>
      <c r="X154" s="109" t="s">
        <v>30</v>
      </c>
      <c r="Y154" s="110" t="s">
        <v>79</v>
      </c>
      <c r="AC154" s="109" t="s">
        <v>134</v>
      </c>
      <c r="AD154" s="110" t="str">
        <f t="shared" si="15"/>
        <v>INDIPP</v>
      </c>
      <c r="AE154" s="109" t="str">
        <f t="shared" si="16"/>
        <v>SH2</v>
      </c>
      <c r="AF154" s="109">
        <f t="shared" si="30"/>
        <v>0.0101484897755896</v>
      </c>
      <c r="AG154" s="109" t="s">
        <v>30</v>
      </c>
      <c r="AH154" s="110" t="s">
        <v>85</v>
      </c>
      <c r="AL154" s="109" t="s">
        <v>134</v>
      </c>
      <c r="AM154" s="110" t="str">
        <f t="shared" si="17"/>
        <v>INDIPP</v>
      </c>
      <c r="AN154" s="109" t="str">
        <f t="shared" si="18"/>
        <v>SH2</v>
      </c>
      <c r="AO154" s="109">
        <f t="shared" si="31"/>
        <v>0.00964700112167506</v>
      </c>
      <c r="AP154" s="109" t="s">
        <v>30</v>
      </c>
      <c r="AQ154" s="110" t="s">
        <v>82</v>
      </c>
      <c r="AU154" s="109" t="s">
        <v>134</v>
      </c>
      <c r="AV154" s="110" t="str">
        <f t="shared" si="19"/>
        <v>INDIPP</v>
      </c>
      <c r="AW154" s="109" t="str">
        <f t="shared" si="20"/>
        <v>SH2</v>
      </c>
      <c r="AX154" s="109">
        <f t="shared" si="32"/>
        <v>0.0110986729528818</v>
      </c>
      <c r="AY154" s="109" t="s">
        <v>30</v>
      </c>
      <c r="AZ154" s="110" t="s">
        <v>81</v>
      </c>
      <c r="BD154" s="109" t="s">
        <v>134</v>
      </c>
      <c r="BE154" s="110" t="str">
        <f t="shared" si="21"/>
        <v>INDIPP</v>
      </c>
      <c r="BF154" s="109" t="str">
        <f t="shared" si="22"/>
        <v>SH2</v>
      </c>
      <c r="BG154" s="109">
        <f t="shared" si="27"/>
        <v>0.00964700112167506</v>
      </c>
      <c r="BH154" s="109" t="s">
        <v>30</v>
      </c>
      <c r="BI154" s="110" t="s">
        <v>83</v>
      </c>
      <c r="BM154" s="109" t="s">
        <v>134</v>
      </c>
      <c r="BN154" s="110" t="str">
        <f t="shared" si="23"/>
        <v>INDIPP</v>
      </c>
      <c r="BO154" s="109" t="str">
        <f t="shared" si="24"/>
        <v>SH2</v>
      </c>
      <c r="BP154" s="109">
        <f t="shared" si="33"/>
        <v>0.0110986729528818</v>
      </c>
      <c r="BQ154" s="109" t="s">
        <v>30</v>
      </c>
      <c r="BR154" s="110" t="s">
        <v>80</v>
      </c>
    </row>
    <row r="155" spans="11:70">
      <c r="K155" s="111" t="s">
        <v>134</v>
      </c>
      <c r="L155" s="110" t="str">
        <f t="shared" si="34"/>
        <v>INDIPP</v>
      </c>
      <c r="M155" s="109" t="s">
        <v>174</v>
      </c>
      <c r="N155" s="109">
        <f t="shared" si="35"/>
        <v>0.0104802103729584</v>
      </c>
      <c r="O155" s="109" t="s">
        <v>30</v>
      </c>
      <c r="P155" s="110" t="s">
        <v>84</v>
      </c>
      <c r="T155" s="109" t="s">
        <v>134</v>
      </c>
      <c r="U155" s="110" t="str">
        <f t="shared" si="25"/>
        <v>INDIPP</v>
      </c>
      <c r="V155" s="109" t="str">
        <f t="shared" si="26"/>
        <v>SH3</v>
      </c>
      <c r="W155" s="109">
        <f t="shared" si="29"/>
        <v>0.00736970064136019</v>
      </c>
      <c r="X155" s="109" t="s">
        <v>30</v>
      </c>
      <c r="Y155" s="110" t="s">
        <v>79</v>
      </c>
      <c r="AC155" s="109" t="s">
        <v>134</v>
      </c>
      <c r="AD155" s="110" t="str">
        <f t="shared" si="15"/>
        <v>INDIPP</v>
      </c>
      <c r="AE155" s="109" t="str">
        <f t="shared" si="16"/>
        <v>SH3</v>
      </c>
      <c r="AF155" s="109">
        <f t="shared" si="30"/>
        <v>0.0100311401483829</v>
      </c>
      <c r="AG155" s="109" t="s">
        <v>30</v>
      </c>
      <c r="AH155" s="110" t="s">
        <v>85</v>
      </c>
      <c r="AL155" s="109" t="s">
        <v>134</v>
      </c>
      <c r="AM155" s="110" t="str">
        <f t="shared" si="17"/>
        <v>INDIPP</v>
      </c>
      <c r="AN155" s="109" t="str">
        <f t="shared" si="18"/>
        <v>SH3</v>
      </c>
      <c r="AO155" s="109">
        <f t="shared" si="31"/>
        <v>0.00922365576098266</v>
      </c>
      <c r="AP155" s="109" t="s">
        <v>30</v>
      </c>
      <c r="AQ155" s="110" t="s">
        <v>82</v>
      </c>
      <c r="AU155" s="109" t="s">
        <v>134</v>
      </c>
      <c r="AV155" s="110" t="str">
        <f t="shared" si="19"/>
        <v>INDIPP</v>
      </c>
      <c r="AW155" s="109" t="str">
        <f t="shared" si="20"/>
        <v>SH3</v>
      </c>
      <c r="AX155" s="109">
        <f t="shared" si="32"/>
        <v>0.0102098703739199</v>
      </c>
      <c r="AY155" s="109" t="s">
        <v>30</v>
      </c>
      <c r="AZ155" s="110" t="s">
        <v>81</v>
      </c>
      <c r="BD155" s="109" t="s">
        <v>134</v>
      </c>
      <c r="BE155" s="110" t="str">
        <f t="shared" si="21"/>
        <v>INDIPP</v>
      </c>
      <c r="BF155" s="109" t="str">
        <f t="shared" si="22"/>
        <v>SH3</v>
      </c>
      <c r="BG155" s="109">
        <f t="shared" si="27"/>
        <v>0.00922365576098266</v>
      </c>
      <c r="BH155" s="109" t="s">
        <v>30</v>
      </c>
      <c r="BI155" s="110" t="s">
        <v>83</v>
      </c>
      <c r="BM155" s="109" t="s">
        <v>134</v>
      </c>
      <c r="BN155" s="110" t="str">
        <f t="shared" si="23"/>
        <v>INDIPP</v>
      </c>
      <c r="BO155" s="109" t="str">
        <f t="shared" si="24"/>
        <v>SH3</v>
      </c>
      <c r="BP155" s="109">
        <f t="shared" si="33"/>
        <v>0.0102098703739199</v>
      </c>
      <c r="BQ155" s="109" t="s">
        <v>30</v>
      </c>
      <c r="BR155" s="110" t="s">
        <v>80</v>
      </c>
    </row>
    <row r="156" spans="11:70">
      <c r="K156" s="109" t="s">
        <v>134</v>
      </c>
      <c r="L156" s="110" t="str">
        <f t="shared" si="34"/>
        <v>INDIPP</v>
      </c>
      <c r="M156" s="109" t="s">
        <v>175</v>
      </c>
      <c r="N156" s="109">
        <f t="shared" si="35"/>
        <v>0.010302252039056</v>
      </c>
      <c r="O156" s="109" t="s">
        <v>30</v>
      </c>
      <c r="P156" s="110" t="s">
        <v>84</v>
      </c>
      <c r="T156" s="109" t="s">
        <v>134</v>
      </c>
      <c r="U156" s="110" t="str">
        <f t="shared" si="25"/>
        <v>INDIPP</v>
      </c>
      <c r="V156" s="109" t="str">
        <f t="shared" si="26"/>
        <v>SH4</v>
      </c>
      <c r="W156" s="109">
        <f t="shared" si="29"/>
        <v>0.00707623257486032</v>
      </c>
      <c r="X156" s="109" t="s">
        <v>30</v>
      </c>
      <c r="Y156" s="110" t="s">
        <v>79</v>
      </c>
      <c r="AC156" s="109" t="s">
        <v>134</v>
      </c>
      <c r="AD156" s="110" t="str">
        <f t="shared" si="15"/>
        <v>INDIPP</v>
      </c>
      <c r="AE156" s="109" t="str">
        <f t="shared" si="16"/>
        <v>SH4</v>
      </c>
      <c r="AF156" s="109">
        <f t="shared" si="30"/>
        <v>0.0099914442720882</v>
      </c>
      <c r="AG156" s="109" t="s">
        <v>30</v>
      </c>
      <c r="AH156" s="110" t="s">
        <v>85</v>
      </c>
      <c r="AL156" s="109" t="s">
        <v>134</v>
      </c>
      <c r="AM156" s="110" t="str">
        <f t="shared" si="17"/>
        <v>INDIPP</v>
      </c>
      <c r="AN156" s="109" t="str">
        <f t="shared" si="18"/>
        <v>SH4</v>
      </c>
      <c r="AO156" s="109">
        <f t="shared" si="31"/>
        <v>0.00890221789950177</v>
      </c>
      <c r="AP156" s="109" t="s">
        <v>30</v>
      </c>
      <c r="AQ156" s="110" t="s">
        <v>82</v>
      </c>
      <c r="AU156" s="109" t="s">
        <v>134</v>
      </c>
      <c r="AV156" s="110" t="str">
        <f t="shared" si="19"/>
        <v>INDIPP</v>
      </c>
      <c r="AW156" s="109" t="str">
        <f t="shared" si="20"/>
        <v>SH4</v>
      </c>
      <c r="AX156" s="109">
        <f t="shared" si="32"/>
        <v>0.00947781475616528</v>
      </c>
      <c r="AY156" s="109" t="s">
        <v>30</v>
      </c>
      <c r="AZ156" s="110" t="s">
        <v>81</v>
      </c>
      <c r="BD156" s="109" t="s">
        <v>134</v>
      </c>
      <c r="BE156" s="110" t="str">
        <f t="shared" si="21"/>
        <v>INDIPP</v>
      </c>
      <c r="BF156" s="109" t="str">
        <f t="shared" si="22"/>
        <v>SH4</v>
      </c>
      <c r="BG156" s="109">
        <f t="shared" si="27"/>
        <v>0.00890221789950177</v>
      </c>
      <c r="BH156" s="109" t="s">
        <v>30</v>
      </c>
      <c r="BI156" s="110" t="s">
        <v>83</v>
      </c>
      <c r="BM156" s="109" t="s">
        <v>134</v>
      </c>
      <c r="BN156" s="110" t="str">
        <f t="shared" si="23"/>
        <v>INDIPP</v>
      </c>
      <c r="BO156" s="109" t="str">
        <f t="shared" si="24"/>
        <v>SH4</v>
      </c>
      <c r="BP156" s="109">
        <f t="shared" si="33"/>
        <v>0.00947781475616528</v>
      </c>
      <c r="BQ156" s="109" t="s">
        <v>30</v>
      </c>
      <c r="BR156" s="110" t="s">
        <v>80</v>
      </c>
    </row>
    <row r="157" spans="11:70">
      <c r="K157" s="109" t="s">
        <v>134</v>
      </c>
      <c r="L157" s="110" t="str">
        <f t="shared" si="34"/>
        <v>INDIPP</v>
      </c>
      <c r="M157" s="109" t="s">
        <v>176</v>
      </c>
      <c r="N157" s="109">
        <f t="shared" si="35"/>
        <v>0.00998630287270145</v>
      </c>
      <c r="O157" s="109" t="s">
        <v>30</v>
      </c>
      <c r="P157" s="110" t="s">
        <v>84</v>
      </c>
      <c r="T157" s="109" t="s">
        <v>134</v>
      </c>
      <c r="U157" s="110" t="str">
        <f t="shared" si="25"/>
        <v>INDIPP</v>
      </c>
      <c r="V157" s="109" t="str">
        <f t="shared" si="26"/>
        <v>SH5</v>
      </c>
      <c r="W157" s="109">
        <f t="shared" si="29"/>
        <v>0.00693855248478292</v>
      </c>
      <c r="X157" s="109" t="s">
        <v>30</v>
      </c>
      <c r="Y157" s="110" t="s">
        <v>79</v>
      </c>
      <c r="AC157" s="109" t="s">
        <v>134</v>
      </c>
      <c r="AD157" s="110" t="str">
        <f t="shared" si="15"/>
        <v>INDIPP</v>
      </c>
      <c r="AE157" s="109" t="str">
        <f t="shared" si="16"/>
        <v>SH5</v>
      </c>
      <c r="AF157" s="109">
        <f t="shared" si="30"/>
        <v>0.00962339524997807</v>
      </c>
      <c r="AG157" s="109" t="s">
        <v>30</v>
      </c>
      <c r="AH157" s="110" t="s">
        <v>85</v>
      </c>
      <c r="AL157" s="109" t="s">
        <v>134</v>
      </c>
      <c r="AM157" s="110" t="str">
        <f t="shared" si="17"/>
        <v>INDIPP</v>
      </c>
      <c r="AN157" s="109" t="str">
        <f t="shared" si="18"/>
        <v>SH5</v>
      </c>
      <c r="AO157" s="109">
        <f t="shared" si="31"/>
        <v>0.00859828506997421</v>
      </c>
      <c r="AP157" s="109" t="s">
        <v>30</v>
      </c>
      <c r="AQ157" s="110" t="s">
        <v>82</v>
      </c>
      <c r="AU157" s="109" t="s">
        <v>134</v>
      </c>
      <c r="AV157" s="110" t="str">
        <f t="shared" si="19"/>
        <v>INDIPP</v>
      </c>
      <c r="AW157" s="109" t="str">
        <f t="shared" si="20"/>
        <v>SH5</v>
      </c>
      <c r="AX157" s="109">
        <f t="shared" si="32"/>
        <v>0.009001549175111</v>
      </c>
      <c r="AY157" s="109" t="s">
        <v>30</v>
      </c>
      <c r="AZ157" s="110" t="s">
        <v>81</v>
      </c>
      <c r="BD157" s="109" t="s">
        <v>134</v>
      </c>
      <c r="BE157" s="110" t="str">
        <f t="shared" si="21"/>
        <v>INDIPP</v>
      </c>
      <c r="BF157" s="109" t="str">
        <f t="shared" si="22"/>
        <v>SH5</v>
      </c>
      <c r="BG157" s="109">
        <f t="shared" si="27"/>
        <v>0.00859828506997421</v>
      </c>
      <c r="BH157" s="109" t="s">
        <v>30</v>
      </c>
      <c r="BI157" s="110" t="s">
        <v>83</v>
      </c>
      <c r="BM157" s="109" t="s">
        <v>134</v>
      </c>
      <c r="BN157" s="110" t="str">
        <f t="shared" si="23"/>
        <v>INDIPP</v>
      </c>
      <c r="BO157" s="109" t="str">
        <f t="shared" si="24"/>
        <v>SH5</v>
      </c>
      <c r="BP157" s="109">
        <f t="shared" si="33"/>
        <v>0.009001549175111</v>
      </c>
      <c r="BQ157" s="109" t="s">
        <v>30</v>
      </c>
      <c r="BR157" s="110" t="s">
        <v>80</v>
      </c>
    </row>
    <row r="158" spans="11:70">
      <c r="K158" s="109" t="s">
        <v>134</v>
      </c>
      <c r="L158" s="110" t="str">
        <f t="shared" si="34"/>
        <v>INDIPP</v>
      </c>
      <c r="M158" s="109" t="s">
        <v>177</v>
      </c>
      <c r="N158" s="109">
        <f t="shared" si="35"/>
        <v>0.00970685876594795</v>
      </c>
      <c r="O158" s="109" t="s">
        <v>30</v>
      </c>
      <c r="P158" s="110" t="s">
        <v>84</v>
      </c>
      <c r="T158" s="109" t="s">
        <v>134</v>
      </c>
      <c r="U158" s="110" t="str">
        <f t="shared" si="25"/>
        <v>INDIPP</v>
      </c>
      <c r="V158" s="109" t="str">
        <f t="shared" si="26"/>
        <v>SH6</v>
      </c>
      <c r="W158" s="109">
        <f t="shared" si="29"/>
        <v>0.00690233127948598</v>
      </c>
      <c r="X158" s="109" t="s">
        <v>30</v>
      </c>
      <c r="Y158" s="110" t="s">
        <v>79</v>
      </c>
      <c r="AC158" s="109" t="s">
        <v>134</v>
      </c>
      <c r="AD158" s="110" t="str">
        <f t="shared" si="15"/>
        <v>INDIPP</v>
      </c>
      <c r="AE158" s="109" t="str">
        <f t="shared" si="16"/>
        <v>SH6</v>
      </c>
      <c r="AF158" s="109">
        <f t="shared" si="30"/>
        <v>0.00895580030607749</v>
      </c>
      <c r="AG158" s="109" t="s">
        <v>30</v>
      </c>
      <c r="AH158" s="110" t="s">
        <v>85</v>
      </c>
      <c r="AL158" s="109" t="s">
        <v>134</v>
      </c>
      <c r="AM158" s="110" t="str">
        <f t="shared" si="17"/>
        <v>INDIPP</v>
      </c>
      <c r="AN158" s="109" t="str">
        <f t="shared" si="18"/>
        <v>SH6</v>
      </c>
      <c r="AO158" s="109">
        <f t="shared" si="31"/>
        <v>0.00831343357193171</v>
      </c>
      <c r="AP158" s="109" t="s">
        <v>30</v>
      </c>
      <c r="AQ158" s="110" t="s">
        <v>82</v>
      </c>
      <c r="AU158" s="109" t="s">
        <v>134</v>
      </c>
      <c r="AV158" s="110" t="str">
        <f t="shared" si="19"/>
        <v>INDIPP</v>
      </c>
      <c r="AW158" s="109" t="str">
        <f t="shared" si="20"/>
        <v>SH6</v>
      </c>
      <c r="AX158" s="109">
        <f t="shared" si="32"/>
        <v>0.00869775718904425</v>
      </c>
      <c r="AY158" s="109" t="s">
        <v>30</v>
      </c>
      <c r="AZ158" s="110" t="s">
        <v>81</v>
      </c>
      <c r="BD158" s="109" t="s">
        <v>134</v>
      </c>
      <c r="BE158" s="110" t="str">
        <f t="shared" si="21"/>
        <v>INDIPP</v>
      </c>
      <c r="BF158" s="109" t="str">
        <f t="shared" si="22"/>
        <v>SH6</v>
      </c>
      <c r="BG158" s="109">
        <f t="shared" si="27"/>
        <v>0.00831343357193171</v>
      </c>
      <c r="BH158" s="109" t="s">
        <v>30</v>
      </c>
      <c r="BI158" s="110" t="s">
        <v>83</v>
      </c>
      <c r="BM158" s="109" t="s">
        <v>134</v>
      </c>
      <c r="BN158" s="110" t="str">
        <f t="shared" si="23"/>
        <v>INDIPP</v>
      </c>
      <c r="BO158" s="109" t="str">
        <f t="shared" si="24"/>
        <v>SH6</v>
      </c>
      <c r="BP158" s="109">
        <f t="shared" si="33"/>
        <v>0.00869775718904425</v>
      </c>
      <c r="BQ158" s="109" t="s">
        <v>30</v>
      </c>
      <c r="BR158" s="110" t="s">
        <v>80</v>
      </c>
    </row>
    <row r="159" spans="11:70">
      <c r="K159" s="111" t="s">
        <v>134</v>
      </c>
      <c r="L159" s="110" t="str">
        <f t="shared" si="34"/>
        <v>INDIPP</v>
      </c>
      <c r="M159" s="109" t="s">
        <v>178</v>
      </c>
      <c r="N159" s="109">
        <f t="shared" si="35"/>
        <v>0.00952537765103036</v>
      </c>
      <c r="O159" s="109" t="s">
        <v>30</v>
      </c>
      <c r="P159" s="110" t="s">
        <v>84</v>
      </c>
      <c r="T159" s="109" t="s">
        <v>134</v>
      </c>
      <c r="U159" s="110" t="str">
        <f t="shared" si="25"/>
        <v>INDIPP</v>
      </c>
      <c r="V159" s="109" t="str">
        <f t="shared" si="26"/>
        <v>SH7</v>
      </c>
      <c r="W159" s="109">
        <f t="shared" si="29"/>
        <v>0.00695811193011423</v>
      </c>
      <c r="X159" s="109" t="s">
        <v>30</v>
      </c>
      <c r="Y159" s="110" t="s">
        <v>79</v>
      </c>
      <c r="AC159" s="109" t="s">
        <v>134</v>
      </c>
      <c r="AD159" s="110" t="str">
        <f t="shared" si="15"/>
        <v>INDIPP</v>
      </c>
      <c r="AE159" s="109" t="str">
        <f t="shared" si="16"/>
        <v>SH7</v>
      </c>
      <c r="AF159" s="109">
        <f t="shared" si="30"/>
        <v>0.0083231978023869</v>
      </c>
      <c r="AG159" s="109" t="s">
        <v>30</v>
      </c>
      <c r="AH159" s="110" t="s">
        <v>85</v>
      </c>
      <c r="AL159" s="109" t="s">
        <v>134</v>
      </c>
      <c r="AM159" s="110" t="str">
        <f t="shared" si="17"/>
        <v>INDIPP</v>
      </c>
      <c r="AN159" s="109" t="str">
        <f t="shared" si="18"/>
        <v>SH7</v>
      </c>
      <c r="AO159" s="109">
        <f t="shared" si="31"/>
        <v>0.00810776020785731</v>
      </c>
      <c r="AP159" s="109" t="s">
        <v>30</v>
      </c>
      <c r="AQ159" s="110" t="s">
        <v>82</v>
      </c>
      <c r="AU159" s="109" t="s">
        <v>134</v>
      </c>
      <c r="AV159" s="110" t="str">
        <f t="shared" si="19"/>
        <v>INDIPP</v>
      </c>
      <c r="AW159" s="109" t="str">
        <f t="shared" si="20"/>
        <v>SH7</v>
      </c>
      <c r="AX159" s="109">
        <f t="shared" si="32"/>
        <v>0.00850186452384368</v>
      </c>
      <c r="AY159" s="109" t="s">
        <v>30</v>
      </c>
      <c r="AZ159" s="110" t="s">
        <v>81</v>
      </c>
      <c r="BD159" s="109" t="s">
        <v>134</v>
      </c>
      <c r="BE159" s="110" t="str">
        <f t="shared" si="21"/>
        <v>INDIPP</v>
      </c>
      <c r="BF159" s="109" t="str">
        <f t="shared" si="22"/>
        <v>SH7</v>
      </c>
      <c r="BG159" s="109">
        <f t="shared" si="27"/>
        <v>0.00810776020785731</v>
      </c>
      <c r="BH159" s="109" t="s">
        <v>30</v>
      </c>
      <c r="BI159" s="110" t="s">
        <v>83</v>
      </c>
      <c r="BM159" s="109" t="s">
        <v>134</v>
      </c>
      <c r="BN159" s="110" t="str">
        <f t="shared" si="23"/>
        <v>INDIPP</v>
      </c>
      <c r="BO159" s="109" t="str">
        <f t="shared" si="24"/>
        <v>SH7</v>
      </c>
      <c r="BP159" s="109">
        <f t="shared" si="33"/>
        <v>0.00850186452384368</v>
      </c>
      <c r="BQ159" s="109" t="s">
        <v>30</v>
      </c>
      <c r="BR159" s="110" t="s">
        <v>80</v>
      </c>
    </row>
    <row r="160" spans="11:70">
      <c r="K160" s="109" t="s">
        <v>134</v>
      </c>
      <c r="L160" s="110" t="str">
        <f t="shared" si="34"/>
        <v>INDIPP</v>
      </c>
      <c r="M160" s="109" t="s">
        <v>179</v>
      </c>
      <c r="N160" s="109">
        <f t="shared" si="35"/>
        <v>0.00940579551046531</v>
      </c>
      <c r="O160" s="109" t="s">
        <v>30</v>
      </c>
      <c r="P160" s="110" t="s">
        <v>84</v>
      </c>
      <c r="T160" s="109" t="s">
        <v>134</v>
      </c>
      <c r="U160" s="110" t="str">
        <f t="shared" si="25"/>
        <v>INDIPP</v>
      </c>
      <c r="V160" s="109" t="str">
        <f t="shared" si="26"/>
        <v>SH8</v>
      </c>
      <c r="W160" s="109">
        <f t="shared" si="29"/>
        <v>0.00713706178998624</v>
      </c>
      <c r="X160" s="109" t="s">
        <v>30</v>
      </c>
      <c r="Y160" s="110" t="s">
        <v>79</v>
      </c>
      <c r="AC160" s="109" t="s">
        <v>134</v>
      </c>
      <c r="AD160" s="110" t="str">
        <f t="shared" ref="AD160:AD223" si="36">U160</f>
        <v>INDIPP</v>
      </c>
      <c r="AE160" s="109" t="str">
        <f t="shared" ref="AE160:AE223" si="37">V160</f>
        <v>SH8</v>
      </c>
      <c r="AF160" s="109">
        <f t="shared" si="30"/>
        <v>0.00791001223001852</v>
      </c>
      <c r="AG160" s="109" t="s">
        <v>30</v>
      </c>
      <c r="AH160" s="110" t="s">
        <v>85</v>
      </c>
      <c r="AL160" s="109" t="s">
        <v>134</v>
      </c>
      <c r="AM160" s="110" t="str">
        <f t="shared" ref="AM160:AM223" si="38">AD160</f>
        <v>INDIPP</v>
      </c>
      <c r="AN160" s="109" t="str">
        <f t="shared" ref="AN160:AN223" si="39">AE160</f>
        <v>SH8</v>
      </c>
      <c r="AO160" s="109">
        <f t="shared" si="31"/>
        <v>0.00802617470555127</v>
      </c>
      <c r="AP160" s="109" t="s">
        <v>30</v>
      </c>
      <c r="AQ160" s="110" t="s">
        <v>82</v>
      </c>
      <c r="AU160" s="109" t="s">
        <v>134</v>
      </c>
      <c r="AV160" s="110" t="str">
        <f t="shared" ref="AV160:AV223" si="40">AM160</f>
        <v>INDIPP</v>
      </c>
      <c r="AW160" s="109" t="str">
        <f t="shared" ref="AW160:AW223" si="41">AN160</f>
        <v>SH8</v>
      </c>
      <c r="AX160" s="109">
        <f t="shared" si="32"/>
        <v>0.0084452232324364</v>
      </c>
      <c r="AY160" s="109" t="s">
        <v>30</v>
      </c>
      <c r="AZ160" s="110" t="s">
        <v>81</v>
      </c>
      <c r="BD160" s="109" t="s">
        <v>134</v>
      </c>
      <c r="BE160" s="110" t="str">
        <f t="shared" ref="BE160:BE223" si="42">AV160</f>
        <v>INDIPP</v>
      </c>
      <c r="BF160" s="109" t="str">
        <f t="shared" ref="BF160:BF223" si="43">AW160</f>
        <v>SH8</v>
      </c>
      <c r="BG160" s="109">
        <f t="shared" si="27"/>
        <v>0.00802617470555127</v>
      </c>
      <c r="BH160" s="109" t="s">
        <v>30</v>
      </c>
      <c r="BI160" s="110" t="s">
        <v>83</v>
      </c>
      <c r="BM160" s="109" t="s">
        <v>134</v>
      </c>
      <c r="BN160" s="110" t="str">
        <f t="shared" ref="BN160:BN223" si="44">BE160</f>
        <v>INDIPP</v>
      </c>
      <c r="BO160" s="109" t="str">
        <f t="shared" ref="BO160:BO223" si="45">BF160</f>
        <v>SH8</v>
      </c>
      <c r="BP160" s="109">
        <f t="shared" ref="BP160:BP223" si="46">AX160</f>
        <v>0.0084452232324364</v>
      </c>
      <c r="BQ160" s="109" t="s">
        <v>30</v>
      </c>
      <c r="BR160" s="110" t="s">
        <v>80</v>
      </c>
    </row>
    <row r="161" spans="11:70">
      <c r="K161" s="109" t="s">
        <v>134</v>
      </c>
      <c r="L161" s="110" t="str">
        <f t="shared" si="34"/>
        <v>INDIPP</v>
      </c>
      <c r="M161" s="109" t="s">
        <v>180</v>
      </c>
      <c r="N161" s="109">
        <f t="shared" ref="N161:N192" si="47">N65</f>
        <v>0.00934271150095977</v>
      </c>
      <c r="O161" s="109" t="s">
        <v>30</v>
      </c>
      <c r="P161" s="110" t="s">
        <v>84</v>
      </c>
      <c r="T161" s="109" t="s">
        <v>134</v>
      </c>
      <c r="U161" s="110" t="str">
        <f t="shared" ref="U161:U224" si="48">L161</f>
        <v>INDIPP</v>
      </c>
      <c r="V161" s="109" t="str">
        <f t="shared" ref="V161:V224" si="49">M161</f>
        <v>SH9</v>
      </c>
      <c r="W161" s="109">
        <f t="shared" si="29"/>
        <v>0.00761804538936425</v>
      </c>
      <c r="X161" s="109" t="s">
        <v>30</v>
      </c>
      <c r="Y161" s="110" t="s">
        <v>79</v>
      </c>
      <c r="AC161" s="109" t="s">
        <v>134</v>
      </c>
      <c r="AD161" s="110" t="str">
        <f t="shared" si="36"/>
        <v>INDIPP</v>
      </c>
      <c r="AE161" s="109" t="str">
        <f t="shared" si="37"/>
        <v>SH9</v>
      </c>
      <c r="AF161" s="109">
        <f t="shared" si="30"/>
        <v>0.00767868703142379</v>
      </c>
      <c r="AG161" s="109" t="s">
        <v>30</v>
      </c>
      <c r="AH161" s="110" t="s">
        <v>85</v>
      </c>
      <c r="AL161" s="109" t="s">
        <v>134</v>
      </c>
      <c r="AM161" s="110" t="str">
        <f t="shared" si="38"/>
        <v>INDIPP</v>
      </c>
      <c r="AN161" s="109" t="str">
        <f t="shared" si="39"/>
        <v>SH9</v>
      </c>
      <c r="AO161" s="109">
        <f t="shared" si="31"/>
        <v>0.00811366825218321</v>
      </c>
      <c r="AP161" s="109" t="s">
        <v>30</v>
      </c>
      <c r="AQ161" s="110" t="s">
        <v>82</v>
      </c>
      <c r="AU161" s="109" t="s">
        <v>134</v>
      </c>
      <c r="AV161" s="110" t="str">
        <f t="shared" si="40"/>
        <v>INDIPP</v>
      </c>
      <c r="AW161" s="109" t="str">
        <f t="shared" si="41"/>
        <v>SH9</v>
      </c>
      <c r="AX161" s="109">
        <f t="shared" si="32"/>
        <v>0.00858502204079058</v>
      </c>
      <c r="AY161" s="109" t="s">
        <v>30</v>
      </c>
      <c r="AZ161" s="110" t="s">
        <v>81</v>
      </c>
      <c r="BD161" s="109" t="s">
        <v>134</v>
      </c>
      <c r="BE161" s="110" t="str">
        <f t="shared" si="42"/>
        <v>INDIPP</v>
      </c>
      <c r="BF161" s="109" t="str">
        <f t="shared" si="43"/>
        <v>SH9</v>
      </c>
      <c r="BG161" s="109">
        <f t="shared" ref="BG161:BG224" si="50">AO161</f>
        <v>0.00811366825218321</v>
      </c>
      <c r="BH161" s="109" t="s">
        <v>30</v>
      </c>
      <c r="BI161" s="110" t="s">
        <v>83</v>
      </c>
      <c r="BM161" s="109" t="s">
        <v>134</v>
      </c>
      <c r="BN161" s="110" t="str">
        <f t="shared" si="44"/>
        <v>INDIPP</v>
      </c>
      <c r="BO161" s="109" t="str">
        <f t="shared" si="45"/>
        <v>SH9</v>
      </c>
      <c r="BP161" s="109">
        <f t="shared" si="46"/>
        <v>0.00858502204079058</v>
      </c>
      <c r="BQ161" s="109" t="s">
        <v>30</v>
      </c>
      <c r="BR161" s="110" t="s">
        <v>80</v>
      </c>
    </row>
    <row r="162" spans="11:70">
      <c r="K162" s="109" t="s">
        <v>134</v>
      </c>
      <c r="L162" s="110" t="str">
        <f t="shared" si="34"/>
        <v>INDIPP</v>
      </c>
      <c r="M162" s="109" t="s">
        <v>181</v>
      </c>
      <c r="N162" s="109">
        <f t="shared" si="47"/>
        <v>0.0093232756046095</v>
      </c>
      <c r="O162" s="109" t="s">
        <v>30</v>
      </c>
      <c r="P162" s="110" t="s">
        <v>84</v>
      </c>
      <c r="T162" s="109" t="s">
        <v>134</v>
      </c>
      <c r="U162" s="110" t="str">
        <f t="shared" si="48"/>
        <v>INDIPP</v>
      </c>
      <c r="V162" s="109" t="str">
        <f t="shared" si="49"/>
        <v>SH10</v>
      </c>
      <c r="W162" s="109">
        <f t="shared" si="29"/>
        <v>0.00832464497830165</v>
      </c>
      <c r="X162" s="109" t="s">
        <v>30</v>
      </c>
      <c r="Y162" s="110" t="s">
        <v>79</v>
      </c>
      <c r="AC162" s="109" t="s">
        <v>134</v>
      </c>
      <c r="AD162" s="110" t="str">
        <f t="shared" si="36"/>
        <v>INDIPP</v>
      </c>
      <c r="AE162" s="109" t="str">
        <f t="shared" si="37"/>
        <v>SH10</v>
      </c>
      <c r="AF162" s="109">
        <f t="shared" si="30"/>
        <v>0.00755744496055898</v>
      </c>
      <c r="AG162" s="109" t="s">
        <v>30</v>
      </c>
      <c r="AH162" s="110" t="s">
        <v>85</v>
      </c>
      <c r="AL162" s="109" t="s">
        <v>134</v>
      </c>
      <c r="AM162" s="110" t="str">
        <f t="shared" si="38"/>
        <v>INDIPP</v>
      </c>
      <c r="AN162" s="109" t="str">
        <f t="shared" si="39"/>
        <v>SH10</v>
      </c>
      <c r="AO162" s="109">
        <f t="shared" si="31"/>
        <v>0.00838274552310763</v>
      </c>
      <c r="AP162" s="109" t="s">
        <v>30</v>
      </c>
      <c r="AQ162" s="110" t="s">
        <v>82</v>
      </c>
      <c r="AU162" s="109" t="s">
        <v>134</v>
      </c>
      <c r="AV162" s="110" t="str">
        <f t="shared" si="40"/>
        <v>INDIPP</v>
      </c>
      <c r="AW162" s="109" t="str">
        <f t="shared" si="41"/>
        <v>SH10</v>
      </c>
      <c r="AX162" s="109">
        <f t="shared" si="32"/>
        <v>0.00899201274693116</v>
      </c>
      <c r="AY162" s="109" t="s">
        <v>30</v>
      </c>
      <c r="AZ162" s="110" t="s">
        <v>81</v>
      </c>
      <c r="BD162" s="109" t="s">
        <v>134</v>
      </c>
      <c r="BE162" s="110" t="str">
        <f t="shared" si="42"/>
        <v>INDIPP</v>
      </c>
      <c r="BF162" s="109" t="str">
        <f t="shared" si="43"/>
        <v>SH10</v>
      </c>
      <c r="BG162" s="109">
        <f t="shared" si="50"/>
        <v>0.00838274552310763</v>
      </c>
      <c r="BH162" s="109" t="s">
        <v>30</v>
      </c>
      <c r="BI162" s="110" t="s">
        <v>83</v>
      </c>
      <c r="BM162" s="109" t="s">
        <v>134</v>
      </c>
      <c r="BN162" s="110" t="str">
        <f t="shared" si="44"/>
        <v>INDIPP</v>
      </c>
      <c r="BO162" s="109" t="str">
        <f t="shared" si="45"/>
        <v>SH10</v>
      </c>
      <c r="BP162" s="109">
        <f t="shared" si="46"/>
        <v>0.00899201274693116</v>
      </c>
      <c r="BQ162" s="109" t="s">
        <v>30</v>
      </c>
      <c r="BR162" s="110" t="s">
        <v>80</v>
      </c>
    </row>
    <row r="163" spans="11:70">
      <c r="K163" s="111" t="s">
        <v>134</v>
      </c>
      <c r="L163" s="110" t="str">
        <f t="shared" si="34"/>
        <v>INDIPP</v>
      </c>
      <c r="M163" s="109" t="s">
        <v>182</v>
      </c>
      <c r="N163" s="109">
        <f t="shared" si="47"/>
        <v>0.00935477163539888</v>
      </c>
      <c r="O163" s="109" t="s">
        <v>30</v>
      </c>
      <c r="P163" s="110" t="s">
        <v>84</v>
      </c>
      <c r="T163" s="109" t="s">
        <v>134</v>
      </c>
      <c r="U163" s="110" t="str">
        <f t="shared" si="48"/>
        <v>INDIPP</v>
      </c>
      <c r="V163" s="109" t="str">
        <f t="shared" si="49"/>
        <v>SH11</v>
      </c>
      <c r="W163" s="109">
        <f t="shared" si="29"/>
        <v>0.00886201666472859</v>
      </c>
      <c r="X163" s="109" t="s">
        <v>30</v>
      </c>
      <c r="Y163" s="110" t="s">
        <v>79</v>
      </c>
      <c r="AC163" s="109" t="s">
        <v>134</v>
      </c>
      <c r="AD163" s="110" t="str">
        <f t="shared" si="36"/>
        <v>INDIPP</v>
      </c>
      <c r="AE163" s="109" t="str">
        <f t="shared" si="37"/>
        <v>SH11</v>
      </c>
      <c r="AF163" s="109">
        <f t="shared" si="30"/>
        <v>0.00753987073520926</v>
      </c>
      <c r="AG163" s="109" t="s">
        <v>30</v>
      </c>
      <c r="AH163" s="110" t="s">
        <v>85</v>
      </c>
      <c r="AL163" s="109" t="s">
        <v>134</v>
      </c>
      <c r="AM163" s="110" t="str">
        <f t="shared" si="38"/>
        <v>INDIPP</v>
      </c>
      <c r="AN163" s="109" t="str">
        <f t="shared" si="39"/>
        <v>SH11</v>
      </c>
      <c r="AO163" s="109">
        <f t="shared" si="31"/>
        <v>0.00874680022383472</v>
      </c>
      <c r="AP163" s="109" t="s">
        <v>30</v>
      </c>
      <c r="AQ163" s="110" t="s">
        <v>82</v>
      </c>
      <c r="AU163" s="109" t="s">
        <v>134</v>
      </c>
      <c r="AV163" s="110" t="str">
        <f t="shared" si="40"/>
        <v>INDIPP</v>
      </c>
      <c r="AW163" s="109" t="str">
        <f t="shared" si="41"/>
        <v>SH11</v>
      </c>
      <c r="AX163" s="109">
        <f t="shared" si="32"/>
        <v>0.009722872391825</v>
      </c>
      <c r="AY163" s="109" t="s">
        <v>30</v>
      </c>
      <c r="AZ163" s="110" t="s">
        <v>81</v>
      </c>
      <c r="BD163" s="109" t="s">
        <v>134</v>
      </c>
      <c r="BE163" s="110" t="str">
        <f t="shared" si="42"/>
        <v>INDIPP</v>
      </c>
      <c r="BF163" s="109" t="str">
        <f t="shared" si="43"/>
        <v>SH11</v>
      </c>
      <c r="BG163" s="109">
        <f t="shared" si="50"/>
        <v>0.00874680022383472</v>
      </c>
      <c r="BH163" s="109" t="s">
        <v>30</v>
      </c>
      <c r="BI163" s="110" t="s">
        <v>83</v>
      </c>
      <c r="BM163" s="109" t="s">
        <v>134</v>
      </c>
      <c r="BN163" s="110" t="str">
        <f t="shared" si="44"/>
        <v>INDIPP</v>
      </c>
      <c r="BO163" s="109" t="str">
        <f t="shared" si="45"/>
        <v>SH11</v>
      </c>
      <c r="BP163" s="109">
        <f t="shared" si="46"/>
        <v>0.009722872391825</v>
      </c>
      <c r="BQ163" s="109" t="s">
        <v>30</v>
      </c>
      <c r="BR163" s="110" t="s">
        <v>80</v>
      </c>
    </row>
    <row r="164" spans="11:70">
      <c r="K164" s="109" t="s">
        <v>134</v>
      </c>
      <c r="L164" s="110" t="str">
        <f t="shared" si="34"/>
        <v>INDIPP</v>
      </c>
      <c r="M164" s="109" t="s">
        <v>183</v>
      </c>
      <c r="N164" s="109">
        <f t="shared" si="47"/>
        <v>0.00951955200798545</v>
      </c>
      <c r="O164" s="109" t="s">
        <v>30</v>
      </c>
      <c r="P164" s="110" t="s">
        <v>84</v>
      </c>
      <c r="T164" s="109" t="s">
        <v>134</v>
      </c>
      <c r="U164" s="110" t="str">
        <f t="shared" si="48"/>
        <v>INDIPP</v>
      </c>
      <c r="V164" s="109" t="str">
        <f t="shared" si="49"/>
        <v>SH12</v>
      </c>
      <c r="W164" s="109">
        <f t="shared" si="29"/>
        <v>0.00917902343356797</v>
      </c>
      <c r="X164" s="109" t="s">
        <v>30</v>
      </c>
      <c r="Y164" s="110" t="s">
        <v>79</v>
      </c>
      <c r="AC164" s="109" t="s">
        <v>134</v>
      </c>
      <c r="AD164" s="110" t="str">
        <f t="shared" si="36"/>
        <v>INDIPP</v>
      </c>
      <c r="AE164" s="109" t="str">
        <f t="shared" si="37"/>
        <v>SH12</v>
      </c>
      <c r="AF164" s="109">
        <f t="shared" si="30"/>
        <v>0.00765324792010456</v>
      </c>
      <c r="AG164" s="109" t="s">
        <v>30</v>
      </c>
      <c r="AH164" s="110" t="s">
        <v>85</v>
      </c>
      <c r="AL164" s="109" t="s">
        <v>134</v>
      </c>
      <c r="AM164" s="110" t="str">
        <f t="shared" si="38"/>
        <v>INDIPP</v>
      </c>
      <c r="AN164" s="109" t="str">
        <f t="shared" si="39"/>
        <v>SH12</v>
      </c>
      <c r="AO164" s="109">
        <f t="shared" si="31"/>
        <v>0.0090818707258295</v>
      </c>
      <c r="AP164" s="109" t="s">
        <v>30</v>
      </c>
      <c r="AQ164" s="110" t="s">
        <v>82</v>
      </c>
      <c r="AU164" s="109" t="s">
        <v>134</v>
      </c>
      <c r="AV164" s="110" t="str">
        <f t="shared" si="40"/>
        <v>INDIPP</v>
      </c>
      <c r="AW164" s="109" t="str">
        <f t="shared" si="41"/>
        <v>SH12</v>
      </c>
      <c r="AX164" s="109">
        <f t="shared" si="32"/>
        <v>0.0104206027643797</v>
      </c>
      <c r="AY164" s="109" t="s">
        <v>30</v>
      </c>
      <c r="AZ164" s="110" t="s">
        <v>81</v>
      </c>
      <c r="BD164" s="109" t="s">
        <v>134</v>
      </c>
      <c r="BE164" s="110" t="str">
        <f t="shared" si="42"/>
        <v>INDIPP</v>
      </c>
      <c r="BF164" s="109" t="str">
        <f t="shared" si="43"/>
        <v>SH12</v>
      </c>
      <c r="BG164" s="109">
        <f t="shared" si="50"/>
        <v>0.0090818707258295</v>
      </c>
      <c r="BH164" s="109" t="s">
        <v>30</v>
      </c>
      <c r="BI164" s="110" t="s">
        <v>83</v>
      </c>
      <c r="BM164" s="109" t="s">
        <v>134</v>
      </c>
      <c r="BN164" s="110" t="str">
        <f t="shared" si="44"/>
        <v>INDIPP</v>
      </c>
      <c r="BO164" s="109" t="str">
        <f t="shared" si="45"/>
        <v>SH12</v>
      </c>
      <c r="BP164" s="109">
        <f t="shared" si="46"/>
        <v>0.0104206027643797</v>
      </c>
      <c r="BQ164" s="109" t="s">
        <v>30</v>
      </c>
      <c r="BR164" s="110" t="s">
        <v>80</v>
      </c>
    </row>
    <row r="165" spans="11:70">
      <c r="K165" s="109" t="s">
        <v>134</v>
      </c>
      <c r="L165" s="110" t="str">
        <f t="shared" si="34"/>
        <v>INDIPP</v>
      </c>
      <c r="M165" s="109" t="s">
        <v>184</v>
      </c>
      <c r="N165" s="109">
        <f t="shared" si="47"/>
        <v>0.00983477217602029</v>
      </c>
      <c r="O165" s="109" t="s">
        <v>30</v>
      </c>
      <c r="P165" s="110" t="s">
        <v>84</v>
      </c>
      <c r="T165" s="109" t="s">
        <v>134</v>
      </c>
      <c r="U165" s="110" t="str">
        <f t="shared" si="48"/>
        <v>INDIPP</v>
      </c>
      <c r="V165" s="109" t="str">
        <f t="shared" si="49"/>
        <v>SH13</v>
      </c>
      <c r="W165" s="109">
        <f t="shared" si="29"/>
        <v>0.00935394292004165</v>
      </c>
      <c r="X165" s="109" t="s">
        <v>30</v>
      </c>
      <c r="Y165" s="110" t="s">
        <v>79</v>
      </c>
      <c r="AC165" s="109" t="s">
        <v>134</v>
      </c>
      <c r="AD165" s="110" t="str">
        <f t="shared" si="36"/>
        <v>INDIPP</v>
      </c>
      <c r="AE165" s="109" t="str">
        <f t="shared" si="37"/>
        <v>SH13</v>
      </c>
      <c r="AF165" s="109">
        <f t="shared" si="30"/>
        <v>0.00806302398618668</v>
      </c>
      <c r="AG165" s="109" t="s">
        <v>30</v>
      </c>
      <c r="AH165" s="110" t="s">
        <v>85</v>
      </c>
      <c r="AL165" s="109" t="s">
        <v>134</v>
      </c>
      <c r="AM165" s="110" t="str">
        <f t="shared" si="38"/>
        <v>INDIPP</v>
      </c>
      <c r="AN165" s="109" t="str">
        <f t="shared" si="39"/>
        <v>SH13</v>
      </c>
      <c r="AO165" s="109">
        <f t="shared" si="31"/>
        <v>0.00940908785584033</v>
      </c>
      <c r="AP165" s="109" t="s">
        <v>30</v>
      </c>
      <c r="AQ165" s="110" t="s">
        <v>82</v>
      </c>
      <c r="AU165" s="109" t="s">
        <v>134</v>
      </c>
      <c r="AV165" s="110" t="str">
        <f t="shared" si="40"/>
        <v>INDIPP</v>
      </c>
      <c r="AW165" s="109" t="str">
        <f t="shared" si="41"/>
        <v>SH13</v>
      </c>
      <c r="AX165" s="109">
        <f t="shared" si="32"/>
        <v>0.0109229546436609</v>
      </c>
      <c r="AY165" s="109" t="s">
        <v>30</v>
      </c>
      <c r="AZ165" s="110" t="s">
        <v>81</v>
      </c>
      <c r="BD165" s="109" t="s">
        <v>134</v>
      </c>
      <c r="BE165" s="110" t="str">
        <f t="shared" si="42"/>
        <v>INDIPP</v>
      </c>
      <c r="BF165" s="109" t="str">
        <f t="shared" si="43"/>
        <v>SH13</v>
      </c>
      <c r="BG165" s="109">
        <f t="shared" si="50"/>
        <v>0.00940908785584033</v>
      </c>
      <c r="BH165" s="109" t="s">
        <v>30</v>
      </c>
      <c r="BI165" s="110" t="s">
        <v>83</v>
      </c>
      <c r="BM165" s="109" t="s">
        <v>134</v>
      </c>
      <c r="BN165" s="110" t="str">
        <f t="shared" si="44"/>
        <v>INDIPP</v>
      </c>
      <c r="BO165" s="109" t="str">
        <f t="shared" si="45"/>
        <v>SH13</v>
      </c>
      <c r="BP165" s="109">
        <f t="shared" si="46"/>
        <v>0.0109229546436609</v>
      </c>
      <c r="BQ165" s="109" t="s">
        <v>30</v>
      </c>
      <c r="BR165" s="110" t="s">
        <v>80</v>
      </c>
    </row>
    <row r="166" spans="11:70">
      <c r="K166" s="109" t="s">
        <v>134</v>
      </c>
      <c r="L166" s="110" t="str">
        <f t="shared" si="34"/>
        <v>INDIPP</v>
      </c>
      <c r="M166" s="109" t="s">
        <v>185</v>
      </c>
      <c r="N166" s="109">
        <f t="shared" si="47"/>
        <v>0.0101197602007481</v>
      </c>
      <c r="O166" s="109" t="s">
        <v>30</v>
      </c>
      <c r="P166" s="110" t="s">
        <v>84</v>
      </c>
      <c r="T166" s="109" t="s">
        <v>134</v>
      </c>
      <c r="U166" s="110" t="str">
        <f t="shared" si="48"/>
        <v>INDIPP</v>
      </c>
      <c r="V166" s="109" t="str">
        <f t="shared" si="49"/>
        <v>SH14</v>
      </c>
      <c r="W166" s="109">
        <f t="shared" si="29"/>
        <v>0.00946890090470574</v>
      </c>
      <c r="X166" s="109" t="s">
        <v>30</v>
      </c>
      <c r="Y166" s="110" t="s">
        <v>79</v>
      </c>
      <c r="AC166" s="109" t="s">
        <v>134</v>
      </c>
      <c r="AD166" s="110" t="str">
        <f t="shared" si="36"/>
        <v>INDIPP</v>
      </c>
      <c r="AE166" s="109" t="str">
        <f t="shared" si="37"/>
        <v>SH14</v>
      </c>
      <c r="AF166" s="109">
        <f t="shared" si="30"/>
        <v>0.00876710103848362</v>
      </c>
      <c r="AG166" s="109" t="s">
        <v>30</v>
      </c>
      <c r="AH166" s="110" t="s">
        <v>85</v>
      </c>
      <c r="AL166" s="109" t="s">
        <v>134</v>
      </c>
      <c r="AM166" s="110" t="str">
        <f t="shared" si="38"/>
        <v>INDIPP</v>
      </c>
      <c r="AN166" s="109" t="str">
        <f t="shared" si="39"/>
        <v>SH14</v>
      </c>
      <c r="AO166" s="109">
        <f t="shared" si="31"/>
        <v>0.00974057712653231</v>
      </c>
      <c r="AP166" s="109" t="s">
        <v>30</v>
      </c>
      <c r="AQ166" s="110" t="s">
        <v>82</v>
      </c>
      <c r="AU166" s="109" t="s">
        <v>134</v>
      </c>
      <c r="AV166" s="110" t="str">
        <f t="shared" si="40"/>
        <v>INDIPP</v>
      </c>
      <c r="AW166" s="109" t="str">
        <f t="shared" si="41"/>
        <v>SH14</v>
      </c>
      <c r="AX166" s="109">
        <f t="shared" si="32"/>
        <v>0.011327125797577</v>
      </c>
      <c r="AY166" s="109" t="s">
        <v>30</v>
      </c>
      <c r="AZ166" s="110" t="s">
        <v>81</v>
      </c>
      <c r="BD166" s="109" t="s">
        <v>134</v>
      </c>
      <c r="BE166" s="110" t="str">
        <f t="shared" si="42"/>
        <v>INDIPP</v>
      </c>
      <c r="BF166" s="109" t="str">
        <f t="shared" si="43"/>
        <v>SH14</v>
      </c>
      <c r="BG166" s="109">
        <f t="shared" si="50"/>
        <v>0.00974057712653231</v>
      </c>
      <c r="BH166" s="109" t="s">
        <v>30</v>
      </c>
      <c r="BI166" s="110" t="s">
        <v>83</v>
      </c>
      <c r="BM166" s="109" t="s">
        <v>134</v>
      </c>
      <c r="BN166" s="110" t="str">
        <f t="shared" si="44"/>
        <v>INDIPP</v>
      </c>
      <c r="BO166" s="109" t="str">
        <f t="shared" si="45"/>
        <v>SH14</v>
      </c>
      <c r="BP166" s="109">
        <f t="shared" si="46"/>
        <v>0.011327125797577</v>
      </c>
      <c r="BQ166" s="109" t="s">
        <v>30</v>
      </c>
      <c r="BR166" s="110" t="s">
        <v>80</v>
      </c>
    </row>
    <row r="167" spans="11:70">
      <c r="K167" s="111" t="s">
        <v>134</v>
      </c>
      <c r="L167" s="110" t="str">
        <f t="shared" si="34"/>
        <v>INDIPP</v>
      </c>
      <c r="M167" s="109" t="s">
        <v>186</v>
      </c>
      <c r="N167" s="109">
        <f t="shared" si="47"/>
        <v>0.0103526099488921</v>
      </c>
      <c r="O167" s="109" t="s">
        <v>30</v>
      </c>
      <c r="P167" s="110" t="s">
        <v>84</v>
      </c>
      <c r="T167" s="109" t="s">
        <v>134</v>
      </c>
      <c r="U167" s="110" t="str">
        <f t="shared" si="48"/>
        <v>INDIPP</v>
      </c>
      <c r="V167" s="109" t="str">
        <f t="shared" si="49"/>
        <v>SH15</v>
      </c>
      <c r="W167" s="109">
        <f t="shared" si="29"/>
        <v>0.00947570562912054</v>
      </c>
      <c r="X167" s="109" t="s">
        <v>30</v>
      </c>
      <c r="Y167" s="110" t="s">
        <v>79</v>
      </c>
      <c r="AC167" s="109" t="s">
        <v>134</v>
      </c>
      <c r="AD167" s="110" t="str">
        <f t="shared" si="36"/>
        <v>INDIPP</v>
      </c>
      <c r="AE167" s="109" t="str">
        <f t="shared" si="37"/>
        <v>SH15</v>
      </c>
      <c r="AF167" s="109">
        <f t="shared" si="30"/>
        <v>0.00940238544360776</v>
      </c>
      <c r="AG167" s="109" t="s">
        <v>30</v>
      </c>
      <c r="AH167" s="110" t="s">
        <v>85</v>
      </c>
      <c r="AL167" s="109" t="s">
        <v>134</v>
      </c>
      <c r="AM167" s="110" t="str">
        <f t="shared" si="38"/>
        <v>INDIPP</v>
      </c>
      <c r="AN167" s="109" t="str">
        <f t="shared" si="39"/>
        <v>SH15</v>
      </c>
      <c r="AO167" s="109">
        <f t="shared" si="31"/>
        <v>0.00999979087756372</v>
      </c>
      <c r="AP167" s="109" t="s">
        <v>30</v>
      </c>
      <c r="AQ167" s="110" t="s">
        <v>82</v>
      </c>
      <c r="AU167" s="109" t="s">
        <v>134</v>
      </c>
      <c r="AV167" s="110" t="str">
        <f t="shared" si="40"/>
        <v>INDIPP</v>
      </c>
      <c r="AW167" s="109" t="str">
        <f t="shared" si="41"/>
        <v>SH15</v>
      </c>
      <c r="AX167" s="109">
        <f t="shared" si="32"/>
        <v>0.0116249417007371</v>
      </c>
      <c r="AY167" s="109" t="s">
        <v>30</v>
      </c>
      <c r="AZ167" s="110" t="s">
        <v>81</v>
      </c>
      <c r="BD167" s="109" t="s">
        <v>134</v>
      </c>
      <c r="BE167" s="110" t="str">
        <f t="shared" si="42"/>
        <v>INDIPP</v>
      </c>
      <c r="BF167" s="109" t="str">
        <f t="shared" si="43"/>
        <v>SH15</v>
      </c>
      <c r="BG167" s="109">
        <f t="shared" si="50"/>
        <v>0.00999979087756372</v>
      </c>
      <c r="BH167" s="109" t="s">
        <v>30</v>
      </c>
      <c r="BI167" s="110" t="s">
        <v>83</v>
      </c>
      <c r="BM167" s="109" t="s">
        <v>134</v>
      </c>
      <c r="BN167" s="110" t="str">
        <f t="shared" si="44"/>
        <v>INDIPP</v>
      </c>
      <c r="BO167" s="109" t="str">
        <f t="shared" si="45"/>
        <v>SH15</v>
      </c>
      <c r="BP167" s="109">
        <f t="shared" si="46"/>
        <v>0.0116249417007371</v>
      </c>
      <c r="BQ167" s="109" t="s">
        <v>30</v>
      </c>
      <c r="BR167" s="110" t="s">
        <v>80</v>
      </c>
    </row>
    <row r="168" spans="11:70">
      <c r="K168" s="109" t="s">
        <v>134</v>
      </c>
      <c r="L168" s="110" t="str">
        <f t="shared" si="34"/>
        <v>INDIPP</v>
      </c>
      <c r="M168" s="109" t="s">
        <v>187</v>
      </c>
      <c r="N168" s="109">
        <f t="shared" si="47"/>
        <v>0.0105596594720338</v>
      </c>
      <c r="O168" s="109" t="s">
        <v>30</v>
      </c>
      <c r="P168" s="110" t="s">
        <v>84</v>
      </c>
      <c r="T168" s="109" t="s">
        <v>134</v>
      </c>
      <c r="U168" s="110" t="str">
        <f t="shared" si="48"/>
        <v>INDIPP</v>
      </c>
      <c r="V168" s="109" t="str">
        <f t="shared" si="49"/>
        <v>SH16</v>
      </c>
      <c r="W168" s="109">
        <f t="shared" si="29"/>
        <v>0.00943526057496736</v>
      </c>
      <c r="X168" s="109" t="s">
        <v>30</v>
      </c>
      <c r="Y168" s="110" t="s">
        <v>79</v>
      </c>
      <c r="AC168" s="109" t="s">
        <v>134</v>
      </c>
      <c r="AD168" s="110" t="str">
        <f t="shared" si="36"/>
        <v>INDIPP</v>
      </c>
      <c r="AE168" s="109" t="str">
        <f t="shared" si="37"/>
        <v>SH16</v>
      </c>
      <c r="AF168" s="109">
        <f t="shared" si="30"/>
        <v>0.00983377508800909</v>
      </c>
      <c r="AG168" s="109" t="s">
        <v>30</v>
      </c>
      <c r="AH168" s="110" t="s">
        <v>85</v>
      </c>
      <c r="AL168" s="109" t="s">
        <v>134</v>
      </c>
      <c r="AM168" s="110" t="str">
        <f t="shared" si="38"/>
        <v>INDIPP</v>
      </c>
      <c r="AN168" s="109" t="str">
        <f t="shared" si="39"/>
        <v>SH16</v>
      </c>
      <c r="AO168" s="109">
        <f t="shared" si="31"/>
        <v>0.0101644506642469</v>
      </c>
      <c r="AP168" s="109" t="s">
        <v>30</v>
      </c>
      <c r="AQ168" s="110" t="s">
        <v>82</v>
      </c>
      <c r="AU168" s="109" t="s">
        <v>134</v>
      </c>
      <c r="AV168" s="110" t="str">
        <f t="shared" si="40"/>
        <v>INDIPP</v>
      </c>
      <c r="AW168" s="109" t="str">
        <f t="shared" si="41"/>
        <v>SH16</v>
      </c>
      <c r="AX168" s="109">
        <f t="shared" si="32"/>
        <v>0.01179346357049</v>
      </c>
      <c r="AY168" s="109" t="s">
        <v>30</v>
      </c>
      <c r="AZ168" s="110" t="s">
        <v>81</v>
      </c>
      <c r="BD168" s="109" t="s">
        <v>134</v>
      </c>
      <c r="BE168" s="110" t="str">
        <f t="shared" si="42"/>
        <v>INDIPP</v>
      </c>
      <c r="BF168" s="109" t="str">
        <f t="shared" si="43"/>
        <v>SH16</v>
      </c>
      <c r="BG168" s="109">
        <f t="shared" si="50"/>
        <v>0.0101644506642469</v>
      </c>
      <c r="BH168" s="109" t="s">
        <v>30</v>
      </c>
      <c r="BI168" s="110" t="s">
        <v>83</v>
      </c>
      <c r="BM168" s="109" t="s">
        <v>134</v>
      </c>
      <c r="BN168" s="110" t="str">
        <f t="shared" si="44"/>
        <v>INDIPP</v>
      </c>
      <c r="BO168" s="109" t="str">
        <f t="shared" si="45"/>
        <v>SH16</v>
      </c>
      <c r="BP168" s="109">
        <f t="shared" si="46"/>
        <v>0.01179346357049</v>
      </c>
      <c r="BQ168" s="109" t="s">
        <v>30</v>
      </c>
      <c r="BR168" s="110" t="s">
        <v>80</v>
      </c>
    </row>
    <row r="169" spans="11:70">
      <c r="K169" s="109" t="s">
        <v>134</v>
      </c>
      <c r="L169" s="110" t="str">
        <f t="shared" si="34"/>
        <v>INDIPP</v>
      </c>
      <c r="M169" s="109" t="s">
        <v>188</v>
      </c>
      <c r="N169" s="109">
        <f t="shared" si="47"/>
        <v>0.0107192629502442</v>
      </c>
      <c r="O169" s="109" t="s">
        <v>30</v>
      </c>
      <c r="P169" s="110" t="s">
        <v>84</v>
      </c>
      <c r="T169" s="109" t="s">
        <v>134</v>
      </c>
      <c r="U169" s="110" t="str">
        <f t="shared" si="48"/>
        <v>INDIPP</v>
      </c>
      <c r="V169" s="109" t="str">
        <f t="shared" si="49"/>
        <v>SH17</v>
      </c>
      <c r="W169" s="109">
        <f t="shared" si="29"/>
        <v>0.00935860344516929</v>
      </c>
      <c r="X169" s="109" t="s">
        <v>30</v>
      </c>
      <c r="Y169" s="110" t="s">
        <v>79</v>
      </c>
      <c r="AC169" s="109" t="s">
        <v>134</v>
      </c>
      <c r="AD169" s="110" t="str">
        <f t="shared" si="36"/>
        <v>INDIPP</v>
      </c>
      <c r="AE169" s="109" t="str">
        <f t="shared" si="37"/>
        <v>SH17</v>
      </c>
      <c r="AF169" s="109">
        <f t="shared" si="30"/>
        <v>0.0101050279210297</v>
      </c>
      <c r="AG169" s="109" t="s">
        <v>30</v>
      </c>
      <c r="AH169" s="110" t="s">
        <v>85</v>
      </c>
      <c r="AL169" s="109" t="s">
        <v>134</v>
      </c>
      <c r="AM169" s="110" t="str">
        <f t="shared" si="38"/>
        <v>INDIPP</v>
      </c>
      <c r="AN169" s="109" t="str">
        <f t="shared" si="39"/>
        <v>SH17</v>
      </c>
      <c r="AO169" s="109">
        <f t="shared" si="31"/>
        <v>0.0102560890823508</v>
      </c>
      <c r="AP169" s="109" t="s">
        <v>30</v>
      </c>
      <c r="AQ169" s="110" t="s">
        <v>82</v>
      </c>
      <c r="AU169" s="109" t="s">
        <v>134</v>
      </c>
      <c r="AV169" s="110" t="str">
        <f t="shared" si="40"/>
        <v>INDIPP</v>
      </c>
      <c r="AW169" s="109" t="str">
        <f t="shared" si="41"/>
        <v>SH17</v>
      </c>
      <c r="AX169" s="109">
        <f t="shared" si="32"/>
        <v>0.0119169823402558</v>
      </c>
      <c r="AY169" s="109" t="s">
        <v>30</v>
      </c>
      <c r="AZ169" s="110" t="s">
        <v>81</v>
      </c>
      <c r="BD169" s="109" t="s">
        <v>134</v>
      </c>
      <c r="BE169" s="110" t="str">
        <f t="shared" si="42"/>
        <v>INDIPP</v>
      </c>
      <c r="BF169" s="109" t="str">
        <f t="shared" si="43"/>
        <v>SH17</v>
      </c>
      <c r="BG169" s="109">
        <f t="shared" si="50"/>
        <v>0.0102560890823508</v>
      </c>
      <c r="BH169" s="109" t="s">
        <v>30</v>
      </c>
      <c r="BI169" s="110" t="s">
        <v>83</v>
      </c>
      <c r="BM169" s="109" t="s">
        <v>134</v>
      </c>
      <c r="BN169" s="110" t="str">
        <f t="shared" si="44"/>
        <v>INDIPP</v>
      </c>
      <c r="BO169" s="109" t="str">
        <f t="shared" si="45"/>
        <v>SH17</v>
      </c>
      <c r="BP169" s="109">
        <f t="shared" si="46"/>
        <v>0.0119169823402558</v>
      </c>
      <c r="BQ169" s="109" t="s">
        <v>30</v>
      </c>
      <c r="BR169" s="110" t="s">
        <v>80</v>
      </c>
    </row>
    <row r="170" spans="11:70">
      <c r="K170" s="109" t="s">
        <v>134</v>
      </c>
      <c r="L170" s="110" t="str">
        <f t="shared" si="34"/>
        <v>INDIPP</v>
      </c>
      <c r="M170" s="109" t="s">
        <v>189</v>
      </c>
      <c r="N170" s="109">
        <f t="shared" si="47"/>
        <v>0.0108315644882517</v>
      </c>
      <c r="O170" s="109" t="s">
        <v>30</v>
      </c>
      <c r="P170" s="110" t="s">
        <v>84</v>
      </c>
      <c r="T170" s="109" t="s">
        <v>134</v>
      </c>
      <c r="U170" s="110" t="str">
        <f t="shared" si="48"/>
        <v>INDIPP</v>
      </c>
      <c r="V170" s="109" t="str">
        <f t="shared" si="49"/>
        <v>SH18</v>
      </c>
      <c r="W170" s="109">
        <f t="shared" si="29"/>
        <v>0.00937740083829202</v>
      </c>
      <c r="X170" s="109" t="s">
        <v>30</v>
      </c>
      <c r="Y170" s="110" t="s">
        <v>79</v>
      </c>
      <c r="AC170" s="109" t="s">
        <v>134</v>
      </c>
      <c r="AD170" s="110" t="str">
        <f t="shared" si="36"/>
        <v>INDIPP</v>
      </c>
      <c r="AE170" s="109" t="str">
        <f t="shared" si="37"/>
        <v>SH18</v>
      </c>
      <c r="AF170" s="109">
        <f t="shared" si="30"/>
        <v>0.0102525876095419</v>
      </c>
      <c r="AG170" s="109" t="s">
        <v>30</v>
      </c>
      <c r="AH170" s="110" t="s">
        <v>85</v>
      </c>
      <c r="AL170" s="109" t="s">
        <v>134</v>
      </c>
      <c r="AM170" s="110" t="str">
        <f t="shared" si="38"/>
        <v>INDIPP</v>
      </c>
      <c r="AN170" s="109" t="str">
        <f t="shared" si="39"/>
        <v>SH18</v>
      </c>
      <c r="AO170" s="109">
        <f t="shared" si="31"/>
        <v>0.010306050695497</v>
      </c>
      <c r="AP170" s="109" t="s">
        <v>30</v>
      </c>
      <c r="AQ170" s="110" t="s">
        <v>82</v>
      </c>
      <c r="AU170" s="109" t="s">
        <v>134</v>
      </c>
      <c r="AV170" s="110" t="str">
        <f t="shared" si="40"/>
        <v>INDIPP</v>
      </c>
      <c r="AW170" s="109" t="str">
        <f t="shared" si="41"/>
        <v>SH18</v>
      </c>
      <c r="AX170" s="109">
        <f t="shared" si="32"/>
        <v>0.0119637007973735</v>
      </c>
      <c r="AY170" s="109" t="s">
        <v>30</v>
      </c>
      <c r="AZ170" s="110" t="s">
        <v>81</v>
      </c>
      <c r="BD170" s="109" t="s">
        <v>134</v>
      </c>
      <c r="BE170" s="110" t="str">
        <f t="shared" si="42"/>
        <v>INDIPP</v>
      </c>
      <c r="BF170" s="109" t="str">
        <f t="shared" si="43"/>
        <v>SH18</v>
      </c>
      <c r="BG170" s="109">
        <f t="shared" si="50"/>
        <v>0.010306050695497</v>
      </c>
      <c r="BH170" s="109" t="s">
        <v>30</v>
      </c>
      <c r="BI170" s="110" t="s">
        <v>83</v>
      </c>
      <c r="BM170" s="109" t="s">
        <v>134</v>
      </c>
      <c r="BN170" s="110" t="str">
        <f t="shared" si="44"/>
        <v>INDIPP</v>
      </c>
      <c r="BO170" s="109" t="str">
        <f t="shared" si="45"/>
        <v>SH18</v>
      </c>
      <c r="BP170" s="109">
        <f t="shared" si="46"/>
        <v>0.0119637007973735</v>
      </c>
      <c r="BQ170" s="109" t="s">
        <v>30</v>
      </c>
      <c r="BR170" s="110" t="s">
        <v>80</v>
      </c>
    </row>
    <row r="171" spans="11:70">
      <c r="K171" s="111" t="s">
        <v>134</v>
      </c>
      <c r="L171" s="110" t="str">
        <f t="shared" si="34"/>
        <v>INDIPP</v>
      </c>
      <c r="M171" s="109" t="s">
        <v>190</v>
      </c>
      <c r="N171" s="109">
        <f t="shared" si="47"/>
        <v>0.010907270240581</v>
      </c>
      <c r="O171" s="109" t="s">
        <v>30</v>
      </c>
      <c r="P171" s="110" t="s">
        <v>84</v>
      </c>
      <c r="T171" s="109" t="s">
        <v>134</v>
      </c>
      <c r="U171" s="110" t="str">
        <f t="shared" si="48"/>
        <v>INDIPP</v>
      </c>
      <c r="V171" s="109" t="str">
        <f t="shared" si="49"/>
        <v>SH19</v>
      </c>
      <c r="W171" s="109">
        <f t="shared" si="29"/>
        <v>0.00955192040311233</v>
      </c>
      <c r="X171" s="109" t="s">
        <v>30</v>
      </c>
      <c r="Y171" s="110" t="s">
        <v>79</v>
      </c>
      <c r="AC171" s="109" t="s">
        <v>134</v>
      </c>
      <c r="AD171" s="110" t="str">
        <f t="shared" si="36"/>
        <v>INDIPP</v>
      </c>
      <c r="AE171" s="109" t="str">
        <f t="shared" si="37"/>
        <v>SH19</v>
      </c>
      <c r="AF171" s="109">
        <f t="shared" si="30"/>
        <v>0.0103425955697234</v>
      </c>
      <c r="AG171" s="109" t="s">
        <v>30</v>
      </c>
      <c r="AH171" s="110" t="s">
        <v>85</v>
      </c>
      <c r="AL171" s="109" t="s">
        <v>134</v>
      </c>
      <c r="AM171" s="110" t="str">
        <f t="shared" si="38"/>
        <v>INDIPP</v>
      </c>
      <c r="AN171" s="109" t="str">
        <f t="shared" si="39"/>
        <v>SH19</v>
      </c>
      <c r="AO171" s="109">
        <f t="shared" si="31"/>
        <v>0.010385014665602</v>
      </c>
      <c r="AP171" s="109" t="s">
        <v>30</v>
      </c>
      <c r="AQ171" s="110" t="s">
        <v>82</v>
      </c>
      <c r="AU171" s="109" t="s">
        <v>134</v>
      </c>
      <c r="AV171" s="110" t="str">
        <f t="shared" si="40"/>
        <v>INDIPP</v>
      </c>
      <c r="AW171" s="109" t="str">
        <f t="shared" si="41"/>
        <v>SH19</v>
      </c>
      <c r="AX171" s="109">
        <f t="shared" si="32"/>
        <v>0.0120300603734161</v>
      </c>
      <c r="AY171" s="109" t="s">
        <v>30</v>
      </c>
      <c r="AZ171" s="110" t="s">
        <v>81</v>
      </c>
      <c r="BD171" s="109" t="s">
        <v>134</v>
      </c>
      <c r="BE171" s="110" t="str">
        <f t="shared" si="42"/>
        <v>INDIPP</v>
      </c>
      <c r="BF171" s="109" t="str">
        <f t="shared" si="43"/>
        <v>SH19</v>
      </c>
      <c r="BG171" s="109">
        <f t="shared" si="50"/>
        <v>0.010385014665602</v>
      </c>
      <c r="BH171" s="109" t="s">
        <v>30</v>
      </c>
      <c r="BI171" s="110" t="s">
        <v>83</v>
      </c>
      <c r="BM171" s="109" t="s">
        <v>134</v>
      </c>
      <c r="BN171" s="110" t="str">
        <f t="shared" si="44"/>
        <v>INDIPP</v>
      </c>
      <c r="BO171" s="109" t="str">
        <f t="shared" si="45"/>
        <v>SH19</v>
      </c>
      <c r="BP171" s="109">
        <f t="shared" si="46"/>
        <v>0.0120300603734161</v>
      </c>
      <c r="BQ171" s="109" t="s">
        <v>30</v>
      </c>
      <c r="BR171" s="110" t="s">
        <v>80</v>
      </c>
    </row>
    <row r="172" spans="11:70">
      <c r="K172" s="109" t="s">
        <v>134</v>
      </c>
      <c r="L172" s="110" t="str">
        <f t="shared" si="34"/>
        <v>INDIPP</v>
      </c>
      <c r="M172" s="109" t="s">
        <v>191</v>
      </c>
      <c r="N172" s="109">
        <f t="shared" si="47"/>
        <v>0.0109552436996141</v>
      </c>
      <c r="O172" s="109" t="s">
        <v>30</v>
      </c>
      <c r="P172" s="110" t="s">
        <v>84</v>
      </c>
      <c r="T172" s="109" t="s">
        <v>134</v>
      </c>
      <c r="U172" s="110" t="str">
        <f t="shared" si="48"/>
        <v>INDIPP</v>
      </c>
      <c r="V172" s="109" t="str">
        <f t="shared" si="49"/>
        <v>SH20</v>
      </c>
      <c r="W172" s="109">
        <f t="shared" si="29"/>
        <v>0.00963772478352658</v>
      </c>
      <c r="X172" s="109" t="s">
        <v>30</v>
      </c>
      <c r="Y172" s="110" t="s">
        <v>79</v>
      </c>
      <c r="AC172" s="109" t="s">
        <v>134</v>
      </c>
      <c r="AD172" s="110" t="str">
        <f t="shared" si="36"/>
        <v>INDIPP</v>
      </c>
      <c r="AE172" s="109" t="str">
        <f t="shared" si="37"/>
        <v>SH20</v>
      </c>
      <c r="AF172" s="109">
        <f t="shared" si="30"/>
        <v>0.0103710063004266</v>
      </c>
      <c r="AG172" s="109" t="s">
        <v>30</v>
      </c>
      <c r="AH172" s="110" t="s">
        <v>85</v>
      </c>
      <c r="AL172" s="109" t="s">
        <v>134</v>
      </c>
      <c r="AM172" s="110" t="str">
        <f t="shared" si="38"/>
        <v>INDIPP</v>
      </c>
      <c r="AN172" s="109" t="str">
        <f t="shared" si="39"/>
        <v>SH20</v>
      </c>
      <c r="AO172" s="109">
        <f t="shared" si="31"/>
        <v>0.0104659175293997</v>
      </c>
      <c r="AP172" s="109" t="s">
        <v>30</v>
      </c>
      <c r="AQ172" s="110" t="s">
        <v>82</v>
      </c>
      <c r="AU172" s="109" t="s">
        <v>134</v>
      </c>
      <c r="AV172" s="110" t="str">
        <f t="shared" si="40"/>
        <v>INDIPP</v>
      </c>
      <c r="AW172" s="109" t="str">
        <f t="shared" si="41"/>
        <v>SH20</v>
      </c>
      <c r="AX172" s="109">
        <f t="shared" si="32"/>
        <v>0.0121783296513417</v>
      </c>
      <c r="AY172" s="109" t="s">
        <v>30</v>
      </c>
      <c r="AZ172" s="110" t="s">
        <v>81</v>
      </c>
      <c r="BD172" s="109" t="s">
        <v>134</v>
      </c>
      <c r="BE172" s="110" t="str">
        <f t="shared" si="42"/>
        <v>INDIPP</v>
      </c>
      <c r="BF172" s="109" t="str">
        <f t="shared" si="43"/>
        <v>SH20</v>
      </c>
      <c r="BG172" s="109">
        <f t="shared" si="50"/>
        <v>0.0104659175293997</v>
      </c>
      <c r="BH172" s="109" t="s">
        <v>30</v>
      </c>
      <c r="BI172" s="110" t="s">
        <v>83</v>
      </c>
      <c r="BM172" s="109" t="s">
        <v>134</v>
      </c>
      <c r="BN172" s="110" t="str">
        <f t="shared" si="44"/>
        <v>INDIPP</v>
      </c>
      <c r="BO172" s="109" t="str">
        <f t="shared" si="45"/>
        <v>SH20</v>
      </c>
      <c r="BP172" s="109">
        <f t="shared" si="46"/>
        <v>0.0121783296513417</v>
      </c>
      <c r="BQ172" s="109" t="s">
        <v>30</v>
      </c>
      <c r="BR172" s="110" t="s">
        <v>80</v>
      </c>
    </row>
    <row r="173" spans="11:70">
      <c r="K173" s="109" t="s">
        <v>134</v>
      </c>
      <c r="L173" s="110" t="str">
        <f t="shared" si="34"/>
        <v>INDIPP</v>
      </c>
      <c r="M173" s="109" t="s">
        <v>192</v>
      </c>
      <c r="N173" s="109">
        <f t="shared" si="47"/>
        <v>0.0110001819222234</v>
      </c>
      <c r="O173" s="109" t="s">
        <v>30</v>
      </c>
      <c r="P173" s="110" t="s">
        <v>84</v>
      </c>
      <c r="T173" s="109" t="s">
        <v>134</v>
      </c>
      <c r="U173" s="110" t="str">
        <f t="shared" si="48"/>
        <v>INDIPP</v>
      </c>
      <c r="V173" s="109" t="str">
        <f t="shared" si="49"/>
        <v>SH21</v>
      </c>
      <c r="W173" s="109">
        <f t="shared" si="29"/>
        <v>0.00945696449028081</v>
      </c>
      <c r="X173" s="109" t="s">
        <v>30</v>
      </c>
      <c r="Y173" s="110" t="s">
        <v>79</v>
      </c>
      <c r="AC173" s="109" t="s">
        <v>134</v>
      </c>
      <c r="AD173" s="110" t="str">
        <f t="shared" si="36"/>
        <v>INDIPP</v>
      </c>
      <c r="AE173" s="109" t="str">
        <f t="shared" si="37"/>
        <v>SH21</v>
      </c>
      <c r="AF173" s="109">
        <f t="shared" si="30"/>
        <v>0.0103563715873088</v>
      </c>
      <c r="AG173" s="109" t="s">
        <v>30</v>
      </c>
      <c r="AH173" s="110" t="s">
        <v>85</v>
      </c>
      <c r="AL173" s="109" t="s">
        <v>134</v>
      </c>
      <c r="AM173" s="110" t="str">
        <f t="shared" si="38"/>
        <v>INDIPP</v>
      </c>
      <c r="AN173" s="109" t="str">
        <f t="shared" si="39"/>
        <v>SH21</v>
      </c>
      <c r="AO173" s="109">
        <f t="shared" si="31"/>
        <v>0.0104972461771676</v>
      </c>
      <c r="AP173" s="109" t="s">
        <v>30</v>
      </c>
      <c r="AQ173" s="110" t="s">
        <v>82</v>
      </c>
      <c r="AU173" s="109" t="s">
        <v>134</v>
      </c>
      <c r="AV173" s="110" t="str">
        <f t="shared" si="40"/>
        <v>INDIPP</v>
      </c>
      <c r="AW173" s="109" t="str">
        <f t="shared" si="41"/>
        <v>SH21</v>
      </c>
      <c r="AX173" s="109">
        <f t="shared" si="32"/>
        <v>0.0122964956240013</v>
      </c>
      <c r="AY173" s="109" t="s">
        <v>30</v>
      </c>
      <c r="AZ173" s="110" t="s">
        <v>81</v>
      </c>
      <c r="BD173" s="109" t="s">
        <v>134</v>
      </c>
      <c r="BE173" s="110" t="str">
        <f t="shared" si="42"/>
        <v>INDIPP</v>
      </c>
      <c r="BF173" s="109" t="str">
        <f t="shared" si="43"/>
        <v>SH21</v>
      </c>
      <c r="BG173" s="109">
        <f t="shared" si="50"/>
        <v>0.0104972461771676</v>
      </c>
      <c r="BH173" s="109" t="s">
        <v>30</v>
      </c>
      <c r="BI173" s="110" t="s">
        <v>83</v>
      </c>
      <c r="BM173" s="109" t="s">
        <v>134</v>
      </c>
      <c r="BN173" s="110" t="str">
        <f t="shared" si="44"/>
        <v>INDIPP</v>
      </c>
      <c r="BO173" s="109" t="str">
        <f t="shared" si="45"/>
        <v>SH21</v>
      </c>
      <c r="BP173" s="109">
        <f t="shared" si="46"/>
        <v>0.0122964956240013</v>
      </c>
      <c r="BQ173" s="109" t="s">
        <v>30</v>
      </c>
      <c r="BR173" s="110" t="s">
        <v>80</v>
      </c>
    </row>
    <row r="174" spans="11:70">
      <c r="K174" s="109" t="s">
        <v>134</v>
      </c>
      <c r="L174" s="110" t="str">
        <f t="shared" si="34"/>
        <v>INDIPP</v>
      </c>
      <c r="M174" s="109" t="s">
        <v>193</v>
      </c>
      <c r="N174" s="109">
        <f t="shared" si="47"/>
        <v>0.0110581445418841</v>
      </c>
      <c r="O174" s="109" t="s">
        <v>30</v>
      </c>
      <c r="P174" s="110" t="s">
        <v>84</v>
      </c>
      <c r="T174" s="109" t="s">
        <v>134</v>
      </c>
      <c r="U174" s="110" t="str">
        <f t="shared" si="48"/>
        <v>INDIPP</v>
      </c>
      <c r="V174" s="109" t="str">
        <f t="shared" si="49"/>
        <v>SH22</v>
      </c>
      <c r="W174" s="109">
        <f t="shared" si="29"/>
        <v>0.00924291807486926</v>
      </c>
      <c r="X174" s="109" t="s">
        <v>30</v>
      </c>
      <c r="Y174" s="110" t="s">
        <v>79</v>
      </c>
      <c r="AC174" s="109" t="s">
        <v>134</v>
      </c>
      <c r="AD174" s="110" t="str">
        <f t="shared" si="36"/>
        <v>INDIPP</v>
      </c>
      <c r="AE174" s="109" t="str">
        <f t="shared" si="37"/>
        <v>SH22</v>
      </c>
      <c r="AF174" s="109">
        <f t="shared" si="30"/>
        <v>0.0103336076165661</v>
      </c>
      <c r="AG174" s="109" t="s">
        <v>30</v>
      </c>
      <c r="AH174" s="110" t="s">
        <v>85</v>
      </c>
      <c r="AL174" s="109" t="s">
        <v>134</v>
      </c>
      <c r="AM174" s="110" t="str">
        <f t="shared" si="38"/>
        <v>INDIPP</v>
      </c>
      <c r="AN174" s="109" t="str">
        <f t="shared" si="39"/>
        <v>SH22</v>
      </c>
      <c r="AO174" s="109">
        <f t="shared" si="31"/>
        <v>0.0104334553926126</v>
      </c>
      <c r="AP174" s="109" t="s">
        <v>30</v>
      </c>
      <c r="AQ174" s="110" t="s">
        <v>82</v>
      </c>
      <c r="AU174" s="109" t="s">
        <v>134</v>
      </c>
      <c r="AV174" s="110" t="str">
        <f t="shared" si="40"/>
        <v>INDIPP</v>
      </c>
      <c r="AW174" s="109" t="str">
        <f t="shared" si="41"/>
        <v>SH22</v>
      </c>
      <c r="AX174" s="109">
        <f t="shared" si="32"/>
        <v>0.0121711498963057</v>
      </c>
      <c r="AY174" s="109" t="s">
        <v>30</v>
      </c>
      <c r="AZ174" s="110" t="s">
        <v>81</v>
      </c>
      <c r="BD174" s="109" t="s">
        <v>134</v>
      </c>
      <c r="BE174" s="110" t="str">
        <f t="shared" si="42"/>
        <v>INDIPP</v>
      </c>
      <c r="BF174" s="109" t="str">
        <f t="shared" si="43"/>
        <v>SH22</v>
      </c>
      <c r="BG174" s="109">
        <f t="shared" si="50"/>
        <v>0.0104334553926126</v>
      </c>
      <c r="BH174" s="109" t="s">
        <v>30</v>
      </c>
      <c r="BI174" s="110" t="s">
        <v>83</v>
      </c>
      <c r="BM174" s="109" t="s">
        <v>134</v>
      </c>
      <c r="BN174" s="110" t="str">
        <f t="shared" si="44"/>
        <v>INDIPP</v>
      </c>
      <c r="BO174" s="109" t="str">
        <f t="shared" si="45"/>
        <v>SH22</v>
      </c>
      <c r="BP174" s="109">
        <f t="shared" si="46"/>
        <v>0.0121711498963057</v>
      </c>
      <c r="BQ174" s="109" t="s">
        <v>30</v>
      </c>
      <c r="BR174" s="110" t="s">
        <v>80</v>
      </c>
    </row>
    <row r="175" spans="11:70">
      <c r="K175" s="111" t="s">
        <v>134</v>
      </c>
      <c r="L175" s="110" t="str">
        <f t="shared" si="34"/>
        <v>INDIPP</v>
      </c>
      <c r="M175" s="109" t="s">
        <v>194</v>
      </c>
      <c r="N175" s="109">
        <f t="shared" si="47"/>
        <v>0.0110634196829352</v>
      </c>
      <c r="O175" s="109" t="s">
        <v>30</v>
      </c>
      <c r="P175" s="110" t="s">
        <v>84</v>
      </c>
      <c r="T175" s="109" t="s">
        <v>134</v>
      </c>
      <c r="U175" s="110" t="str">
        <f t="shared" si="48"/>
        <v>INDIPP</v>
      </c>
      <c r="V175" s="109" t="str">
        <f t="shared" si="49"/>
        <v>SH23</v>
      </c>
      <c r="W175" s="109">
        <f t="shared" si="29"/>
        <v>0.00910370000687102</v>
      </c>
      <c r="X175" s="109" t="s">
        <v>30</v>
      </c>
      <c r="Y175" s="110" t="s">
        <v>79</v>
      </c>
      <c r="AC175" s="109" t="s">
        <v>134</v>
      </c>
      <c r="AD175" s="110" t="str">
        <f t="shared" si="36"/>
        <v>INDIPP</v>
      </c>
      <c r="AE175" s="109" t="str">
        <f t="shared" si="37"/>
        <v>SH23</v>
      </c>
      <c r="AF175" s="109">
        <f t="shared" si="30"/>
        <v>0.0103821474821582</v>
      </c>
      <c r="AG175" s="109" t="s">
        <v>30</v>
      </c>
      <c r="AH175" s="110" t="s">
        <v>85</v>
      </c>
      <c r="AL175" s="109" t="s">
        <v>134</v>
      </c>
      <c r="AM175" s="110" t="str">
        <f t="shared" si="38"/>
        <v>INDIPP</v>
      </c>
      <c r="AN175" s="109" t="str">
        <f t="shared" si="39"/>
        <v>SH23</v>
      </c>
      <c r="AO175" s="109">
        <f t="shared" si="31"/>
        <v>0.0103443694938274</v>
      </c>
      <c r="AP175" s="109" t="s">
        <v>30</v>
      </c>
      <c r="AQ175" s="110" t="s">
        <v>82</v>
      </c>
      <c r="AU175" s="109" t="s">
        <v>134</v>
      </c>
      <c r="AV175" s="110" t="str">
        <f t="shared" si="40"/>
        <v>INDIPP</v>
      </c>
      <c r="AW175" s="109" t="str">
        <f t="shared" si="41"/>
        <v>SH23</v>
      </c>
      <c r="AX175" s="109">
        <f t="shared" si="32"/>
        <v>0.0119662467877505</v>
      </c>
      <c r="AY175" s="109" t="s">
        <v>30</v>
      </c>
      <c r="AZ175" s="110" t="s">
        <v>81</v>
      </c>
      <c r="BD175" s="109" t="s">
        <v>134</v>
      </c>
      <c r="BE175" s="110" t="str">
        <f t="shared" si="42"/>
        <v>INDIPP</v>
      </c>
      <c r="BF175" s="109" t="str">
        <f t="shared" si="43"/>
        <v>SH23</v>
      </c>
      <c r="BG175" s="109">
        <f t="shared" si="50"/>
        <v>0.0103443694938274</v>
      </c>
      <c r="BH175" s="109" t="s">
        <v>30</v>
      </c>
      <c r="BI175" s="110" t="s">
        <v>83</v>
      </c>
      <c r="BM175" s="109" t="s">
        <v>134</v>
      </c>
      <c r="BN175" s="110" t="str">
        <f t="shared" si="44"/>
        <v>INDIPP</v>
      </c>
      <c r="BO175" s="109" t="str">
        <f t="shared" si="45"/>
        <v>SH23</v>
      </c>
      <c r="BP175" s="109">
        <f t="shared" si="46"/>
        <v>0.0119662467877505</v>
      </c>
      <c r="BQ175" s="109" t="s">
        <v>30</v>
      </c>
      <c r="BR175" s="110" t="s">
        <v>80</v>
      </c>
    </row>
    <row r="176" spans="11:70">
      <c r="K176" s="109" t="s">
        <v>134</v>
      </c>
      <c r="L176" s="110" t="str">
        <f t="shared" si="34"/>
        <v>INDIPP</v>
      </c>
      <c r="M176" s="110" t="s">
        <v>195</v>
      </c>
      <c r="N176" s="109">
        <f t="shared" si="47"/>
        <v>0.0107358071255442</v>
      </c>
      <c r="O176" s="109" t="s">
        <v>30</v>
      </c>
      <c r="P176" s="110" t="s">
        <v>84</v>
      </c>
      <c r="T176" s="109" t="s">
        <v>134</v>
      </c>
      <c r="U176" s="110" t="str">
        <f t="shared" si="48"/>
        <v>INDIPP</v>
      </c>
      <c r="V176" s="109" t="str">
        <f t="shared" si="49"/>
        <v>FH0</v>
      </c>
      <c r="W176" s="109">
        <f t="shared" si="29"/>
        <v>0.00979234811426952</v>
      </c>
      <c r="X176" s="109" t="s">
        <v>30</v>
      </c>
      <c r="Y176" s="110" t="s">
        <v>79</v>
      </c>
      <c r="AC176" s="109" t="s">
        <v>134</v>
      </c>
      <c r="AD176" s="110" t="str">
        <f t="shared" si="36"/>
        <v>INDIPP</v>
      </c>
      <c r="AE176" s="109" t="str">
        <f t="shared" si="37"/>
        <v>FH0</v>
      </c>
      <c r="AF176" s="109">
        <f t="shared" si="30"/>
        <v>0.0112280144932449</v>
      </c>
      <c r="AG176" s="109" t="s">
        <v>30</v>
      </c>
      <c r="AH176" s="110" t="s">
        <v>85</v>
      </c>
      <c r="AL176" s="109" t="s">
        <v>134</v>
      </c>
      <c r="AM176" s="110" t="str">
        <f t="shared" si="38"/>
        <v>INDIPP</v>
      </c>
      <c r="AN176" s="109" t="str">
        <f t="shared" si="39"/>
        <v>FH0</v>
      </c>
      <c r="AO176" s="109">
        <f t="shared" si="31"/>
        <v>0.0105315353457976</v>
      </c>
      <c r="AP176" s="109" t="s">
        <v>30</v>
      </c>
      <c r="AQ176" s="110" t="s">
        <v>82</v>
      </c>
      <c r="AU176" s="109" t="s">
        <v>134</v>
      </c>
      <c r="AV176" s="110" t="str">
        <f t="shared" si="40"/>
        <v>INDIPP</v>
      </c>
      <c r="AW176" s="109" t="str">
        <f t="shared" si="41"/>
        <v>FH0</v>
      </c>
      <c r="AX176" s="109">
        <f t="shared" si="32"/>
        <v>0.0113071216660431</v>
      </c>
      <c r="AY176" s="109" t="s">
        <v>30</v>
      </c>
      <c r="AZ176" s="110" t="s">
        <v>81</v>
      </c>
      <c r="BD176" s="109" t="s">
        <v>134</v>
      </c>
      <c r="BE176" s="110" t="str">
        <f t="shared" si="42"/>
        <v>INDIPP</v>
      </c>
      <c r="BF176" s="109" t="str">
        <f t="shared" si="43"/>
        <v>FH0</v>
      </c>
      <c r="BG176" s="109">
        <f t="shared" si="50"/>
        <v>0.0105315353457976</v>
      </c>
      <c r="BH176" s="109" t="s">
        <v>30</v>
      </c>
      <c r="BI176" s="110" t="s">
        <v>83</v>
      </c>
      <c r="BM176" s="109" t="s">
        <v>134</v>
      </c>
      <c r="BN176" s="110" t="str">
        <f t="shared" si="44"/>
        <v>INDIPP</v>
      </c>
      <c r="BO176" s="109" t="str">
        <f t="shared" si="45"/>
        <v>FH0</v>
      </c>
      <c r="BP176" s="109">
        <f t="shared" si="46"/>
        <v>0.0113071216660431</v>
      </c>
      <c r="BQ176" s="109" t="s">
        <v>30</v>
      </c>
      <c r="BR176" s="110" t="s">
        <v>80</v>
      </c>
    </row>
    <row r="177" spans="11:70">
      <c r="K177" s="109" t="s">
        <v>134</v>
      </c>
      <c r="L177" s="110" t="str">
        <f t="shared" si="34"/>
        <v>INDIPP</v>
      </c>
      <c r="M177" s="110" t="s">
        <v>196</v>
      </c>
      <c r="N177" s="109">
        <f t="shared" si="47"/>
        <v>0.0106576860500416</v>
      </c>
      <c r="O177" s="109" t="s">
        <v>30</v>
      </c>
      <c r="P177" s="110" t="s">
        <v>84</v>
      </c>
      <c r="T177" s="109" t="s">
        <v>134</v>
      </c>
      <c r="U177" s="110" t="str">
        <f t="shared" si="48"/>
        <v>INDIPP</v>
      </c>
      <c r="V177" s="109" t="str">
        <f t="shared" si="49"/>
        <v>FH1</v>
      </c>
      <c r="W177" s="109">
        <f t="shared" si="29"/>
        <v>0.00919766699444991</v>
      </c>
      <c r="X177" s="109" t="s">
        <v>30</v>
      </c>
      <c r="Y177" s="110" t="s">
        <v>79</v>
      </c>
      <c r="AC177" s="109" t="s">
        <v>134</v>
      </c>
      <c r="AD177" s="110" t="str">
        <f t="shared" si="36"/>
        <v>INDIPP</v>
      </c>
      <c r="AE177" s="109" t="str">
        <f t="shared" si="37"/>
        <v>FH1</v>
      </c>
      <c r="AF177" s="109">
        <f t="shared" si="30"/>
        <v>0.0113096943440033</v>
      </c>
      <c r="AG177" s="109" t="s">
        <v>30</v>
      </c>
      <c r="AH177" s="110" t="s">
        <v>85</v>
      </c>
      <c r="AL177" s="109" t="s">
        <v>134</v>
      </c>
      <c r="AM177" s="110" t="str">
        <f t="shared" si="38"/>
        <v>INDIPP</v>
      </c>
      <c r="AN177" s="109" t="str">
        <f t="shared" si="39"/>
        <v>FH1</v>
      </c>
      <c r="AO177" s="109">
        <f t="shared" si="31"/>
        <v>0.0102965939924624</v>
      </c>
      <c r="AP177" s="109" t="s">
        <v>30</v>
      </c>
      <c r="AQ177" s="110" t="s">
        <v>82</v>
      </c>
      <c r="AU177" s="109" t="s">
        <v>134</v>
      </c>
      <c r="AV177" s="110" t="str">
        <f t="shared" si="40"/>
        <v>INDIPP</v>
      </c>
      <c r="AW177" s="109" t="str">
        <f t="shared" si="41"/>
        <v>FH1</v>
      </c>
      <c r="AX177" s="109">
        <f t="shared" si="32"/>
        <v>0.0109087269053611</v>
      </c>
      <c r="AY177" s="109" t="s">
        <v>30</v>
      </c>
      <c r="AZ177" s="110" t="s">
        <v>81</v>
      </c>
      <c r="BD177" s="109" t="s">
        <v>134</v>
      </c>
      <c r="BE177" s="110" t="str">
        <f t="shared" si="42"/>
        <v>INDIPP</v>
      </c>
      <c r="BF177" s="109" t="str">
        <f t="shared" si="43"/>
        <v>FH1</v>
      </c>
      <c r="BG177" s="109">
        <f t="shared" si="50"/>
        <v>0.0102965939924624</v>
      </c>
      <c r="BH177" s="109" t="s">
        <v>30</v>
      </c>
      <c r="BI177" s="110" t="s">
        <v>83</v>
      </c>
      <c r="BM177" s="109" t="s">
        <v>134</v>
      </c>
      <c r="BN177" s="110" t="str">
        <f t="shared" si="44"/>
        <v>INDIPP</v>
      </c>
      <c r="BO177" s="109" t="str">
        <f t="shared" si="45"/>
        <v>FH1</v>
      </c>
      <c r="BP177" s="109">
        <f t="shared" si="46"/>
        <v>0.0109087269053611</v>
      </c>
      <c r="BQ177" s="109" t="s">
        <v>30</v>
      </c>
      <c r="BR177" s="110" t="s">
        <v>80</v>
      </c>
    </row>
    <row r="178" spans="11:70">
      <c r="K178" s="109" t="s">
        <v>134</v>
      </c>
      <c r="L178" s="110" t="str">
        <f t="shared" si="34"/>
        <v>INDIPP</v>
      </c>
      <c r="M178" s="110" t="s">
        <v>197</v>
      </c>
      <c r="N178" s="109">
        <f t="shared" si="47"/>
        <v>0.0105835473913529</v>
      </c>
      <c r="O178" s="109" t="s">
        <v>30</v>
      </c>
      <c r="P178" s="110" t="s">
        <v>84</v>
      </c>
      <c r="T178" s="109" t="s">
        <v>134</v>
      </c>
      <c r="U178" s="110" t="str">
        <f t="shared" si="48"/>
        <v>INDIPP</v>
      </c>
      <c r="V178" s="109" t="str">
        <f t="shared" si="49"/>
        <v>FH2</v>
      </c>
      <c r="W178" s="109">
        <f t="shared" si="29"/>
        <v>0.00854419463909067</v>
      </c>
      <c r="X178" s="109" t="s">
        <v>30</v>
      </c>
      <c r="Y178" s="110" t="s">
        <v>79</v>
      </c>
      <c r="AC178" s="109" t="s">
        <v>134</v>
      </c>
      <c r="AD178" s="110" t="str">
        <f t="shared" si="36"/>
        <v>INDIPP</v>
      </c>
      <c r="AE178" s="109" t="str">
        <f t="shared" si="37"/>
        <v>FH2</v>
      </c>
      <c r="AF178" s="109">
        <f t="shared" si="30"/>
        <v>0.0113149902537468</v>
      </c>
      <c r="AG178" s="109" t="s">
        <v>30</v>
      </c>
      <c r="AH178" s="110" t="s">
        <v>85</v>
      </c>
      <c r="AL178" s="109" t="s">
        <v>134</v>
      </c>
      <c r="AM178" s="110" t="str">
        <f t="shared" si="38"/>
        <v>INDIPP</v>
      </c>
      <c r="AN178" s="109" t="str">
        <f t="shared" si="39"/>
        <v>FH2</v>
      </c>
      <c r="AO178" s="109">
        <f t="shared" si="31"/>
        <v>0.0100033503779941</v>
      </c>
      <c r="AP178" s="109" t="s">
        <v>30</v>
      </c>
      <c r="AQ178" s="110" t="s">
        <v>82</v>
      </c>
      <c r="AU178" s="109" t="s">
        <v>134</v>
      </c>
      <c r="AV178" s="110" t="str">
        <f t="shared" si="40"/>
        <v>INDIPP</v>
      </c>
      <c r="AW178" s="109" t="str">
        <f t="shared" si="41"/>
        <v>FH2</v>
      </c>
      <c r="AX178" s="109">
        <f t="shared" si="32"/>
        <v>0.0103576120983907</v>
      </c>
      <c r="AY178" s="109" t="s">
        <v>30</v>
      </c>
      <c r="AZ178" s="110" t="s">
        <v>81</v>
      </c>
      <c r="BD178" s="109" t="s">
        <v>134</v>
      </c>
      <c r="BE178" s="110" t="str">
        <f t="shared" si="42"/>
        <v>INDIPP</v>
      </c>
      <c r="BF178" s="109" t="str">
        <f t="shared" si="43"/>
        <v>FH2</v>
      </c>
      <c r="BG178" s="109">
        <f t="shared" si="50"/>
        <v>0.0100033503779941</v>
      </c>
      <c r="BH178" s="109" t="s">
        <v>30</v>
      </c>
      <c r="BI178" s="110" t="s">
        <v>83</v>
      </c>
      <c r="BM178" s="109" t="s">
        <v>134</v>
      </c>
      <c r="BN178" s="110" t="str">
        <f t="shared" si="44"/>
        <v>INDIPP</v>
      </c>
      <c r="BO178" s="109" t="str">
        <f t="shared" si="45"/>
        <v>FH2</v>
      </c>
      <c r="BP178" s="109">
        <f t="shared" si="46"/>
        <v>0.0103576120983907</v>
      </c>
      <c r="BQ178" s="109" t="s">
        <v>30</v>
      </c>
      <c r="BR178" s="110" t="s">
        <v>80</v>
      </c>
    </row>
    <row r="179" spans="11:70">
      <c r="K179" s="111" t="s">
        <v>134</v>
      </c>
      <c r="L179" s="110" t="str">
        <f t="shared" si="34"/>
        <v>INDIPP</v>
      </c>
      <c r="M179" s="110" t="s">
        <v>198</v>
      </c>
      <c r="N179" s="109">
        <f t="shared" si="47"/>
        <v>0.0104461270949771</v>
      </c>
      <c r="O179" s="109" t="s">
        <v>30</v>
      </c>
      <c r="P179" s="110" t="s">
        <v>84</v>
      </c>
      <c r="T179" s="109" t="s">
        <v>134</v>
      </c>
      <c r="U179" s="110" t="str">
        <f t="shared" si="48"/>
        <v>INDIPP</v>
      </c>
      <c r="V179" s="109" t="str">
        <f t="shared" si="49"/>
        <v>FH3</v>
      </c>
      <c r="W179" s="109">
        <f t="shared" si="29"/>
        <v>0.00811303806936269</v>
      </c>
      <c r="X179" s="109" t="s">
        <v>30</v>
      </c>
      <c r="Y179" s="110" t="s">
        <v>79</v>
      </c>
      <c r="AC179" s="109" t="s">
        <v>134</v>
      </c>
      <c r="AD179" s="110" t="str">
        <f t="shared" si="36"/>
        <v>INDIPP</v>
      </c>
      <c r="AE179" s="109" t="str">
        <f t="shared" si="37"/>
        <v>FH3</v>
      </c>
      <c r="AF179" s="109">
        <f t="shared" si="30"/>
        <v>0.0111561314017322</v>
      </c>
      <c r="AG179" s="109" t="s">
        <v>30</v>
      </c>
      <c r="AH179" s="110" t="s">
        <v>85</v>
      </c>
      <c r="AL179" s="109" t="s">
        <v>134</v>
      </c>
      <c r="AM179" s="110" t="str">
        <f t="shared" si="38"/>
        <v>INDIPP</v>
      </c>
      <c r="AN179" s="109" t="str">
        <f t="shared" si="39"/>
        <v>FH3</v>
      </c>
      <c r="AO179" s="109">
        <f t="shared" si="31"/>
        <v>0.00968890908838409</v>
      </c>
      <c r="AP179" s="109" t="s">
        <v>30</v>
      </c>
      <c r="AQ179" s="110" t="s">
        <v>82</v>
      </c>
      <c r="AU179" s="109" t="s">
        <v>134</v>
      </c>
      <c r="AV179" s="110" t="str">
        <f t="shared" si="40"/>
        <v>INDIPP</v>
      </c>
      <c r="AW179" s="109" t="str">
        <f t="shared" si="41"/>
        <v>FH3</v>
      </c>
      <c r="AX179" s="109">
        <f t="shared" si="32"/>
        <v>0.00970958954985666</v>
      </c>
      <c r="AY179" s="109" t="s">
        <v>30</v>
      </c>
      <c r="AZ179" s="110" t="s">
        <v>81</v>
      </c>
      <c r="BD179" s="109" t="s">
        <v>134</v>
      </c>
      <c r="BE179" s="110" t="str">
        <f t="shared" si="42"/>
        <v>INDIPP</v>
      </c>
      <c r="BF179" s="109" t="str">
        <f t="shared" si="43"/>
        <v>FH3</v>
      </c>
      <c r="BG179" s="109">
        <f t="shared" si="50"/>
        <v>0.00968890908838409</v>
      </c>
      <c r="BH179" s="109" t="s">
        <v>30</v>
      </c>
      <c r="BI179" s="110" t="s">
        <v>83</v>
      </c>
      <c r="BM179" s="109" t="s">
        <v>134</v>
      </c>
      <c r="BN179" s="110" t="str">
        <f t="shared" si="44"/>
        <v>INDIPP</v>
      </c>
      <c r="BO179" s="109" t="str">
        <f t="shared" si="45"/>
        <v>FH3</v>
      </c>
      <c r="BP179" s="109">
        <f t="shared" si="46"/>
        <v>0.00970958954985666</v>
      </c>
      <c r="BQ179" s="109" t="s">
        <v>30</v>
      </c>
      <c r="BR179" s="110" t="s">
        <v>80</v>
      </c>
    </row>
    <row r="180" spans="11:70">
      <c r="K180" s="109" t="s">
        <v>134</v>
      </c>
      <c r="L180" s="110" t="str">
        <f t="shared" si="34"/>
        <v>INDIPP</v>
      </c>
      <c r="M180" s="110" t="s">
        <v>199</v>
      </c>
      <c r="N180" s="109">
        <f t="shared" si="47"/>
        <v>0.0102146767579268</v>
      </c>
      <c r="O180" s="109" t="s">
        <v>30</v>
      </c>
      <c r="P180" s="110" t="s">
        <v>84</v>
      </c>
      <c r="T180" s="109" t="s">
        <v>134</v>
      </c>
      <c r="U180" s="110" t="str">
        <f t="shared" si="48"/>
        <v>INDIPP</v>
      </c>
      <c r="V180" s="109" t="str">
        <f t="shared" si="49"/>
        <v>FH4</v>
      </c>
      <c r="W180" s="109">
        <f t="shared" si="29"/>
        <v>0.0079309392492168</v>
      </c>
      <c r="X180" s="109" t="s">
        <v>30</v>
      </c>
      <c r="Y180" s="110" t="s">
        <v>79</v>
      </c>
      <c r="AC180" s="109" t="s">
        <v>134</v>
      </c>
      <c r="AD180" s="110" t="str">
        <f t="shared" si="36"/>
        <v>INDIPP</v>
      </c>
      <c r="AE180" s="109" t="str">
        <f t="shared" si="37"/>
        <v>FH4</v>
      </c>
      <c r="AF180" s="109">
        <f t="shared" si="30"/>
        <v>0.0107686746446468</v>
      </c>
      <c r="AG180" s="109" t="s">
        <v>30</v>
      </c>
      <c r="AH180" s="110" t="s">
        <v>85</v>
      </c>
      <c r="AL180" s="109" t="s">
        <v>134</v>
      </c>
      <c r="AM180" s="110" t="str">
        <f t="shared" si="38"/>
        <v>INDIPP</v>
      </c>
      <c r="AN180" s="109" t="str">
        <f t="shared" si="39"/>
        <v>FH4</v>
      </c>
      <c r="AO180" s="109">
        <f t="shared" si="31"/>
        <v>0.00940573624668299</v>
      </c>
      <c r="AP180" s="109" t="s">
        <v>30</v>
      </c>
      <c r="AQ180" s="110" t="s">
        <v>82</v>
      </c>
      <c r="AU180" s="109" t="s">
        <v>134</v>
      </c>
      <c r="AV180" s="110" t="str">
        <f t="shared" si="40"/>
        <v>INDIPP</v>
      </c>
      <c r="AW180" s="109" t="str">
        <f t="shared" si="41"/>
        <v>FH4</v>
      </c>
      <c r="AX180" s="109">
        <f t="shared" si="32"/>
        <v>0.00910461646843936</v>
      </c>
      <c r="AY180" s="109" t="s">
        <v>30</v>
      </c>
      <c r="AZ180" s="110" t="s">
        <v>81</v>
      </c>
      <c r="BD180" s="109" t="s">
        <v>134</v>
      </c>
      <c r="BE180" s="110" t="str">
        <f t="shared" si="42"/>
        <v>INDIPP</v>
      </c>
      <c r="BF180" s="109" t="str">
        <f t="shared" si="43"/>
        <v>FH4</v>
      </c>
      <c r="BG180" s="109">
        <f t="shared" si="50"/>
        <v>0.00940573624668299</v>
      </c>
      <c r="BH180" s="109" t="s">
        <v>30</v>
      </c>
      <c r="BI180" s="110" t="s">
        <v>83</v>
      </c>
      <c r="BM180" s="109" t="s">
        <v>134</v>
      </c>
      <c r="BN180" s="110" t="str">
        <f t="shared" si="44"/>
        <v>INDIPP</v>
      </c>
      <c r="BO180" s="109" t="str">
        <f t="shared" si="45"/>
        <v>FH4</v>
      </c>
      <c r="BP180" s="109">
        <f t="shared" si="46"/>
        <v>0.00910461646843936</v>
      </c>
      <c r="BQ180" s="109" t="s">
        <v>30</v>
      </c>
      <c r="BR180" s="110" t="s">
        <v>80</v>
      </c>
    </row>
    <row r="181" spans="11:70">
      <c r="K181" s="109" t="s">
        <v>134</v>
      </c>
      <c r="L181" s="110" t="str">
        <f t="shared" si="34"/>
        <v>INDIPP</v>
      </c>
      <c r="M181" s="110" t="s">
        <v>200</v>
      </c>
      <c r="N181" s="109">
        <f t="shared" si="47"/>
        <v>0.00989699335343166</v>
      </c>
      <c r="O181" s="109" t="s">
        <v>30</v>
      </c>
      <c r="P181" s="110" t="s">
        <v>84</v>
      </c>
      <c r="T181" s="109" t="s">
        <v>134</v>
      </c>
      <c r="U181" s="110" t="str">
        <f t="shared" si="48"/>
        <v>INDIPP</v>
      </c>
      <c r="V181" s="109" t="str">
        <f t="shared" si="49"/>
        <v>FH5</v>
      </c>
      <c r="W181" s="109">
        <f t="shared" si="29"/>
        <v>0.00789810598623206</v>
      </c>
      <c r="X181" s="109" t="s">
        <v>30</v>
      </c>
      <c r="Y181" s="110" t="s">
        <v>79</v>
      </c>
      <c r="AC181" s="109" t="s">
        <v>134</v>
      </c>
      <c r="AD181" s="110" t="str">
        <f t="shared" si="36"/>
        <v>INDIPP</v>
      </c>
      <c r="AE181" s="109" t="str">
        <f t="shared" si="37"/>
        <v>FH5</v>
      </c>
      <c r="AF181" s="109">
        <f t="shared" si="30"/>
        <v>0.0101560137052873</v>
      </c>
      <c r="AG181" s="109" t="s">
        <v>30</v>
      </c>
      <c r="AH181" s="110" t="s">
        <v>85</v>
      </c>
      <c r="AL181" s="109" t="s">
        <v>134</v>
      </c>
      <c r="AM181" s="110" t="str">
        <f t="shared" si="38"/>
        <v>INDIPP</v>
      </c>
      <c r="AN181" s="109" t="str">
        <f t="shared" si="39"/>
        <v>FH5</v>
      </c>
      <c r="AO181" s="109">
        <f t="shared" si="31"/>
        <v>0.00913466512343893</v>
      </c>
      <c r="AP181" s="109" t="s">
        <v>30</v>
      </c>
      <c r="AQ181" s="110" t="s">
        <v>82</v>
      </c>
      <c r="AU181" s="109" t="s">
        <v>134</v>
      </c>
      <c r="AV181" s="110" t="str">
        <f t="shared" si="40"/>
        <v>INDIPP</v>
      </c>
      <c r="AW181" s="109" t="str">
        <f t="shared" si="41"/>
        <v>FH5</v>
      </c>
      <c r="AX181" s="109">
        <f t="shared" si="32"/>
        <v>0.00868310786101314</v>
      </c>
      <c r="AY181" s="109" t="s">
        <v>30</v>
      </c>
      <c r="AZ181" s="110" t="s">
        <v>81</v>
      </c>
      <c r="BD181" s="109" t="s">
        <v>134</v>
      </c>
      <c r="BE181" s="110" t="str">
        <f t="shared" si="42"/>
        <v>INDIPP</v>
      </c>
      <c r="BF181" s="109" t="str">
        <f t="shared" si="43"/>
        <v>FH5</v>
      </c>
      <c r="BG181" s="109">
        <f t="shared" si="50"/>
        <v>0.00913466512343893</v>
      </c>
      <c r="BH181" s="109" t="s">
        <v>30</v>
      </c>
      <c r="BI181" s="110" t="s">
        <v>83</v>
      </c>
      <c r="BM181" s="109" t="s">
        <v>134</v>
      </c>
      <c r="BN181" s="110" t="str">
        <f t="shared" si="44"/>
        <v>INDIPP</v>
      </c>
      <c r="BO181" s="109" t="str">
        <f t="shared" si="45"/>
        <v>FH5</v>
      </c>
      <c r="BP181" s="109">
        <f t="shared" si="46"/>
        <v>0.00868310786101314</v>
      </c>
      <c r="BQ181" s="109" t="s">
        <v>30</v>
      </c>
      <c r="BR181" s="110" t="s">
        <v>80</v>
      </c>
    </row>
    <row r="182" spans="11:70">
      <c r="K182" s="109" t="s">
        <v>134</v>
      </c>
      <c r="L182" s="110" t="str">
        <f t="shared" si="34"/>
        <v>INDIPP</v>
      </c>
      <c r="M182" s="110" t="s">
        <v>201</v>
      </c>
      <c r="N182" s="109">
        <f t="shared" si="47"/>
        <v>0.00968128602588257</v>
      </c>
      <c r="O182" s="109" t="s">
        <v>30</v>
      </c>
      <c r="P182" s="110" t="s">
        <v>84</v>
      </c>
      <c r="T182" s="109" t="s">
        <v>134</v>
      </c>
      <c r="U182" s="110" t="str">
        <f t="shared" si="48"/>
        <v>INDIPP</v>
      </c>
      <c r="V182" s="109" t="str">
        <f t="shared" si="49"/>
        <v>FH6</v>
      </c>
      <c r="W182" s="109">
        <f t="shared" si="29"/>
        <v>0.00790151026263472</v>
      </c>
      <c r="X182" s="109" t="s">
        <v>30</v>
      </c>
      <c r="Y182" s="110" t="s">
        <v>79</v>
      </c>
      <c r="AC182" s="109" t="s">
        <v>134</v>
      </c>
      <c r="AD182" s="110" t="str">
        <f t="shared" si="36"/>
        <v>INDIPP</v>
      </c>
      <c r="AE182" s="109" t="str">
        <f t="shared" si="37"/>
        <v>FH6</v>
      </c>
      <c r="AF182" s="109">
        <f t="shared" si="30"/>
        <v>0.00948283173067475</v>
      </c>
      <c r="AG182" s="109" t="s">
        <v>30</v>
      </c>
      <c r="AH182" s="110" t="s">
        <v>85</v>
      </c>
      <c r="AL182" s="109" t="s">
        <v>134</v>
      </c>
      <c r="AM182" s="110" t="str">
        <f t="shared" si="38"/>
        <v>INDIPP</v>
      </c>
      <c r="AN182" s="109" t="str">
        <f t="shared" si="39"/>
        <v>FH6</v>
      </c>
      <c r="AO182" s="109">
        <f t="shared" si="31"/>
        <v>0.008879575380784</v>
      </c>
      <c r="AP182" s="109" t="s">
        <v>30</v>
      </c>
      <c r="AQ182" s="110" t="s">
        <v>82</v>
      </c>
      <c r="AU182" s="109" t="s">
        <v>134</v>
      </c>
      <c r="AV182" s="110" t="str">
        <f t="shared" si="40"/>
        <v>INDIPP</v>
      </c>
      <c r="AW182" s="109" t="str">
        <f t="shared" si="41"/>
        <v>FH6</v>
      </c>
      <c r="AX182" s="109">
        <f t="shared" si="32"/>
        <v>0.00837790390817935</v>
      </c>
      <c r="AY182" s="109" t="s">
        <v>30</v>
      </c>
      <c r="AZ182" s="110" t="s">
        <v>81</v>
      </c>
      <c r="BD182" s="109" t="s">
        <v>134</v>
      </c>
      <c r="BE182" s="110" t="str">
        <f t="shared" si="42"/>
        <v>INDIPP</v>
      </c>
      <c r="BF182" s="109" t="str">
        <f t="shared" si="43"/>
        <v>FH6</v>
      </c>
      <c r="BG182" s="109">
        <f t="shared" si="50"/>
        <v>0.008879575380784</v>
      </c>
      <c r="BH182" s="109" t="s">
        <v>30</v>
      </c>
      <c r="BI182" s="110" t="s">
        <v>83</v>
      </c>
      <c r="BM182" s="109" t="s">
        <v>134</v>
      </c>
      <c r="BN182" s="110" t="str">
        <f t="shared" si="44"/>
        <v>INDIPP</v>
      </c>
      <c r="BO182" s="109" t="str">
        <f t="shared" si="45"/>
        <v>FH6</v>
      </c>
      <c r="BP182" s="109">
        <f t="shared" si="46"/>
        <v>0.00837790390817935</v>
      </c>
      <c r="BQ182" s="109" t="s">
        <v>30</v>
      </c>
      <c r="BR182" s="110" t="s">
        <v>80</v>
      </c>
    </row>
    <row r="183" spans="11:70">
      <c r="K183" s="111" t="s">
        <v>134</v>
      </c>
      <c r="L183" s="110" t="str">
        <f t="shared" si="34"/>
        <v>INDIPP</v>
      </c>
      <c r="M183" s="110" t="s">
        <v>202</v>
      </c>
      <c r="N183" s="109">
        <f t="shared" si="47"/>
        <v>0.00952863617887526</v>
      </c>
      <c r="O183" s="109" t="s">
        <v>30</v>
      </c>
      <c r="P183" s="110" t="s">
        <v>84</v>
      </c>
      <c r="T183" s="109" t="s">
        <v>134</v>
      </c>
      <c r="U183" s="110" t="str">
        <f t="shared" si="48"/>
        <v>INDIPP</v>
      </c>
      <c r="V183" s="109" t="str">
        <f t="shared" si="49"/>
        <v>FH7</v>
      </c>
      <c r="W183" s="109">
        <f t="shared" si="29"/>
        <v>0.00800095186223973</v>
      </c>
      <c r="X183" s="109" t="s">
        <v>30</v>
      </c>
      <c r="Y183" s="110" t="s">
        <v>79</v>
      </c>
      <c r="AC183" s="109" t="s">
        <v>134</v>
      </c>
      <c r="AD183" s="110" t="str">
        <f t="shared" si="36"/>
        <v>INDIPP</v>
      </c>
      <c r="AE183" s="109" t="str">
        <f t="shared" si="37"/>
        <v>FH7</v>
      </c>
      <c r="AF183" s="109">
        <f t="shared" si="30"/>
        <v>0.00892524413904446</v>
      </c>
      <c r="AG183" s="109" t="s">
        <v>30</v>
      </c>
      <c r="AH183" s="110" t="s">
        <v>85</v>
      </c>
      <c r="AL183" s="109" t="s">
        <v>134</v>
      </c>
      <c r="AM183" s="110" t="str">
        <f t="shared" si="38"/>
        <v>INDIPP</v>
      </c>
      <c r="AN183" s="109" t="str">
        <f t="shared" si="39"/>
        <v>FH7</v>
      </c>
      <c r="AO183" s="109">
        <f t="shared" si="31"/>
        <v>0.00871077771197979</v>
      </c>
      <c r="AP183" s="109" t="s">
        <v>30</v>
      </c>
      <c r="AQ183" s="110" t="s">
        <v>82</v>
      </c>
      <c r="AU183" s="109" t="s">
        <v>134</v>
      </c>
      <c r="AV183" s="110" t="str">
        <f t="shared" si="40"/>
        <v>INDIPP</v>
      </c>
      <c r="AW183" s="109" t="str">
        <f t="shared" si="41"/>
        <v>FH7</v>
      </c>
      <c r="AX183" s="109">
        <f t="shared" si="32"/>
        <v>0.00821660393206931</v>
      </c>
      <c r="AY183" s="109" t="s">
        <v>30</v>
      </c>
      <c r="AZ183" s="110" t="s">
        <v>81</v>
      </c>
      <c r="BD183" s="109" t="s">
        <v>134</v>
      </c>
      <c r="BE183" s="110" t="str">
        <f t="shared" si="42"/>
        <v>INDIPP</v>
      </c>
      <c r="BF183" s="109" t="str">
        <f t="shared" si="43"/>
        <v>FH7</v>
      </c>
      <c r="BG183" s="109">
        <f t="shared" si="50"/>
        <v>0.00871077771197979</v>
      </c>
      <c r="BH183" s="109" t="s">
        <v>30</v>
      </c>
      <c r="BI183" s="110" t="s">
        <v>83</v>
      </c>
      <c r="BM183" s="109" t="s">
        <v>134</v>
      </c>
      <c r="BN183" s="110" t="str">
        <f t="shared" si="44"/>
        <v>INDIPP</v>
      </c>
      <c r="BO183" s="109" t="str">
        <f t="shared" si="45"/>
        <v>FH7</v>
      </c>
      <c r="BP183" s="109">
        <f t="shared" si="46"/>
        <v>0.00821660393206931</v>
      </c>
      <c r="BQ183" s="109" t="s">
        <v>30</v>
      </c>
      <c r="BR183" s="110" t="s">
        <v>80</v>
      </c>
    </row>
    <row r="184" spans="11:70">
      <c r="K184" s="109" t="s">
        <v>134</v>
      </c>
      <c r="L184" s="110" t="str">
        <f t="shared" si="34"/>
        <v>INDIPP</v>
      </c>
      <c r="M184" s="110" t="s">
        <v>203</v>
      </c>
      <c r="N184" s="109">
        <f t="shared" si="47"/>
        <v>0.00943366285965646</v>
      </c>
      <c r="O184" s="109" t="s">
        <v>30</v>
      </c>
      <c r="P184" s="110" t="s">
        <v>84</v>
      </c>
      <c r="T184" s="109" t="s">
        <v>134</v>
      </c>
      <c r="U184" s="110" t="str">
        <f t="shared" si="48"/>
        <v>INDIPP</v>
      </c>
      <c r="V184" s="109" t="str">
        <f t="shared" si="49"/>
        <v>FH8</v>
      </c>
      <c r="W184" s="109">
        <f t="shared" si="29"/>
        <v>0.00824726709865658</v>
      </c>
      <c r="X184" s="109" t="s">
        <v>30</v>
      </c>
      <c r="Y184" s="110" t="s">
        <v>79</v>
      </c>
      <c r="AC184" s="109" t="s">
        <v>134</v>
      </c>
      <c r="AD184" s="110" t="str">
        <f t="shared" si="36"/>
        <v>INDIPP</v>
      </c>
      <c r="AE184" s="109" t="str">
        <f t="shared" si="37"/>
        <v>FH8</v>
      </c>
      <c r="AF184" s="109">
        <f t="shared" si="30"/>
        <v>0.00857746379589666</v>
      </c>
      <c r="AG184" s="109" t="s">
        <v>30</v>
      </c>
      <c r="AH184" s="110" t="s">
        <v>85</v>
      </c>
      <c r="AL184" s="109" t="s">
        <v>134</v>
      </c>
      <c r="AM184" s="110" t="str">
        <f t="shared" si="38"/>
        <v>INDIPP</v>
      </c>
      <c r="AN184" s="109" t="str">
        <f t="shared" si="39"/>
        <v>FH8</v>
      </c>
      <c r="AO184" s="109">
        <f t="shared" si="31"/>
        <v>0.00866782602621625</v>
      </c>
      <c r="AP184" s="109" t="s">
        <v>30</v>
      </c>
      <c r="AQ184" s="110" t="s">
        <v>82</v>
      </c>
      <c r="AU184" s="109" t="s">
        <v>134</v>
      </c>
      <c r="AV184" s="110" t="str">
        <f t="shared" si="40"/>
        <v>INDIPP</v>
      </c>
      <c r="AW184" s="109" t="str">
        <f t="shared" si="41"/>
        <v>FH8</v>
      </c>
      <c r="AX184" s="109">
        <f t="shared" si="32"/>
        <v>0.0081798925504394</v>
      </c>
      <c r="AY184" s="109" t="s">
        <v>30</v>
      </c>
      <c r="AZ184" s="110" t="s">
        <v>81</v>
      </c>
      <c r="BD184" s="109" t="s">
        <v>134</v>
      </c>
      <c r="BE184" s="110" t="str">
        <f t="shared" si="42"/>
        <v>INDIPP</v>
      </c>
      <c r="BF184" s="109" t="str">
        <f t="shared" si="43"/>
        <v>FH8</v>
      </c>
      <c r="BG184" s="109">
        <f t="shared" si="50"/>
        <v>0.00866782602621625</v>
      </c>
      <c r="BH184" s="109" t="s">
        <v>30</v>
      </c>
      <c r="BI184" s="110" t="s">
        <v>83</v>
      </c>
      <c r="BM184" s="109" t="s">
        <v>134</v>
      </c>
      <c r="BN184" s="110" t="str">
        <f t="shared" si="44"/>
        <v>INDIPP</v>
      </c>
      <c r="BO184" s="109" t="str">
        <f t="shared" si="45"/>
        <v>FH8</v>
      </c>
      <c r="BP184" s="109">
        <f t="shared" si="46"/>
        <v>0.0081798925504394</v>
      </c>
      <c r="BQ184" s="109" t="s">
        <v>30</v>
      </c>
      <c r="BR184" s="110" t="s">
        <v>80</v>
      </c>
    </row>
    <row r="185" spans="11:70">
      <c r="K185" s="109" t="s">
        <v>134</v>
      </c>
      <c r="L185" s="110" t="str">
        <f t="shared" si="34"/>
        <v>INDIPP</v>
      </c>
      <c r="M185" s="110" t="s">
        <v>204</v>
      </c>
      <c r="N185" s="109">
        <f t="shared" si="47"/>
        <v>0.00940817133070058</v>
      </c>
      <c r="O185" s="109" t="s">
        <v>30</v>
      </c>
      <c r="P185" s="110" t="s">
        <v>84</v>
      </c>
      <c r="T185" s="109" t="s">
        <v>134</v>
      </c>
      <c r="U185" s="110" t="str">
        <f t="shared" si="48"/>
        <v>INDIPP</v>
      </c>
      <c r="V185" s="109" t="str">
        <f t="shared" si="49"/>
        <v>FH9</v>
      </c>
      <c r="W185" s="109">
        <f t="shared" si="29"/>
        <v>0.00885796956725601</v>
      </c>
      <c r="X185" s="109" t="s">
        <v>30</v>
      </c>
      <c r="Y185" s="110" t="s">
        <v>79</v>
      </c>
      <c r="AC185" s="109" t="s">
        <v>134</v>
      </c>
      <c r="AD185" s="110" t="str">
        <f t="shared" si="36"/>
        <v>INDIPP</v>
      </c>
      <c r="AE185" s="109" t="str">
        <f t="shared" si="37"/>
        <v>FH9</v>
      </c>
      <c r="AF185" s="109">
        <f t="shared" si="30"/>
        <v>0.00839285662362912</v>
      </c>
      <c r="AG185" s="109" t="s">
        <v>30</v>
      </c>
      <c r="AH185" s="110" t="s">
        <v>85</v>
      </c>
      <c r="AL185" s="109" t="s">
        <v>134</v>
      </c>
      <c r="AM185" s="110" t="str">
        <f t="shared" si="38"/>
        <v>INDIPP</v>
      </c>
      <c r="AN185" s="109" t="str">
        <f t="shared" si="39"/>
        <v>FH9</v>
      </c>
      <c r="AO185" s="109">
        <f t="shared" si="31"/>
        <v>0.00880204113766848</v>
      </c>
      <c r="AP185" s="109" t="s">
        <v>30</v>
      </c>
      <c r="AQ185" s="110" t="s">
        <v>82</v>
      </c>
      <c r="AU185" s="109" t="s">
        <v>134</v>
      </c>
      <c r="AV185" s="110" t="str">
        <f t="shared" si="40"/>
        <v>INDIPP</v>
      </c>
      <c r="AW185" s="109" t="str">
        <f t="shared" si="41"/>
        <v>FH9</v>
      </c>
      <c r="AX185" s="109">
        <f t="shared" si="32"/>
        <v>0.00833236536167792</v>
      </c>
      <c r="AY185" s="109" t="s">
        <v>30</v>
      </c>
      <c r="AZ185" s="110" t="s">
        <v>81</v>
      </c>
      <c r="BD185" s="109" t="s">
        <v>134</v>
      </c>
      <c r="BE185" s="110" t="str">
        <f t="shared" si="42"/>
        <v>INDIPP</v>
      </c>
      <c r="BF185" s="109" t="str">
        <f t="shared" si="43"/>
        <v>FH9</v>
      </c>
      <c r="BG185" s="109">
        <f t="shared" si="50"/>
        <v>0.00880204113766848</v>
      </c>
      <c r="BH185" s="109" t="s">
        <v>30</v>
      </c>
      <c r="BI185" s="110" t="s">
        <v>83</v>
      </c>
      <c r="BM185" s="109" t="s">
        <v>134</v>
      </c>
      <c r="BN185" s="110" t="str">
        <f t="shared" si="44"/>
        <v>INDIPP</v>
      </c>
      <c r="BO185" s="109" t="str">
        <f t="shared" si="45"/>
        <v>FH9</v>
      </c>
      <c r="BP185" s="109">
        <f t="shared" si="46"/>
        <v>0.00833236536167792</v>
      </c>
      <c r="BQ185" s="109" t="s">
        <v>30</v>
      </c>
      <c r="BR185" s="110" t="s">
        <v>80</v>
      </c>
    </row>
    <row r="186" spans="11:70">
      <c r="K186" s="109" t="s">
        <v>134</v>
      </c>
      <c r="L186" s="110" t="str">
        <f t="shared" si="34"/>
        <v>INDIPP</v>
      </c>
      <c r="M186" s="110" t="s">
        <v>205</v>
      </c>
      <c r="N186" s="109">
        <f t="shared" si="47"/>
        <v>0.0094154909801672</v>
      </c>
      <c r="O186" s="109" t="s">
        <v>30</v>
      </c>
      <c r="P186" s="110" t="s">
        <v>84</v>
      </c>
      <c r="T186" s="109" t="s">
        <v>134</v>
      </c>
      <c r="U186" s="110" t="str">
        <f t="shared" si="48"/>
        <v>INDIPP</v>
      </c>
      <c r="V186" s="109" t="str">
        <f t="shared" si="49"/>
        <v>FH10</v>
      </c>
      <c r="W186" s="109">
        <f t="shared" si="29"/>
        <v>0.00966533282520593</v>
      </c>
      <c r="X186" s="109" t="s">
        <v>30</v>
      </c>
      <c r="Y186" s="110" t="s">
        <v>79</v>
      </c>
      <c r="AC186" s="109" t="s">
        <v>134</v>
      </c>
      <c r="AD186" s="110" t="str">
        <f t="shared" si="36"/>
        <v>INDIPP</v>
      </c>
      <c r="AE186" s="109" t="str">
        <f t="shared" si="37"/>
        <v>FH10</v>
      </c>
      <c r="AF186" s="109">
        <f t="shared" si="30"/>
        <v>0.00831605281137172</v>
      </c>
      <c r="AG186" s="109" t="s">
        <v>30</v>
      </c>
      <c r="AH186" s="110" t="s">
        <v>85</v>
      </c>
      <c r="AL186" s="109" t="s">
        <v>134</v>
      </c>
      <c r="AM186" s="110" t="str">
        <f t="shared" si="38"/>
        <v>INDIPP</v>
      </c>
      <c r="AN186" s="109" t="str">
        <f t="shared" si="39"/>
        <v>FH10</v>
      </c>
      <c r="AO186" s="109">
        <f t="shared" si="31"/>
        <v>0.00910858030278524</v>
      </c>
      <c r="AP186" s="109" t="s">
        <v>30</v>
      </c>
      <c r="AQ186" s="110" t="s">
        <v>82</v>
      </c>
      <c r="AU186" s="109" t="s">
        <v>134</v>
      </c>
      <c r="AV186" s="110" t="str">
        <f t="shared" si="40"/>
        <v>INDIPP</v>
      </c>
      <c r="AW186" s="109" t="str">
        <f t="shared" si="41"/>
        <v>FH10</v>
      </c>
      <c r="AX186" s="109">
        <f t="shared" si="32"/>
        <v>0.0088127430632995</v>
      </c>
      <c r="AY186" s="109" t="s">
        <v>30</v>
      </c>
      <c r="AZ186" s="110" t="s">
        <v>81</v>
      </c>
      <c r="BD186" s="109" t="s">
        <v>134</v>
      </c>
      <c r="BE186" s="110" t="str">
        <f t="shared" si="42"/>
        <v>INDIPP</v>
      </c>
      <c r="BF186" s="109" t="str">
        <f t="shared" si="43"/>
        <v>FH10</v>
      </c>
      <c r="BG186" s="109">
        <f t="shared" si="50"/>
        <v>0.00910858030278524</v>
      </c>
      <c r="BH186" s="109" t="s">
        <v>30</v>
      </c>
      <c r="BI186" s="110" t="s">
        <v>83</v>
      </c>
      <c r="BM186" s="109" t="s">
        <v>134</v>
      </c>
      <c r="BN186" s="110" t="str">
        <f t="shared" si="44"/>
        <v>INDIPP</v>
      </c>
      <c r="BO186" s="109" t="str">
        <f t="shared" si="45"/>
        <v>FH10</v>
      </c>
      <c r="BP186" s="109">
        <f t="shared" si="46"/>
        <v>0.0088127430632995</v>
      </c>
      <c r="BQ186" s="109" t="s">
        <v>30</v>
      </c>
      <c r="BR186" s="110" t="s">
        <v>80</v>
      </c>
    </row>
    <row r="187" spans="11:70">
      <c r="K187" s="111" t="s">
        <v>134</v>
      </c>
      <c r="L187" s="110" t="str">
        <f t="shared" si="34"/>
        <v>INDIPP</v>
      </c>
      <c r="M187" s="110" t="s">
        <v>206</v>
      </c>
      <c r="N187" s="109">
        <f t="shared" si="47"/>
        <v>0.00952017895298573</v>
      </c>
      <c r="O187" s="109" t="s">
        <v>30</v>
      </c>
      <c r="P187" s="110" t="s">
        <v>84</v>
      </c>
      <c r="T187" s="109" t="s">
        <v>134</v>
      </c>
      <c r="U187" s="110" t="str">
        <f t="shared" si="48"/>
        <v>INDIPP</v>
      </c>
      <c r="V187" s="109" t="str">
        <f t="shared" si="49"/>
        <v>FH11</v>
      </c>
      <c r="W187" s="109">
        <f t="shared" si="29"/>
        <v>0.0101571832936489</v>
      </c>
      <c r="X187" s="109" t="s">
        <v>30</v>
      </c>
      <c r="Y187" s="110" t="s">
        <v>79</v>
      </c>
      <c r="AC187" s="109" t="s">
        <v>134</v>
      </c>
      <c r="AD187" s="110" t="str">
        <f t="shared" si="36"/>
        <v>INDIPP</v>
      </c>
      <c r="AE187" s="109" t="str">
        <f t="shared" si="37"/>
        <v>FH11</v>
      </c>
      <c r="AF187" s="109">
        <f t="shared" si="30"/>
        <v>0.00835629520039642</v>
      </c>
      <c r="AG187" s="109" t="s">
        <v>30</v>
      </c>
      <c r="AH187" s="110" t="s">
        <v>85</v>
      </c>
      <c r="AL187" s="109" t="s">
        <v>134</v>
      </c>
      <c r="AM187" s="110" t="str">
        <f t="shared" si="38"/>
        <v>INDIPP</v>
      </c>
      <c r="AN187" s="109" t="str">
        <f t="shared" si="39"/>
        <v>FH11</v>
      </c>
      <c r="AO187" s="109">
        <f t="shared" si="31"/>
        <v>0.00943953550863204</v>
      </c>
      <c r="AP187" s="109" t="s">
        <v>30</v>
      </c>
      <c r="AQ187" s="110" t="s">
        <v>82</v>
      </c>
      <c r="AU187" s="109" t="s">
        <v>134</v>
      </c>
      <c r="AV187" s="110" t="str">
        <f t="shared" si="40"/>
        <v>INDIPP</v>
      </c>
      <c r="AW187" s="109" t="str">
        <f t="shared" si="41"/>
        <v>FH11</v>
      </c>
      <c r="AX187" s="109">
        <f t="shared" si="32"/>
        <v>0.00944091962441784</v>
      </c>
      <c r="AY187" s="109" t="s">
        <v>30</v>
      </c>
      <c r="AZ187" s="110" t="s">
        <v>81</v>
      </c>
      <c r="BD187" s="109" t="s">
        <v>134</v>
      </c>
      <c r="BE187" s="110" t="str">
        <f t="shared" si="42"/>
        <v>INDIPP</v>
      </c>
      <c r="BF187" s="109" t="str">
        <f t="shared" si="43"/>
        <v>FH11</v>
      </c>
      <c r="BG187" s="109">
        <f t="shared" si="50"/>
        <v>0.00943953550863204</v>
      </c>
      <c r="BH187" s="109" t="s">
        <v>30</v>
      </c>
      <c r="BI187" s="110" t="s">
        <v>83</v>
      </c>
      <c r="BM187" s="109" t="s">
        <v>134</v>
      </c>
      <c r="BN187" s="110" t="str">
        <f t="shared" si="44"/>
        <v>INDIPP</v>
      </c>
      <c r="BO187" s="109" t="str">
        <f t="shared" si="45"/>
        <v>FH11</v>
      </c>
      <c r="BP187" s="109">
        <f t="shared" si="46"/>
        <v>0.00944091962441784</v>
      </c>
      <c r="BQ187" s="109" t="s">
        <v>30</v>
      </c>
      <c r="BR187" s="110" t="s">
        <v>80</v>
      </c>
    </row>
    <row r="188" spans="11:70">
      <c r="K188" s="109" t="s">
        <v>134</v>
      </c>
      <c r="L188" s="110" t="str">
        <f t="shared" si="34"/>
        <v>INDIPP</v>
      </c>
      <c r="M188" s="110" t="s">
        <v>207</v>
      </c>
      <c r="N188" s="109">
        <f t="shared" si="47"/>
        <v>0.0097784080457126</v>
      </c>
      <c r="O188" s="109" t="s">
        <v>30</v>
      </c>
      <c r="P188" s="110" t="s">
        <v>84</v>
      </c>
      <c r="T188" s="109" t="s">
        <v>134</v>
      </c>
      <c r="U188" s="110" t="str">
        <f t="shared" si="48"/>
        <v>INDIPP</v>
      </c>
      <c r="V188" s="109" t="str">
        <f t="shared" si="49"/>
        <v>FH12</v>
      </c>
      <c r="W188" s="109">
        <f t="shared" si="29"/>
        <v>0.0103315541531896</v>
      </c>
      <c r="X188" s="109" t="s">
        <v>30</v>
      </c>
      <c r="Y188" s="110" t="s">
        <v>79</v>
      </c>
      <c r="AC188" s="109" t="s">
        <v>134</v>
      </c>
      <c r="AD188" s="110" t="str">
        <f t="shared" si="36"/>
        <v>INDIPP</v>
      </c>
      <c r="AE188" s="109" t="str">
        <f t="shared" si="37"/>
        <v>FH12</v>
      </c>
      <c r="AF188" s="109">
        <f t="shared" si="30"/>
        <v>0.00862739868559834</v>
      </c>
      <c r="AG188" s="109" t="s">
        <v>30</v>
      </c>
      <c r="AH188" s="110" t="s">
        <v>85</v>
      </c>
      <c r="AL188" s="109" t="s">
        <v>134</v>
      </c>
      <c r="AM188" s="110" t="str">
        <f t="shared" si="38"/>
        <v>INDIPP</v>
      </c>
      <c r="AN188" s="109" t="str">
        <f t="shared" si="39"/>
        <v>FH12</v>
      </c>
      <c r="AO188" s="109">
        <f t="shared" si="31"/>
        <v>0.00972903315749418</v>
      </c>
      <c r="AP188" s="109" t="s">
        <v>30</v>
      </c>
      <c r="AQ188" s="110" t="s">
        <v>82</v>
      </c>
      <c r="AU188" s="109" t="s">
        <v>134</v>
      </c>
      <c r="AV188" s="110" t="str">
        <f t="shared" si="40"/>
        <v>INDIPP</v>
      </c>
      <c r="AW188" s="109" t="str">
        <f t="shared" si="41"/>
        <v>FH12</v>
      </c>
      <c r="AX188" s="109">
        <f t="shared" si="32"/>
        <v>0.00993225696018672</v>
      </c>
      <c r="AY188" s="109" t="s">
        <v>30</v>
      </c>
      <c r="AZ188" s="110" t="s">
        <v>81</v>
      </c>
      <c r="BD188" s="109" t="s">
        <v>134</v>
      </c>
      <c r="BE188" s="110" t="str">
        <f t="shared" si="42"/>
        <v>INDIPP</v>
      </c>
      <c r="BF188" s="109" t="str">
        <f t="shared" si="43"/>
        <v>FH12</v>
      </c>
      <c r="BG188" s="109">
        <f t="shared" si="50"/>
        <v>0.00972903315749418</v>
      </c>
      <c r="BH188" s="109" t="s">
        <v>30</v>
      </c>
      <c r="BI188" s="110" t="s">
        <v>83</v>
      </c>
      <c r="BM188" s="109" t="s">
        <v>134</v>
      </c>
      <c r="BN188" s="110" t="str">
        <f t="shared" si="44"/>
        <v>INDIPP</v>
      </c>
      <c r="BO188" s="109" t="str">
        <f t="shared" si="45"/>
        <v>FH12</v>
      </c>
      <c r="BP188" s="109">
        <f t="shared" si="46"/>
        <v>0.00993225696018672</v>
      </c>
      <c r="BQ188" s="109" t="s">
        <v>30</v>
      </c>
      <c r="BR188" s="110" t="s">
        <v>80</v>
      </c>
    </row>
    <row r="189" spans="11:70">
      <c r="K189" s="109" t="s">
        <v>134</v>
      </c>
      <c r="L189" s="110" t="str">
        <f t="shared" si="34"/>
        <v>INDIPP</v>
      </c>
      <c r="M189" s="110" t="s">
        <v>208</v>
      </c>
      <c r="N189" s="109">
        <f t="shared" si="47"/>
        <v>0.0101062988549921</v>
      </c>
      <c r="O189" s="109" t="s">
        <v>30</v>
      </c>
      <c r="P189" s="110" t="s">
        <v>84</v>
      </c>
      <c r="T189" s="109" t="s">
        <v>134</v>
      </c>
      <c r="U189" s="110" t="str">
        <f t="shared" si="48"/>
        <v>INDIPP</v>
      </c>
      <c r="V189" s="109" t="str">
        <f t="shared" si="49"/>
        <v>FH13</v>
      </c>
      <c r="W189" s="109">
        <f t="shared" si="29"/>
        <v>0.0102451610598429</v>
      </c>
      <c r="X189" s="109" t="s">
        <v>30</v>
      </c>
      <c r="Y189" s="110" t="s">
        <v>79</v>
      </c>
      <c r="AC189" s="109" t="s">
        <v>134</v>
      </c>
      <c r="AD189" s="110" t="str">
        <f t="shared" si="36"/>
        <v>INDIPP</v>
      </c>
      <c r="AE189" s="109" t="str">
        <f t="shared" si="37"/>
        <v>FH13</v>
      </c>
      <c r="AF189" s="109">
        <f t="shared" si="30"/>
        <v>0.00927199608134477</v>
      </c>
      <c r="AG189" s="109" t="s">
        <v>30</v>
      </c>
      <c r="AH189" s="110" t="s">
        <v>85</v>
      </c>
      <c r="AL189" s="109" t="s">
        <v>134</v>
      </c>
      <c r="AM189" s="110" t="str">
        <f t="shared" si="38"/>
        <v>INDIPP</v>
      </c>
      <c r="AN189" s="109" t="str">
        <f t="shared" si="39"/>
        <v>FH13</v>
      </c>
      <c r="AO189" s="109">
        <f t="shared" si="31"/>
        <v>0.0100056046200632</v>
      </c>
      <c r="AP189" s="109" t="s">
        <v>30</v>
      </c>
      <c r="AQ189" s="110" t="s">
        <v>82</v>
      </c>
      <c r="AU189" s="109" t="s">
        <v>134</v>
      </c>
      <c r="AV189" s="110" t="str">
        <f t="shared" si="40"/>
        <v>INDIPP</v>
      </c>
      <c r="AW189" s="109" t="str">
        <f t="shared" si="41"/>
        <v>FH13</v>
      </c>
      <c r="AX189" s="109">
        <f t="shared" si="32"/>
        <v>0.0103304424444612</v>
      </c>
      <c r="AY189" s="109" t="s">
        <v>30</v>
      </c>
      <c r="AZ189" s="110" t="s">
        <v>81</v>
      </c>
      <c r="BD189" s="109" t="s">
        <v>134</v>
      </c>
      <c r="BE189" s="110" t="str">
        <f t="shared" si="42"/>
        <v>INDIPP</v>
      </c>
      <c r="BF189" s="109" t="str">
        <f t="shared" si="43"/>
        <v>FH13</v>
      </c>
      <c r="BG189" s="109">
        <f t="shared" si="50"/>
        <v>0.0100056046200632</v>
      </c>
      <c r="BH189" s="109" t="s">
        <v>30</v>
      </c>
      <c r="BI189" s="110" t="s">
        <v>83</v>
      </c>
      <c r="BM189" s="109" t="s">
        <v>134</v>
      </c>
      <c r="BN189" s="110" t="str">
        <f t="shared" si="44"/>
        <v>INDIPP</v>
      </c>
      <c r="BO189" s="109" t="str">
        <f t="shared" si="45"/>
        <v>FH13</v>
      </c>
      <c r="BP189" s="109">
        <f t="shared" si="46"/>
        <v>0.0103304424444612</v>
      </c>
      <c r="BQ189" s="109" t="s">
        <v>30</v>
      </c>
      <c r="BR189" s="110" t="s">
        <v>80</v>
      </c>
    </row>
    <row r="190" spans="11:70">
      <c r="K190" s="109" t="s">
        <v>134</v>
      </c>
      <c r="L190" s="110" t="str">
        <f t="shared" si="34"/>
        <v>INDIPP</v>
      </c>
      <c r="M190" s="110" t="s">
        <v>209</v>
      </c>
      <c r="N190" s="109">
        <f t="shared" si="47"/>
        <v>0.0103605372909633</v>
      </c>
      <c r="O190" s="109" t="s">
        <v>30</v>
      </c>
      <c r="P190" s="110" t="s">
        <v>84</v>
      </c>
      <c r="T190" s="109" t="s">
        <v>134</v>
      </c>
      <c r="U190" s="110" t="str">
        <f t="shared" si="48"/>
        <v>INDIPP</v>
      </c>
      <c r="V190" s="109" t="str">
        <f t="shared" si="49"/>
        <v>FH14</v>
      </c>
      <c r="W190" s="109">
        <f t="shared" si="29"/>
        <v>0.0101042353300386</v>
      </c>
      <c r="X190" s="109" t="s">
        <v>30</v>
      </c>
      <c r="Y190" s="110" t="s">
        <v>79</v>
      </c>
      <c r="AC190" s="109" t="s">
        <v>134</v>
      </c>
      <c r="AD190" s="110" t="str">
        <f t="shared" si="36"/>
        <v>INDIPP</v>
      </c>
      <c r="AE190" s="109" t="str">
        <f t="shared" si="37"/>
        <v>FH14</v>
      </c>
      <c r="AF190" s="109">
        <f t="shared" si="30"/>
        <v>0.0101245921585661</v>
      </c>
      <c r="AG190" s="109" t="s">
        <v>30</v>
      </c>
      <c r="AH190" s="110" t="s">
        <v>85</v>
      </c>
      <c r="AL190" s="109" t="s">
        <v>134</v>
      </c>
      <c r="AM190" s="110" t="str">
        <f t="shared" si="38"/>
        <v>INDIPP</v>
      </c>
      <c r="AN190" s="109" t="str">
        <f t="shared" si="39"/>
        <v>FH14</v>
      </c>
      <c r="AO190" s="109">
        <f t="shared" si="31"/>
        <v>0.0102399485785492</v>
      </c>
      <c r="AP190" s="109" t="s">
        <v>30</v>
      </c>
      <c r="AQ190" s="110" t="s">
        <v>82</v>
      </c>
      <c r="AU190" s="109" t="s">
        <v>134</v>
      </c>
      <c r="AV190" s="110" t="str">
        <f t="shared" si="40"/>
        <v>INDIPP</v>
      </c>
      <c r="AW190" s="109" t="str">
        <f t="shared" si="41"/>
        <v>FH14</v>
      </c>
      <c r="AX190" s="109">
        <f t="shared" si="32"/>
        <v>0.0105385112297558</v>
      </c>
      <c r="AY190" s="109" t="s">
        <v>30</v>
      </c>
      <c r="AZ190" s="110" t="s">
        <v>81</v>
      </c>
      <c r="BD190" s="109" t="s">
        <v>134</v>
      </c>
      <c r="BE190" s="110" t="str">
        <f t="shared" si="42"/>
        <v>INDIPP</v>
      </c>
      <c r="BF190" s="109" t="str">
        <f t="shared" si="43"/>
        <v>FH14</v>
      </c>
      <c r="BG190" s="109">
        <f t="shared" si="50"/>
        <v>0.0102399485785492</v>
      </c>
      <c r="BH190" s="109" t="s">
        <v>30</v>
      </c>
      <c r="BI190" s="110" t="s">
        <v>83</v>
      </c>
      <c r="BM190" s="109" t="s">
        <v>134</v>
      </c>
      <c r="BN190" s="110" t="str">
        <f t="shared" si="44"/>
        <v>INDIPP</v>
      </c>
      <c r="BO190" s="109" t="str">
        <f t="shared" si="45"/>
        <v>FH14</v>
      </c>
      <c r="BP190" s="109">
        <f t="shared" si="46"/>
        <v>0.0105385112297558</v>
      </c>
      <c r="BQ190" s="109" t="s">
        <v>30</v>
      </c>
      <c r="BR190" s="110" t="s">
        <v>80</v>
      </c>
    </row>
    <row r="191" spans="11:70">
      <c r="K191" s="111" t="s">
        <v>134</v>
      </c>
      <c r="L191" s="110" t="str">
        <f t="shared" si="34"/>
        <v>INDIPP</v>
      </c>
      <c r="M191" s="110" t="s">
        <v>210</v>
      </c>
      <c r="N191" s="109">
        <f t="shared" si="47"/>
        <v>0.0104784533287574</v>
      </c>
      <c r="O191" s="109" t="s">
        <v>30</v>
      </c>
      <c r="P191" s="110" t="s">
        <v>84</v>
      </c>
      <c r="T191" s="109" t="s">
        <v>134</v>
      </c>
      <c r="U191" s="110" t="str">
        <f t="shared" si="48"/>
        <v>INDIPP</v>
      </c>
      <c r="V191" s="109" t="str">
        <f t="shared" si="49"/>
        <v>FH15</v>
      </c>
      <c r="W191" s="109">
        <f t="shared" si="29"/>
        <v>0.0100301767459323</v>
      </c>
      <c r="X191" s="109" t="s">
        <v>30</v>
      </c>
      <c r="Y191" s="110" t="s">
        <v>79</v>
      </c>
      <c r="AC191" s="109" t="s">
        <v>134</v>
      </c>
      <c r="AD191" s="110" t="str">
        <f t="shared" si="36"/>
        <v>INDIPP</v>
      </c>
      <c r="AE191" s="109" t="str">
        <f t="shared" si="37"/>
        <v>FH15</v>
      </c>
      <c r="AF191" s="109">
        <f t="shared" si="30"/>
        <v>0.0106284312664555</v>
      </c>
      <c r="AG191" s="109" t="s">
        <v>30</v>
      </c>
      <c r="AH191" s="110" t="s">
        <v>85</v>
      </c>
      <c r="AL191" s="109" t="s">
        <v>134</v>
      </c>
      <c r="AM191" s="110" t="str">
        <f t="shared" si="38"/>
        <v>INDIPP</v>
      </c>
      <c r="AN191" s="109" t="str">
        <f t="shared" si="39"/>
        <v>FH15</v>
      </c>
      <c r="AO191" s="109">
        <f t="shared" si="31"/>
        <v>0.0103813058891921</v>
      </c>
      <c r="AP191" s="109" t="s">
        <v>30</v>
      </c>
      <c r="AQ191" s="110" t="s">
        <v>82</v>
      </c>
      <c r="AU191" s="109" t="s">
        <v>134</v>
      </c>
      <c r="AV191" s="110" t="str">
        <f t="shared" si="40"/>
        <v>INDIPP</v>
      </c>
      <c r="AW191" s="109" t="str">
        <f t="shared" si="41"/>
        <v>FH15</v>
      </c>
      <c r="AX191" s="109">
        <f t="shared" si="32"/>
        <v>0.0106343067495129</v>
      </c>
      <c r="AY191" s="109" t="s">
        <v>30</v>
      </c>
      <c r="AZ191" s="110" t="s">
        <v>81</v>
      </c>
      <c r="BD191" s="109" t="s">
        <v>134</v>
      </c>
      <c r="BE191" s="110" t="str">
        <f t="shared" si="42"/>
        <v>INDIPP</v>
      </c>
      <c r="BF191" s="109" t="str">
        <f t="shared" si="43"/>
        <v>FH15</v>
      </c>
      <c r="BG191" s="109">
        <f t="shared" si="50"/>
        <v>0.0103813058891921</v>
      </c>
      <c r="BH191" s="109" t="s">
        <v>30</v>
      </c>
      <c r="BI191" s="110" t="s">
        <v>83</v>
      </c>
      <c r="BM191" s="109" t="s">
        <v>134</v>
      </c>
      <c r="BN191" s="110" t="str">
        <f t="shared" si="44"/>
        <v>INDIPP</v>
      </c>
      <c r="BO191" s="109" t="str">
        <f t="shared" si="45"/>
        <v>FH15</v>
      </c>
      <c r="BP191" s="109">
        <f t="shared" si="46"/>
        <v>0.0106343067495129</v>
      </c>
      <c r="BQ191" s="109" t="s">
        <v>30</v>
      </c>
      <c r="BR191" s="110" t="s">
        <v>80</v>
      </c>
    </row>
    <row r="192" spans="11:70">
      <c r="K192" s="109" t="s">
        <v>134</v>
      </c>
      <c r="L192" s="110" t="str">
        <f t="shared" si="34"/>
        <v>INDIPP</v>
      </c>
      <c r="M192" s="110" t="s">
        <v>211</v>
      </c>
      <c r="N192" s="109">
        <f t="shared" si="47"/>
        <v>0.0105543133150902</v>
      </c>
      <c r="O192" s="109" t="s">
        <v>30</v>
      </c>
      <c r="P192" s="110" t="s">
        <v>84</v>
      </c>
      <c r="T192" s="109" t="s">
        <v>134</v>
      </c>
      <c r="U192" s="110" t="str">
        <f t="shared" si="48"/>
        <v>INDIPP</v>
      </c>
      <c r="V192" s="109" t="str">
        <f t="shared" si="49"/>
        <v>FH16</v>
      </c>
      <c r="W192" s="109">
        <f t="shared" ref="W192:W255" si="51">W96</f>
        <v>0.0099792732136525</v>
      </c>
      <c r="X192" s="109" t="s">
        <v>30</v>
      </c>
      <c r="Y192" s="110" t="s">
        <v>79</v>
      </c>
      <c r="AC192" s="109" t="s">
        <v>134</v>
      </c>
      <c r="AD192" s="110" t="str">
        <f t="shared" si="36"/>
        <v>INDIPP</v>
      </c>
      <c r="AE192" s="109" t="str">
        <f t="shared" si="37"/>
        <v>FH16</v>
      </c>
      <c r="AF192" s="109">
        <f t="shared" ref="AF192:AF255" si="52">AF96</f>
        <v>0.0108743339662005</v>
      </c>
      <c r="AG192" s="109" t="s">
        <v>30</v>
      </c>
      <c r="AH192" s="110" t="s">
        <v>85</v>
      </c>
      <c r="AL192" s="109" t="s">
        <v>134</v>
      </c>
      <c r="AM192" s="110" t="str">
        <f t="shared" si="38"/>
        <v>INDIPP</v>
      </c>
      <c r="AN192" s="109" t="str">
        <f t="shared" si="39"/>
        <v>FH16</v>
      </c>
      <c r="AO192" s="109">
        <f t="shared" ref="AO192:AO255" si="53">AO96</f>
        <v>0.0104341093929223</v>
      </c>
      <c r="AP192" s="109" t="s">
        <v>30</v>
      </c>
      <c r="AQ192" s="110" t="s">
        <v>82</v>
      </c>
      <c r="AU192" s="109" t="s">
        <v>134</v>
      </c>
      <c r="AV192" s="110" t="str">
        <f t="shared" si="40"/>
        <v>INDIPP</v>
      </c>
      <c r="AW192" s="109" t="str">
        <f t="shared" si="41"/>
        <v>FH16</v>
      </c>
      <c r="AX192" s="109">
        <f t="shared" ref="AX192:AX255" si="54">AX96</f>
        <v>0.0106626803306411</v>
      </c>
      <c r="AY192" s="109" t="s">
        <v>30</v>
      </c>
      <c r="AZ192" s="110" t="s">
        <v>81</v>
      </c>
      <c r="BD192" s="109" t="s">
        <v>134</v>
      </c>
      <c r="BE192" s="110" t="str">
        <f t="shared" si="42"/>
        <v>INDIPP</v>
      </c>
      <c r="BF192" s="109" t="str">
        <f t="shared" si="43"/>
        <v>FH16</v>
      </c>
      <c r="BG192" s="109">
        <f t="shared" si="50"/>
        <v>0.0104341093929223</v>
      </c>
      <c r="BH192" s="109" t="s">
        <v>30</v>
      </c>
      <c r="BI192" s="110" t="s">
        <v>83</v>
      </c>
      <c r="BM192" s="109" t="s">
        <v>134</v>
      </c>
      <c r="BN192" s="110" t="str">
        <f t="shared" si="44"/>
        <v>INDIPP</v>
      </c>
      <c r="BO192" s="109" t="str">
        <f t="shared" si="45"/>
        <v>FH16</v>
      </c>
      <c r="BP192" s="109">
        <f t="shared" si="46"/>
        <v>0.0106626803306411</v>
      </c>
      <c r="BQ192" s="109" t="s">
        <v>30</v>
      </c>
      <c r="BR192" s="110" t="s">
        <v>80</v>
      </c>
    </row>
    <row r="193" spans="11:70">
      <c r="K193" s="109" t="s">
        <v>134</v>
      </c>
      <c r="L193" s="110" t="str">
        <f t="shared" ref="L193:L223" si="55">L192</f>
        <v>INDIPP</v>
      </c>
      <c r="M193" s="110" t="s">
        <v>212</v>
      </c>
      <c r="N193" s="109">
        <f t="shared" ref="N193:N224" si="56">N97</f>
        <v>0.0106052685667944</v>
      </c>
      <c r="O193" s="109" t="s">
        <v>30</v>
      </c>
      <c r="P193" s="110" t="s">
        <v>84</v>
      </c>
      <c r="T193" s="109" t="s">
        <v>134</v>
      </c>
      <c r="U193" s="110" t="str">
        <f t="shared" si="48"/>
        <v>INDIPP</v>
      </c>
      <c r="V193" s="109" t="str">
        <f t="shared" si="49"/>
        <v>FH17</v>
      </c>
      <c r="W193" s="109">
        <f t="shared" si="51"/>
        <v>0.00992119731390353</v>
      </c>
      <c r="X193" s="109" t="s">
        <v>30</v>
      </c>
      <c r="Y193" s="110" t="s">
        <v>79</v>
      </c>
      <c r="AC193" s="109" t="s">
        <v>134</v>
      </c>
      <c r="AD193" s="110" t="str">
        <f t="shared" si="36"/>
        <v>INDIPP</v>
      </c>
      <c r="AE193" s="109" t="str">
        <f t="shared" si="37"/>
        <v>FH17</v>
      </c>
      <c r="AF193" s="109">
        <f t="shared" si="52"/>
        <v>0.0109605224681226</v>
      </c>
      <c r="AG193" s="109" t="s">
        <v>30</v>
      </c>
      <c r="AH193" s="110" t="s">
        <v>85</v>
      </c>
      <c r="AL193" s="109" t="s">
        <v>134</v>
      </c>
      <c r="AM193" s="110" t="str">
        <f t="shared" si="38"/>
        <v>INDIPP</v>
      </c>
      <c r="AN193" s="109" t="str">
        <f t="shared" si="39"/>
        <v>FH17</v>
      </c>
      <c r="AO193" s="109">
        <f t="shared" si="53"/>
        <v>0.0104276535104594</v>
      </c>
      <c r="AP193" s="109" t="s">
        <v>30</v>
      </c>
      <c r="AQ193" s="110" t="s">
        <v>82</v>
      </c>
      <c r="AU193" s="109" t="s">
        <v>134</v>
      </c>
      <c r="AV193" s="110" t="str">
        <f t="shared" si="40"/>
        <v>INDIPP</v>
      </c>
      <c r="AW193" s="109" t="str">
        <f t="shared" si="41"/>
        <v>FH17</v>
      </c>
      <c r="AX193" s="109">
        <f t="shared" si="54"/>
        <v>0.0106801137608188</v>
      </c>
      <c r="AY193" s="109" t="s">
        <v>30</v>
      </c>
      <c r="AZ193" s="110" t="s">
        <v>81</v>
      </c>
      <c r="BD193" s="109" t="s">
        <v>134</v>
      </c>
      <c r="BE193" s="110" t="str">
        <f t="shared" si="42"/>
        <v>INDIPP</v>
      </c>
      <c r="BF193" s="109" t="str">
        <f t="shared" si="43"/>
        <v>FH17</v>
      </c>
      <c r="BG193" s="109">
        <f t="shared" si="50"/>
        <v>0.0104276535104594</v>
      </c>
      <c r="BH193" s="109" t="s">
        <v>30</v>
      </c>
      <c r="BI193" s="110" t="s">
        <v>83</v>
      </c>
      <c r="BM193" s="109" t="s">
        <v>134</v>
      </c>
      <c r="BN193" s="110" t="str">
        <f t="shared" si="44"/>
        <v>INDIPP</v>
      </c>
      <c r="BO193" s="109" t="str">
        <f t="shared" si="45"/>
        <v>FH17</v>
      </c>
      <c r="BP193" s="109">
        <f t="shared" si="46"/>
        <v>0.0106801137608188</v>
      </c>
      <c r="BQ193" s="109" t="s">
        <v>30</v>
      </c>
      <c r="BR193" s="110" t="s">
        <v>80</v>
      </c>
    </row>
    <row r="194" spans="11:70">
      <c r="K194" s="109" t="s">
        <v>134</v>
      </c>
      <c r="L194" s="110" t="str">
        <f t="shared" si="55"/>
        <v>INDIPP</v>
      </c>
      <c r="M194" s="110" t="s">
        <v>213</v>
      </c>
      <c r="N194" s="109">
        <f t="shared" si="56"/>
        <v>0.0106165675744802</v>
      </c>
      <c r="O194" s="109" t="s">
        <v>30</v>
      </c>
      <c r="P194" s="110" t="s">
        <v>84</v>
      </c>
      <c r="T194" s="109" t="s">
        <v>134</v>
      </c>
      <c r="U194" s="110" t="str">
        <f t="shared" si="48"/>
        <v>INDIPP</v>
      </c>
      <c r="V194" s="109" t="str">
        <f t="shared" si="49"/>
        <v>FH18</v>
      </c>
      <c r="W194" s="109">
        <f t="shared" si="51"/>
        <v>0.00993464191061692</v>
      </c>
      <c r="X194" s="109" t="s">
        <v>30</v>
      </c>
      <c r="Y194" s="110" t="s">
        <v>79</v>
      </c>
      <c r="AC194" s="109" t="s">
        <v>134</v>
      </c>
      <c r="AD194" s="110" t="str">
        <f t="shared" si="36"/>
        <v>INDIPP</v>
      </c>
      <c r="AE194" s="109" t="str">
        <f t="shared" si="37"/>
        <v>FH18</v>
      </c>
      <c r="AF194" s="109">
        <f t="shared" si="52"/>
        <v>0.0109452730566594</v>
      </c>
      <c r="AG194" s="109" t="s">
        <v>30</v>
      </c>
      <c r="AH194" s="110" t="s">
        <v>85</v>
      </c>
      <c r="AL194" s="109" t="s">
        <v>134</v>
      </c>
      <c r="AM194" s="110" t="str">
        <f t="shared" si="38"/>
        <v>INDIPP</v>
      </c>
      <c r="AN194" s="109" t="str">
        <f t="shared" si="39"/>
        <v>FH18</v>
      </c>
      <c r="AO194" s="109">
        <f t="shared" si="53"/>
        <v>0.0103871414309168</v>
      </c>
      <c r="AP194" s="109" t="s">
        <v>30</v>
      </c>
      <c r="AQ194" s="110" t="s">
        <v>82</v>
      </c>
      <c r="AU194" s="109" t="s">
        <v>134</v>
      </c>
      <c r="AV194" s="110" t="str">
        <f t="shared" si="40"/>
        <v>INDIPP</v>
      </c>
      <c r="AW194" s="109" t="str">
        <f t="shared" si="41"/>
        <v>FH18</v>
      </c>
      <c r="AX194" s="109">
        <f t="shared" si="54"/>
        <v>0.01064638062097</v>
      </c>
      <c r="AY194" s="109" t="s">
        <v>30</v>
      </c>
      <c r="AZ194" s="110" t="s">
        <v>81</v>
      </c>
      <c r="BD194" s="109" t="s">
        <v>134</v>
      </c>
      <c r="BE194" s="110" t="str">
        <f t="shared" si="42"/>
        <v>INDIPP</v>
      </c>
      <c r="BF194" s="109" t="str">
        <f t="shared" si="43"/>
        <v>FH18</v>
      </c>
      <c r="BG194" s="109">
        <f t="shared" si="50"/>
        <v>0.0103871414309168</v>
      </c>
      <c r="BH194" s="109" t="s">
        <v>30</v>
      </c>
      <c r="BI194" s="110" t="s">
        <v>83</v>
      </c>
      <c r="BM194" s="109" t="s">
        <v>134</v>
      </c>
      <c r="BN194" s="110" t="str">
        <f t="shared" si="44"/>
        <v>INDIPP</v>
      </c>
      <c r="BO194" s="109" t="str">
        <f t="shared" si="45"/>
        <v>FH18</v>
      </c>
      <c r="BP194" s="109">
        <f t="shared" si="46"/>
        <v>0.01064638062097</v>
      </c>
      <c r="BQ194" s="109" t="s">
        <v>30</v>
      </c>
      <c r="BR194" s="110" t="s">
        <v>80</v>
      </c>
    </row>
    <row r="195" spans="11:70">
      <c r="K195" s="111" t="s">
        <v>134</v>
      </c>
      <c r="L195" s="110" t="str">
        <f t="shared" si="55"/>
        <v>INDIPP</v>
      </c>
      <c r="M195" s="110" t="s">
        <v>214</v>
      </c>
      <c r="N195" s="109">
        <f t="shared" si="56"/>
        <v>0.010608110966277</v>
      </c>
      <c r="O195" s="109" t="s">
        <v>30</v>
      </c>
      <c r="P195" s="110" t="s">
        <v>84</v>
      </c>
      <c r="T195" s="109" t="s">
        <v>134</v>
      </c>
      <c r="U195" s="110" t="str">
        <f t="shared" si="48"/>
        <v>INDIPP</v>
      </c>
      <c r="V195" s="109" t="str">
        <f t="shared" si="49"/>
        <v>FH19</v>
      </c>
      <c r="W195" s="109">
        <f t="shared" si="51"/>
        <v>0.0101732144504731</v>
      </c>
      <c r="X195" s="109" t="s">
        <v>30</v>
      </c>
      <c r="Y195" s="110" t="s">
        <v>79</v>
      </c>
      <c r="AC195" s="109" t="s">
        <v>134</v>
      </c>
      <c r="AD195" s="110" t="str">
        <f t="shared" si="36"/>
        <v>INDIPP</v>
      </c>
      <c r="AE195" s="109" t="str">
        <f t="shared" si="37"/>
        <v>FH19</v>
      </c>
      <c r="AF195" s="109">
        <f t="shared" si="52"/>
        <v>0.0109063902844793</v>
      </c>
      <c r="AG195" s="109" t="s">
        <v>30</v>
      </c>
      <c r="AH195" s="110" t="s">
        <v>85</v>
      </c>
      <c r="AL195" s="109" t="s">
        <v>134</v>
      </c>
      <c r="AM195" s="110" t="str">
        <f t="shared" si="38"/>
        <v>INDIPP</v>
      </c>
      <c r="AN195" s="109" t="str">
        <f t="shared" si="39"/>
        <v>FH19</v>
      </c>
      <c r="AO195" s="109">
        <f t="shared" si="53"/>
        <v>0.0104000813333372</v>
      </c>
      <c r="AP195" s="109" t="s">
        <v>30</v>
      </c>
      <c r="AQ195" s="110" t="s">
        <v>82</v>
      </c>
      <c r="AU195" s="109" t="s">
        <v>134</v>
      </c>
      <c r="AV195" s="110" t="str">
        <f t="shared" si="40"/>
        <v>INDIPP</v>
      </c>
      <c r="AW195" s="109" t="str">
        <f t="shared" si="41"/>
        <v>FH19</v>
      </c>
      <c r="AX195" s="109">
        <f t="shared" si="54"/>
        <v>0.010656165888631</v>
      </c>
      <c r="AY195" s="109" t="s">
        <v>30</v>
      </c>
      <c r="AZ195" s="110" t="s">
        <v>81</v>
      </c>
      <c r="BD195" s="109" t="s">
        <v>134</v>
      </c>
      <c r="BE195" s="110" t="str">
        <f t="shared" si="42"/>
        <v>INDIPP</v>
      </c>
      <c r="BF195" s="109" t="str">
        <f t="shared" si="43"/>
        <v>FH19</v>
      </c>
      <c r="BG195" s="109">
        <f t="shared" si="50"/>
        <v>0.0104000813333372</v>
      </c>
      <c r="BH195" s="109" t="s">
        <v>30</v>
      </c>
      <c r="BI195" s="110" t="s">
        <v>83</v>
      </c>
      <c r="BM195" s="109" t="s">
        <v>134</v>
      </c>
      <c r="BN195" s="110" t="str">
        <f t="shared" si="44"/>
        <v>INDIPP</v>
      </c>
      <c r="BO195" s="109" t="str">
        <f t="shared" si="45"/>
        <v>FH19</v>
      </c>
      <c r="BP195" s="109">
        <f t="shared" si="46"/>
        <v>0.010656165888631</v>
      </c>
      <c r="BQ195" s="109" t="s">
        <v>30</v>
      </c>
      <c r="BR195" s="110" t="s">
        <v>80</v>
      </c>
    </row>
    <row r="196" spans="11:70">
      <c r="K196" s="109" t="s">
        <v>134</v>
      </c>
      <c r="L196" s="110" t="str">
        <f t="shared" si="55"/>
        <v>INDIPP</v>
      </c>
      <c r="M196" s="110" t="s">
        <v>215</v>
      </c>
      <c r="N196" s="109">
        <f t="shared" si="56"/>
        <v>0.0105938077740437</v>
      </c>
      <c r="O196" s="109" t="s">
        <v>30</v>
      </c>
      <c r="P196" s="110" t="s">
        <v>84</v>
      </c>
      <c r="T196" s="109" t="s">
        <v>134</v>
      </c>
      <c r="U196" s="110" t="str">
        <f t="shared" si="48"/>
        <v>INDIPP</v>
      </c>
      <c r="V196" s="109" t="str">
        <f t="shared" si="49"/>
        <v>FH20</v>
      </c>
      <c r="W196" s="109">
        <f t="shared" si="51"/>
        <v>0.0104395391021615</v>
      </c>
      <c r="X196" s="109" t="s">
        <v>30</v>
      </c>
      <c r="Y196" s="110" t="s">
        <v>79</v>
      </c>
      <c r="AC196" s="109" t="s">
        <v>134</v>
      </c>
      <c r="AD196" s="110" t="str">
        <f t="shared" si="36"/>
        <v>INDIPP</v>
      </c>
      <c r="AE196" s="109" t="str">
        <f t="shared" si="37"/>
        <v>FH20</v>
      </c>
      <c r="AF196" s="109">
        <f t="shared" si="52"/>
        <v>0.0108242416247828</v>
      </c>
      <c r="AG196" s="109" t="s">
        <v>30</v>
      </c>
      <c r="AH196" s="110" t="s">
        <v>85</v>
      </c>
      <c r="AL196" s="109" t="s">
        <v>134</v>
      </c>
      <c r="AM196" s="110" t="str">
        <f t="shared" si="38"/>
        <v>INDIPP</v>
      </c>
      <c r="AN196" s="109" t="str">
        <f t="shared" si="39"/>
        <v>FH20</v>
      </c>
      <c r="AO196" s="109">
        <f t="shared" si="53"/>
        <v>0.0104666322888045</v>
      </c>
      <c r="AP196" s="109" t="s">
        <v>30</v>
      </c>
      <c r="AQ196" s="110" t="s">
        <v>82</v>
      </c>
      <c r="AU196" s="109" t="s">
        <v>134</v>
      </c>
      <c r="AV196" s="110" t="str">
        <f t="shared" si="40"/>
        <v>INDIPP</v>
      </c>
      <c r="AW196" s="109" t="str">
        <f t="shared" si="41"/>
        <v>FH20</v>
      </c>
      <c r="AX196" s="109">
        <f t="shared" si="54"/>
        <v>0.0107829867197916</v>
      </c>
      <c r="AY196" s="109" t="s">
        <v>30</v>
      </c>
      <c r="AZ196" s="110" t="s">
        <v>81</v>
      </c>
      <c r="BD196" s="109" t="s">
        <v>134</v>
      </c>
      <c r="BE196" s="110" t="str">
        <f t="shared" si="42"/>
        <v>INDIPP</v>
      </c>
      <c r="BF196" s="109" t="str">
        <f t="shared" si="43"/>
        <v>FH20</v>
      </c>
      <c r="BG196" s="109">
        <f t="shared" si="50"/>
        <v>0.0104666322888045</v>
      </c>
      <c r="BH196" s="109" t="s">
        <v>30</v>
      </c>
      <c r="BI196" s="110" t="s">
        <v>83</v>
      </c>
      <c r="BM196" s="109" t="s">
        <v>134</v>
      </c>
      <c r="BN196" s="110" t="str">
        <f t="shared" si="44"/>
        <v>INDIPP</v>
      </c>
      <c r="BO196" s="109" t="str">
        <f t="shared" si="45"/>
        <v>FH20</v>
      </c>
      <c r="BP196" s="109">
        <f t="shared" si="46"/>
        <v>0.0107829867197916</v>
      </c>
      <c r="BQ196" s="109" t="s">
        <v>30</v>
      </c>
      <c r="BR196" s="110" t="s">
        <v>80</v>
      </c>
    </row>
    <row r="197" spans="11:70">
      <c r="K197" s="109" t="s">
        <v>134</v>
      </c>
      <c r="L197" s="110" t="str">
        <f t="shared" si="55"/>
        <v>INDIPP</v>
      </c>
      <c r="M197" s="110" t="s">
        <v>216</v>
      </c>
      <c r="N197" s="109">
        <f t="shared" si="56"/>
        <v>0.0106029519197713</v>
      </c>
      <c r="O197" s="109" t="s">
        <v>30</v>
      </c>
      <c r="P197" s="110" t="s">
        <v>84</v>
      </c>
      <c r="T197" s="109" t="s">
        <v>134</v>
      </c>
      <c r="U197" s="110" t="str">
        <f t="shared" si="48"/>
        <v>INDIPP</v>
      </c>
      <c r="V197" s="109" t="str">
        <f t="shared" si="49"/>
        <v>FH21</v>
      </c>
      <c r="W197" s="109">
        <f t="shared" si="51"/>
        <v>0.0105294976266661</v>
      </c>
      <c r="X197" s="109" t="s">
        <v>30</v>
      </c>
      <c r="Y197" s="110" t="s">
        <v>79</v>
      </c>
      <c r="AC197" s="109" t="s">
        <v>134</v>
      </c>
      <c r="AD197" s="110" t="str">
        <f t="shared" si="36"/>
        <v>INDIPP</v>
      </c>
      <c r="AE197" s="109" t="str">
        <f t="shared" si="37"/>
        <v>FH21</v>
      </c>
      <c r="AF197" s="109">
        <f t="shared" si="52"/>
        <v>0.0107461881281853</v>
      </c>
      <c r="AG197" s="109" t="s">
        <v>30</v>
      </c>
      <c r="AH197" s="110" t="s">
        <v>85</v>
      </c>
      <c r="AL197" s="109" t="s">
        <v>134</v>
      </c>
      <c r="AM197" s="110" t="str">
        <f t="shared" si="38"/>
        <v>INDIPP</v>
      </c>
      <c r="AN197" s="109" t="str">
        <f t="shared" si="39"/>
        <v>FH21</v>
      </c>
      <c r="AO197" s="109">
        <f t="shared" si="53"/>
        <v>0.0105332942772517</v>
      </c>
      <c r="AP197" s="109" t="s">
        <v>30</v>
      </c>
      <c r="AQ197" s="110" t="s">
        <v>82</v>
      </c>
      <c r="AU197" s="109" t="s">
        <v>134</v>
      </c>
      <c r="AV197" s="110" t="str">
        <f t="shared" si="40"/>
        <v>INDIPP</v>
      </c>
      <c r="AW197" s="109" t="str">
        <f t="shared" si="41"/>
        <v>FH21</v>
      </c>
      <c r="AX197" s="109">
        <f t="shared" si="54"/>
        <v>0.010946161852612</v>
      </c>
      <c r="AY197" s="109" t="s">
        <v>30</v>
      </c>
      <c r="AZ197" s="110" t="s">
        <v>81</v>
      </c>
      <c r="BD197" s="109" t="s">
        <v>134</v>
      </c>
      <c r="BE197" s="110" t="str">
        <f t="shared" si="42"/>
        <v>INDIPP</v>
      </c>
      <c r="BF197" s="109" t="str">
        <f t="shared" si="43"/>
        <v>FH21</v>
      </c>
      <c r="BG197" s="109">
        <f t="shared" si="50"/>
        <v>0.0105332942772517</v>
      </c>
      <c r="BH197" s="109" t="s">
        <v>30</v>
      </c>
      <c r="BI197" s="110" t="s">
        <v>83</v>
      </c>
      <c r="BM197" s="109" t="s">
        <v>134</v>
      </c>
      <c r="BN197" s="110" t="str">
        <f t="shared" si="44"/>
        <v>INDIPP</v>
      </c>
      <c r="BO197" s="109" t="str">
        <f t="shared" si="45"/>
        <v>FH21</v>
      </c>
      <c r="BP197" s="109">
        <f t="shared" si="46"/>
        <v>0.010946161852612</v>
      </c>
      <c r="BQ197" s="109" t="s">
        <v>30</v>
      </c>
      <c r="BR197" s="110" t="s">
        <v>80</v>
      </c>
    </row>
    <row r="198" spans="11:70">
      <c r="K198" s="109" t="s">
        <v>134</v>
      </c>
      <c r="L198" s="110" t="str">
        <f t="shared" si="55"/>
        <v>INDIPP</v>
      </c>
      <c r="M198" s="110" t="s">
        <v>217</v>
      </c>
      <c r="N198" s="109">
        <f t="shared" si="56"/>
        <v>0.0106499947189476</v>
      </c>
      <c r="O198" s="109" t="s">
        <v>30</v>
      </c>
      <c r="P198" s="110" t="s">
        <v>84</v>
      </c>
      <c r="T198" s="109" t="s">
        <v>134</v>
      </c>
      <c r="U198" s="110" t="str">
        <f t="shared" si="48"/>
        <v>INDIPP</v>
      </c>
      <c r="V198" s="109" t="str">
        <f t="shared" si="49"/>
        <v>FH22</v>
      </c>
      <c r="W198" s="109">
        <f t="shared" si="51"/>
        <v>0.0104509545147346</v>
      </c>
      <c r="X198" s="109" t="s">
        <v>30</v>
      </c>
      <c r="Y198" s="110" t="s">
        <v>79</v>
      </c>
      <c r="AC198" s="109" t="s">
        <v>134</v>
      </c>
      <c r="AD198" s="110" t="str">
        <f t="shared" si="36"/>
        <v>INDIPP</v>
      </c>
      <c r="AE198" s="109" t="str">
        <f t="shared" si="37"/>
        <v>FH22</v>
      </c>
      <c r="AF198" s="109">
        <f t="shared" si="52"/>
        <v>0.010743373856073</v>
      </c>
      <c r="AG198" s="109" t="s">
        <v>30</v>
      </c>
      <c r="AH198" s="110" t="s">
        <v>85</v>
      </c>
      <c r="AL198" s="109" t="s">
        <v>134</v>
      </c>
      <c r="AM198" s="110" t="str">
        <f t="shared" si="38"/>
        <v>INDIPP</v>
      </c>
      <c r="AN198" s="109" t="str">
        <f t="shared" si="39"/>
        <v>FH22</v>
      </c>
      <c r="AO198" s="109">
        <f t="shared" si="53"/>
        <v>0.0105724394852788</v>
      </c>
      <c r="AP198" s="109" t="s">
        <v>30</v>
      </c>
      <c r="AQ198" s="110" t="s">
        <v>82</v>
      </c>
      <c r="AU198" s="109" t="s">
        <v>134</v>
      </c>
      <c r="AV198" s="110" t="str">
        <f t="shared" si="40"/>
        <v>INDIPP</v>
      </c>
      <c r="AW198" s="109" t="str">
        <f t="shared" si="41"/>
        <v>FH22</v>
      </c>
      <c r="AX198" s="109">
        <f t="shared" si="54"/>
        <v>0.0111347269501046</v>
      </c>
      <c r="AY198" s="109" t="s">
        <v>30</v>
      </c>
      <c r="AZ198" s="110" t="s">
        <v>81</v>
      </c>
      <c r="BD198" s="109" t="s">
        <v>134</v>
      </c>
      <c r="BE198" s="110" t="str">
        <f t="shared" si="42"/>
        <v>INDIPP</v>
      </c>
      <c r="BF198" s="109" t="str">
        <f t="shared" si="43"/>
        <v>FH22</v>
      </c>
      <c r="BG198" s="109">
        <f t="shared" si="50"/>
        <v>0.0105724394852788</v>
      </c>
      <c r="BH198" s="109" t="s">
        <v>30</v>
      </c>
      <c r="BI198" s="110" t="s">
        <v>83</v>
      </c>
      <c r="BM198" s="109" t="s">
        <v>134</v>
      </c>
      <c r="BN198" s="110" t="str">
        <f t="shared" si="44"/>
        <v>INDIPP</v>
      </c>
      <c r="BO198" s="109" t="str">
        <f t="shared" si="45"/>
        <v>FH22</v>
      </c>
      <c r="BP198" s="109">
        <f t="shared" si="46"/>
        <v>0.0111347269501046</v>
      </c>
      <c r="BQ198" s="109" t="s">
        <v>30</v>
      </c>
      <c r="BR198" s="110" t="s">
        <v>80</v>
      </c>
    </row>
    <row r="199" spans="11:70">
      <c r="K199" s="111" t="s">
        <v>134</v>
      </c>
      <c r="L199" s="110" t="str">
        <f t="shared" si="55"/>
        <v>INDIPP</v>
      </c>
      <c r="M199" s="110" t="s">
        <v>218</v>
      </c>
      <c r="N199" s="109">
        <f t="shared" si="56"/>
        <v>0.0107286089170435</v>
      </c>
      <c r="O199" s="109" t="s">
        <v>30</v>
      </c>
      <c r="P199" s="110" t="s">
        <v>84</v>
      </c>
      <c r="T199" s="109" t="s">
        <v>134</v>
      </c>
      <c r="U199" s="110" t="str">
        <f t="shared" si="48"/>
        <v>INDIPP</v>
      </c>
      <c r="V199" s="109" t="str">
        <f t="shared" si="49"/>
        <v>FH23</v>
      </c>
      <c r="W199" s="109">
        <f t="shared" si="51"/>
        <v>0.010240244057547</v>
      </c>
      <c r="X199" s="109" t="s">
        <v>30</v>
      </c>
      <c r="Y199" s="110" t="s">
        <v>79</v>
      </c>
      <c r="AC199" s="109" t="s">
        <v>134</v>
      </c>
      <c r="AD199" s="110" t="str">
        <f t="shared" si="36"/>
        <v>INDIPP</v>
      </c>
      <c r="AE199" s="109" t="str">
        <f t="shared" si="37"/>
        <v>FH23</v>
      </c>
      <c r="AF199" s="109">
        <f t="shared" si="52"/>
        <v>0.0109657673124447</v>
      </c>
      <c r="AG199" s="109" t="s">
        <v>30</v>
      </c>
      <c r="AH199" s="110" t="s">
        <v>85</v>
      </c>
      <c r="AL199" s="109" t="s">
        <v>134</v>
      </c>
      <c r="AM199" s="110" t="str">
        <f t="shared" si="38"/>
        <v>INDIPP</v>
      </c>
      <c r="AN199" s="109" t="str">
        <f t="shared" si="39"/>
        <v>FH23</v>
      </c>
      <c r="AO199" s="109">
        <f t="shared" si="53"/>
        <v>0.0106351320566266</v>
      </c>
      <c r="AP199" s="109" t="s">
        <v>30</v>
      </c>
      <c r="AQ199" s="110" t="s">
        <v>82</v>
      </c>
      <c r="AU199" s="109" t="s">
        <v>134</v>
      </c>
      <c r="AV199" s="110" t="str">
        <f t="shared" si="40"/>
        <v>INDIPP</v>
      </c>
      <c r="AW199" s="109" t="str">
        <f t="shared" si="41"/>
        <v>FH23</v>
      </c>
      <c r="AX199" s="109">
        <f t="shared" si="54"/>
        <v>0.0114198689107316</v>
      </c>
      <c r="AY199" s="109" t="s">
        <v>30</v>
      </c>
      <c r="AZ199" s="110" t="s">
        <v>81</v>
      </c>
      <c r="BD199" s="109" t="s">
        <v>134</v>
      </c>
      <c r="BE199" s="110" t="str">
        <f t="shared" si="42"/>
        <v>INDIPP</v>
      </c>
      <c r="BF199" s="109" t="str">
        <f t="shared" si="43"/>
        <v>FH23</v>
      </c>
      <c r="BG199" s="109">
        <f t="shared" si="50"/>
        <v>0.0106351320566266</v>
      </c>
      <c r="BH199" s="109" t="s">
        <v>30</v>
      </c>
      <c r="BI199" s="110" t="s">
        <v>83</v>
      </c>
      <c r="BM199" s="109" t="s">
        <v>134</v>
      </c>
      <c r="BN199" s="110" t="str">
        <f t="shared" si="44"/>
        <v>INDIPP</v>
      </c>
      <c r="BO199" s="109" t="str">
        <f t="shared" si="45"/>
        <v>FH23</v>
      </c>
      <c r="BP199" s="109">
        <f t="shared" si="46"/>
        <v>0.0114198689107316</v>
      </c>
      <c r="BQ199" s="109" t="s">
        <v>30</v>
      </c>
      <c r="BR199" s="110" t="s">
        <v>80</v>
      </c>
    </row>
    <row r="200" spans="11:70">
      <c r="K200" s="109" t="s">
        <v>134</v>
      </c>
      <c r="L200" s="110" t="str">
        <f t="shared" si="55"/>
        <v>INDIPP</v>
      </c>
      <c r="M200" s="110" t="s">
        <v>219</v>
      </c>
      <c r="N200" s="109">
        <f t="shared" si="56"/>
        <v>0.0116721656639418</v>
      </c>
      <c r="O200" s="109" t="s">
        <v>30</v>
      </c>
      <c r="P200" s="110" t="s">
        <v>84</v>
      </c>
      <c r="T200" s="109" t="s">
        <v>134</v>
      </c>
      <c r="U200" s="110" t="str">
        <f t="shared" si="48"/>
        <v>INDIPP</v>
      </c>
      <c r="V200" s="109" t="str">
        <f t="shared" si="49"/>
        <v>WH0</v>
      </c>
      <c r="W200" s="109">
        <f t="shared" si="51"/>
        <v>0.013746547699084</v>
      </c>
      <c r="X200" s="109" t="s">
        <v>30</v>
      </c>
      <c r="Y200" s="110" t="s">
        <v>79</v>
      </c>
      <c r="AC200" s="109" t="s">
        <v>134</v>
      </c>
      <c r="AD200" s="110" t="str">
        <f t="shared" si="36"/>
        <v>INDIPP</v>
      </c>
      <c r="AE200" s="109" t="str">
        <f t="shared" si="37"/>
        <v>WH0</v>
      </c>
      <c r="AF200" s="109">
        <f t="shared" si="52"/>
        <v>0.0134361007747033</v>
      </c>
      <c r="AG200" s="109" t="s">
        <v>30</v>
      </c>
      <c r="AH200" s="110" t="s">
        <v>85</v>
      </c>
      <c r="AL200" s="109" t="s">
        <v>134</v>
      </c>
      <c r="AM200" s="110" t="str">
        <f t="shared" si="38"/>
        <v>INDIPP</v>
      </c>
      <c r="AN200" s="109" t="str">
        <f t="shared" si="39"/>
        <v>WH0</v>
      </c>
      <c r="AO200" s="109">
        <f t="shared" si="53"/>
        <v>0.0130605786484265</v>
      </c>
      <c r="AP200" s="109" t="s">
        <v>30</v>
      </c>
      <c r="AQ200" s="110" t="s">
        <v>82</v>
      </c>
      <c r="AU200" s="109" t="s">
        <v>134</v>
      </c>
      <c r="AV200" s="110" t="str">
        <f t="shared" si="40"/>
        <v>INDIPP</v>
      </c>
      <c r="AW200" s="109" t="str">
        <f t="shared" si="41"/>
        <v>WH0</v>
      </c>
      <c r="AX200" s="109">
        <f t="shared" si="54"/>
        <v>0.0127055580665203</v>
      </c>
      <c r="AY200" s="109" t="s">
        <v>30</v>
      </c>
      <c r="AZ200" s="110" t="s">
        <v>81</v>
      </c>
      <c r="BD200" s="109" t="s">
        <v>134</v>
      </c>
      <c r="BE200" s="110" t="str">
        <f t="shared" si="42"/>
        <v>INDIPP</v>
      </c>
      <c r="BF200" s="109" t="str">
        <f t="shared" si="43"/>
        <v>WH0</v>
      </c>
      <c r="BG200" s="109">
        <f t="shared" si="50"/>
        <v>0.0130605786484265</v>
      </c>
      <c r="BH200" s="109" t="s">
        <v>30</v>
      </c>
      <c r="BI200" s="110" t="s">
        <v>83</v>
      </c>
      <c r="BM200" s="109" t="s">
        <v>134</v>
      </c>
      <c r="BN200" s="110" t="str">
        <f t="shared" si="44"/>
        <v>INDIPP</v>
      </c>
      <c r="BO200" s="109" t="str">
        <f t="shared" si="45"/>
        <v>WH0</v>
      </c>
      <c r="BP200" s="109">
        <f t="shared" si="46"/>
        <v>0.0127055580665203</v>
      </c>
      <c r="BQ200" s="109" t="s">
        <v>30</v>
      </c>
      <c r="BR200" s="110" t="s">
        <v>80</v>
      </c>
    </row>
    <row r="201" spans="11:70">
      <c r="K201" s="109" t="s">
        <v>134</v>
      </c>
      <c r="L201" s="110" t="str">
        <f t="shared" si="55"/>
        <v>INDIPP</v>
      </c>
      <c r="M201" s="110" t="s">
        <v>220</v>
      </c>
      <c r="N201" s="109">
        <f t="shared" si="56"/>
        <v>0.0116279291498786</v>
      </c>
      <c r="O201" s="109" t="s">
        <v>30</v>
      </c>
      <c r="P201" s="110" t="s">
        <v>84</v>
      </c>
      <c r="T201" s="109" t="s">
        <v>134</v>
      </c>
      <c r="U201" s="110" t="str">
        <f t="shared" si="48"/>
        <v>INDIPP</v>
      </c>
      <c r="V201" s="109" t="str">
        <f t="shared" si="49"/>
        <v>WH1</v>
      </c>
      <c r="W201" s="109">
        <f t="shared" si="51"/>
        <v>0.013306284697205</v>
      </c>
      <c r="X201" s="109" t="s">
        <v>30</v>
      </c>
      <c r="Y201" s="110" t="s">
        <v>79</v>
      </c>
      <c r="AC201" s="109" t="s">
        <v>134</v>
      </c>
      <c r="AD201" s="110" t="str">
        <f t="shared" si="36"/>
        <v>INDIPP</v>
      </c>
      <c r="AE201" s="109" t="str">
        <f t="shared" si="37"/>
        <v>WH1</v>
      </c>
      <c r="AF201" s="109">
        <f t="shared" si="52"/>
        <v>0.0135414304736629</v>
      </c>
      <c r="AG201" s="109" t="s">
        <v>30</v>
      </c>
      <c r="AH201" s="110" t="s">
        <v>85</v>
      </c>
      <c r="AL201" s="109" t="s">
        <v>134</v>
      </c>
      <c r="AM201" s="110" t="str">
        <f t="shared" si="38"/>
        <v>INDIPP</v>
      </c>
      <c r="AN201" s="109" t="str">
        <f t="shared" si="39"/>
        <v>WH1</v>
      </c>
      <c r="AO201" s="109">
        <f t="shared" si="53"/>
        <v>0.012947381496885</v>
      </c>
      <c r="AP201" s="109" t="s">
        <v>30</v>
      </c>
      <c r="AQ201" s="110" t="s">
        <v>82</v>
      </c>
      <c r="AU201" s="109" t="s">
        <v>134</v>
      </c>
      <c r="AV201" s="110" t="str">
        <f t="shared" si="40"/>
        <v>INDIPP</v>
      </c>
      <c r="AW201" s="109" t="str">
        <f t="shared" si="41"/>
        <v>WH1</v>
      </c>
      <c r="AX201" s="109">
        <f t="shared" si="54"/>
        <v>0.0124864552527677</v>
      </c>
      <c r="AY201" s="109" t="s">
        <v>30</v>
      </c>
      <c r="AZ201" s="110" t="s">
        <v>81</v>
      </c>
      <c r="BD201" s="109" t="s">
        <v>134</v>
      </c>
      <c r="BE201" s="110" t="str">
        <f t="shared" si="42"/>
        <v>INDIPP</v>
      </c>
      <c r="BF201" s="109" t="str">
        <f t="shared" si="43"/>
        <v>WH1</v>
      </c>
      <c r="BG201" s="109">
        <f t="shared" si="50"/>
        <v>0.012947381496885</v>
      </c>
      <c r="BH201" s="109" t="s">
        <v>30</v>
      </c>
      <c r="BI201" s="110" t="s">
        <v>83</v>
      </c>
      <c r="BM201" s="109" t="s">
        <v>134</v>
      </c>
      <c r="BN201" s="110" t="str">
        <f t="shared" si="44"/>
        <v>INDIPP</v>
      </c>
      <c r="BO201" s="109" t="str">
        <f t="shared" si="45"/>
        <v>WH1</v>
      </c>
      <c r="BP201" s="109">
        <f t="shared" si="46"/>
        <v>0.0124864552527677</v>
      </c>
      <c r="BQ201" s="109" t="s">
        <v>30</v>
      </c>
      <c r="BR201" s="110" t="s">
        <v>80</v>
      </c>
    </row>
    <row r="202" spans="11:70">
      <c r="K202" s="109" t="s">
        <v>134</v>
      </c>
      <c r="L202" s="110" t="str">
        <f t="shared" si="55"/>
        <v>INDIPP</v>
      </c>
      <c r="M202" s="110" t="s">
        <v>221</v>
      </c>
      <c r="N202" s="109">
        <f t="shared" si="56"/>
        <v>0.0115306629242922</v>
      </c>
      <c r="O202" s="109" t="s">
        <v>30</v>
      </c>
      <c r="P202" s="110" t="s">
        <v>84</v>
      </c>
      <c r="T202" s="109" t="s">
        <v>134</v>
      </c>
      <c r="U202" s="110" t="str">
        <f t="shared" si="48"/>
        <v>INDIPP</v>
      </c>
      <c r="V202" s="109" t="str">
        <f t="shared" si="49"/>
        <v>WH2</v>
      </c>
      <c r="W202" s="109">
        <f t="shared" si="51"/>
        <v>0.0127397628774967</v>
      </c>
      <c r="X202" s="109" t="s">
        <v>30</v>
      </c>
      <c r="Y202" s="110" t="s">
        <v>79</v>
      </c>
      <c r="AC202" s="109" t="s">
        <v>134</v>
      </c>
      <c r="AD202" s="110" t="str">
        <f t="shared" si="36"/>
        <v>INDIPP</v>
      </c>
      <c r="AE202" s="109" t="str">
        <f t="shared" si="37"/>
        <v>WH2</v>
      </c>
      <c r="AF202" s="109">
        <f t="shared" si="52"/>
        <v>0.0134599033531735</v>
      </c>
      <c r="AG202" s="109" t="s">
        <v>30</v>
      </c>
      <c r="AH202" s="110" t="s">
        <v>85</v>
      </c>
      <c r="AL202" s="109" t="s">
        <v>134</v>
      </c>
      <c r="AM202" s="110" t="str">
        <f t="shared" si="38"/>
        <v>INDIPP</v>
      </c>
      <c r="AN202" s="109" t="str">
        <f t="shared" si="39"/>
        <v>WH2</v>
      </c>
      <c r="AO202" s="109">
        <f t="shared" si="53"/>
        <v>0.0127678788345884</v>
      </c>
      <c r="AP202" s="109" t="s">
        <v>30</v>
      </c>
      <c r="AQ202" s="110" t="s">
        <v>82</v>
      </c>
      <c r="AU202" s="109" t="s">
        <v>134</v>
      </c>
      <c r="AV202" s="110" t="str">
        <f t="shared" si="40"/>
        <v>INDIPP</v>
      </c>
      <c r="AW202" s="109" t="str">
        <f t="shared" si="41"/>
        <v>WH2</v>
      </c>
      <c r="AX202" s="109">
        <f t="shared" si="54"/>
        <v>0.0122202971539407</v>
      </c>
      <c r="AY202" s="109" t="s">
        <v>30</v>
      </c>
      <c r="AZ202" s="110" t="s">
        <v>81</v>
      </c>
      <c r="BD202" s="109" t="s">
        <v>134</v>
      </c>
      <c r="BE202" s="110" t="str">
        <f t="shared" si="42"/>
        <v>INDIPP</v>
      </c>
      <c r="BF202" s="109" t="str">
        <f t="shared" si="43"/>
        <v>WH2</v>
      </c>
      <c r="BG202" s="109">
        <f t="shared" si="50"/>
        <v>0.0127678788345884</v>
      </c>
      <c r="BH202" s="109" t="s">
        <v>30</v>
      </c>
      <c r="BI202" s="110" t="s">
        <v>83</v>
      </c>
      <c r="BM202" s="109" t="s">
        <v>134</v>
      </c>
      <c r="BN202" s="110" t="str">
        <f t="shared" si="44"/>
        <v>INDIPP</v>
      </c>
      <c r="BO202" s="109" t="str">
        <f t="shared" si="45"/>
        <v>WH2</v>
      </c>
      <c r="BP202" s="109">
        <f t="shared" si="46"/>
        <v>0.0122202971539407</v>
      </c>
      <c r="BQ202" s="109" t="s">
        <v>30</v>
      </c>
      <c r="BR202" s="110" t="s">
        <v>80</v>
      </c>
    </row>
    <row r="203" spans="11:70">
      <c r="K203" s="111" t="s">
        <v>134</v>
      </c>
      <c r="L203" s="110" t="str">
        <f t="shared" si="55"/>
        <v>INDIPP</v>
      </c>
      <c r="M203" s="110" t="s">
        <v>222</v>
      </c>
      <c r="N203" s="109">
        <f t="shared" si="56"/>
        <v>0.0114186169128008</v>
      </c>
      <c r="O203" s="109" t="s">
        <v>30</v>
      </c>
      <c r="P203" s="110" t="s">
        <v>84</v>
      </c>
      <c r="T203" s="109" t="s">
        <v>134</v>
      </c>
      <c r="U203" s="110" t="str">
        <f t="shared" si="48"/>
        <v>INDIPP</v>
      </c>
      <c r="V203" s="109" t="str">
        <f t="shared" si="49"/>
        <v>WH3</v>
      </c>
      <c r="W203" s="109">
        <f t="shared" si="51"/>
        <v>0.0122738141593863</v>
      </c>
      <c r="X203" s="109" t="s">
        <v>30</v>
      </c>
      <c r="Y203" s="110" t="s">
        <v>79</v>
      </c>
      <c r="AC203" s="109" t="s">
        <v>134</v>
      </c>
      <c r="AD203" s="110" t="str">
        <f t="shared" si="36"/>
        <v>INDIPP</v>
      </c>
      <c r="AE203" s="109" t="str">
        <f t="shared" si="37"/>
        <v>WH3</v>
      </c>
      <c r="AF203" s="109">
        <f t="shared" si="52"/>
        <v>0.0131930553402525</v>
      </c>
      <c r="AG203" s="109" t="s">
        <v>30</v>
      </c>
      <c r="AH203" s="110" t="s">
        <v>85</v>
      </c>
      <c r="AL203" s="109" t="s">
        <v>134</v>
      </c>
      <c r="AM203" s="110" t="str">
        <f t="shared" si="38"/>
        <v>INDIPP</v>
      </c>
      <c r="AN203" s="109" t="str">
        <f t="shared" si="39"/>
        <v>WH3</v>
      </c>
      <c r="AO203" s="109">
        <f t="shared" si="53"/>
        <v>0.0125143530868874</v>
      </c>
      <c r="AP203" s="109" t="s">
        <v>30</v>
      </c>
      <c r="AQ203" s="110" t="s">
        <v>82</v>
      </c>
      <c r="AU203" s="109" t="s">
        <v>134</v>
      </c>
      <c r="AV203" s="110" t="str">
        <f t="shared" si="40"/>
        <v>INDIPP</v>
      </c>
      <c r="AW203" s="109" t="str">
        <f t="shared" si="41"/>
        <v>WH3</v>
      </c>
      <c r="AX203" s="109">
        <f t="shared" si="54"/>
        <v>0.0117911591434718</v>
      </c>
      <c r="AY203" s="109" t="s">
        <v>30</v>
      </c>
      <c r="AZ203" s="110" t="s">
        <v>81</v>
      </c>
      <c r="BD203" s="109" t="s">
        <v>134</v>
      </c>
      <c r="BE203" s="110" t="str">
        <f t="shared" si="42"/>
        <v>INDIPP</v>
      </c>
      <c r="BF203" s="109" t="str">
        <f t="shared" si="43"/>
        <v>WH3</v>
      </c>
      <c r="BG203" s="109">
        <f t="shared" si="50"/>
        <v>0.0125143530868874</v>
      </c>
      <c r="BH203" s="109" t="s">
        <v>30</v>
      </c>
      <c r="BI203" s="110" t="s">
        <v>83</v>
      </c>
      <c r="BM203" s="109" t="s">
        <v>134</v>
      </c>
      <c r="BN203" s="110" t="str">
        <f t="shared" si="44"/>
        <v>INDIPP</v>
      </c>
      <c r="BO203" s="109" t="str">
        <f t="shared" si="45"/>
        <v>WH3</v>
      </c>
      <c r="BP203" s="109">
        <f t="shared" si="46"/>
        <v>0.0117911591434718</v>
      </c>
      <c r="BQ203" s="109" t="s">
        <v>30</v>
      </c>
      <c r="BR203" s="110" t="s">
        <v>80</v>
      </c>
    </row>
    <row r="204" spans="11:70">
      <c r="K204" s="109" t="s">
        <v>134</v>
      </c>
      <c r="L204" s="110" t="str">
        <f t="shared" si="55"/>
        <v>INDIPP</v>
      </c>
      <c r="M204" s="110" t="s">
        <v>223</v>
      </c>
      <c r="N204" s="109">
        <f t="shared" si="56"/>
        <v>0.0112407620887148</v>
      </c>
      <c r="O204" s="109" t="s">
        <v>30</v>
      </c>
      <c r="P204" s="110" t="s">
        <v>84</v>
      </c>
      <c r="T204" s="109" t="s">
        <v>134</v>
      </c>
      <c r="U204" s="110" t="str">
        <f t="shared" si="48"/>
        <v>INDIPP</v>
      </c>
      <c r="V204" s="109" t="str">
        <f t="shared" si="49"/>
        <v>WH4</v>
      </c>
      <c r="W204" s="109">
        <f t="shared" si="51"/>
        <v>0.0119283630411</v>
      </c>
      <c r="X204" s="109" t="s">
        <v>30</v>
      </c>
      <c r="Y204" s="110" t="s">
        <v>79</v>
      </c>
      <c r="AC204" s="109" t="s">
        <v>134</v>
      </c>
      <c r="AD204" s="110" t="str">
        <f t="shared" si="36"/>
        <v>INDIPP</v>
      </c>
      <c r="AE204" s="109" t="str">
        <f t="shared" si="37"/>
        <v>WH4</v>
      </c>
      <c r="AF204" s="109">
        <f t="shared" si="52"/>
        <v>0.0127699145974683</v>
      </c>
      <c r="AG204" s="109" t="s">
        <v>30</v>
      </c>
      <c r="AH204" s="110" t="s">
        <v>85</v>
      </c>
      <c r="AL204" s="109" t="s">
        <v>134</v>
      </c>
      <c r="AM204" s="110" t="str">
        <f t="shared" si="38"/>
        <v>INDIPP</v>
      </c>
      <c r="AN204" s="109" t="str">
        <f t="shared" si="39"/>
        <v>WH4</v>
      </c>
      <c r="AO204" s="109">
        <f t="shared" si="53"/>
        <v>0.0121607856393032</v>
      </c>
      <c r="AP204" s="109" t="s">
        <v>30</v>
      </c>
      <c r="AQ204" s="110" t="s">
        <v>82</v>
      </c>
      <c r="AU204" s="109" t="s">
        <v>134</v>
      </c>
      <c r="AV204" s="110" t="str">
        <f t="shared" si="40"/>
        <v>INDIPP</v>
      </c>
      <c r="AW204" s="109" t="str">
        <f t="shared" si="41"/>
        <v>WH4</v>
      </c>
      <c r="AX204" s="109">
        <f t="shared" si="54"/>
        <v>0.0111442981240238</v>
      </c>
      <c r="AY204" s="109" t="s">
        <v>30</v>
      </c>
      <c r="AZ204" s="110" t="s">
        <v>81</v>
      </c>
      <c r="BD204" s="109" t="s">
        <v>134</v>
      </c>
      <c r="BE204" s="110" t="str">
        <f t="shared" si="42"/>
        <v>INDIPP</v>
      </c>
      <c r="BF204" s="109" t="str">
        <f t="shared" si="43"/>
        <v>WH4</v>
      </c>
      <c r="BG204" s="109">
        <f t="shared" si="50"/>
        <v>0.0121607856393032</v>
      </c>
      <c r="BH204" s="109" t="s">
        <v>30</v>
      </c>
      <c r="BI204" s="110" t="s">
        <v>83</v>
      </c>
      <c r="BM204" s="109" t="s">
        <v>134</v>
      </c>
      <c r="BN204" s="110" t="str">
        <f t="shared" si="44"/>
        <v>INDIPP</v>
      </c>
      <c r="BO204" s="109" t="str">
        <f t="shared" si="45"/>
        <v>WH4</v>
      </c>
      <c r="BP204" s="109">
        <f t="shared" si="46"/>
        <v>0.0111442981240238</v>
      </c>
      <c r="BQ204" s="109" t="s">
        <v>30</v>
      </c>
      <c r="BR204" s="110" t="s">
        <v>80</v>
      </c>
    </row>
    <row r="205" spans="11:70">
      <c r="K205" s="109" t="s">
        <v>134</v>
      </c>
      <c r="L205" s="110" t="str">
        <f t="shared" si="55"/>
        <v>INDIPP</v>
      </c>
      <c r="M205" s="110" t="s">
        <v>224</v>
      </c>
      <c r="N205" s="109">
        <f t="shared" si="56"/>
        <v>0.0109816188568309</v>
      </c>
      <c r="O205" s="109" t="s">
        <v>30</v>
      </c>
      <c r="P205" s="110" t="s">
        <v>84</v>
      </c>
      <c r="T205" s="109" t="s">
        <v>134</v>
      </c>
      <c r="U205" s="110" t="str">
        <f t="shared" si="48"/>
        <v>INDIPP</v>
      </c>
      <c r="V205" s="109" t="str">
        <f t="shared" si="49"/>
        <v>WH5</v>
      </c>
      <c r="W205" s="109">
        <f t="shared" si="51"/>
        <v>0.0117678407290691</v>
      </c>
      <c r="X205" s="109" t="s">
        <v>30</v>
      </c>
      <c r="Y205" s="110" t="s">
        <v>79</v>
      </c>
      <c r="AC205" s="109" t="s">
        <v>134</v>
      </c>
      <c r="AD205" s="110" t="str">
        <f t="shared" si="36"/>
        <v>INDIPP</v>
      </c>
      <c r="AE205" s="109" t="str">
        <f t="shared" si="37"/>
        <v>WH5</v>
      </c>
      <c r="AF205" s="109">
        <f t="shared" si="52"/>
        <v>0.0121471569711641</v>
      </c>
      <c r="AG205" s="109" t="s">
        <v>30</v>
      </c>
      <c r="AH205" s="110" t="s">
        <v>85</v>
      </c>
      <c r="AL205" s="109" t="s">
        <v>134</v>
      </c>
      <c r="AM205" s="110" t="str">
        <f t="shared" si="38"/>
        <v>INDIPP</v>
      </c>
      <c r="AN205" s="109" t="str">
        <f t="shared" si="39"/>
        <v>WH5</v>
      </c>
      <c r="AO205" s="109">
        <f t="shared" si="53"/>
        <v>0.0117558136805204</v>
      </c>
      <c r="AP205" s="109" t="s">
        <v>30</v>
      </c>
      <c r="AQ205" s="110" t="s">
        <v>82</v>
      </c>
      <c r="AU205" s="109" t="s">
        <v>134</v>
      </c>
      <c r="AV205" s="110" t="str">
        <f t="shared" si="40"/>
        <v>INDIPP</v>
      </c>
      <c r="AW205" s="109" t="str">
        <f t="shared" si="41"/>
        <v>WH5</v>
      </c>
      <c r="AX205" s="109">
        <f t="shared" si="54"/>
        <v>0.0104396375114622</v>
      </c>
      <c r="AY205" s="109" t="s">
        <v>30</v>
      </c>
      <c r="AZ205" s="110" t="s">
        <v>81</v>
      </c>
      <c r="BD205" s="109" t="s">
        <v>134</v>
      </c>
      <c r="BE205" s="110" t="str">
        <f t="shared" si="42"/>
        <v>INDIPP</v>
      </c>
      <c r="BF205" s="109" t="str">
        <f t="shared" si="43"/>
        <v>WH5</v>
      </c>
      <c r="BG205" s="109">
        <f t="shared" si="50"/>
        <v>0.0117558136805204</v>
      </c>
      <c r="BH205" s="109" t="s">
        <v>30</v>
      </c>
      <c r="BI205" s="110" t="s">
        <v>83</v>
      </c>
      <c r="BM205" s="109" t="s">
        <v>134</v>
      </c>
      <c r="BN205" s="110" t="str">
        <f t="shared" si="44"/>
        <v>INDIPP</v>
      </c>
      <c r="BO205" s="109" t="str">
        <f t="shared" si="45"/>
        <v>WH5</v>
      </c>
      <c r="BP205" s="109">
        <f t="shared" si="46"/>
        <v>0.0104396375114622</v>
      </c>
      <c r="BQ205" s="109" t="s">
        <v>30</v>
      </c>
      <c r="BR205" s="110" t="s">
        <v>80</v>
      </c>
    </row>
    <row r="206" spans="11:70">
      <c r="K206" s="109" t="s">
        <v>134</v>
      </c>
      <c r="L206" s="110" t="str">
        <f t="shared" si="55"/>
        <v>INDIPP</v>
      </c>
      <c r="M206" s="110" t="s">
        <v>225</v>
      </c>
      <c r="N206" s="109">
        <f t="shared" si="56"/>
        <v>0.0107261623967495</v>
      </c>
      <c r="O206" s="109" t="s">
        <v>30</v>
      </c>
      <c r="P206" s="110" t="s">
        <v>84</v>
      </c>
      <c r="T206" s="109" t="s">
        <v>134</v>
      </c>
      <c r="U206" s="110" t="str">
        <f t="shared" si="48"/>
        <v>INDIPP</v>
      </c>
      <c r="V206" s="109" t="str">
        <f t="shared" si="49"/>
        <v>WH6</v>
      </c>
      <c r="W206" s="109">
        <f t="shared" si="51"/>
        <v>0.011746882242616</v>
      </c>
      <c r="X206" s="109" t="s">
        <v>30</v>
      </c>
      <c r="Y206" s="110" t="s">
        <v>79</v>
      </c>
      <c r="AC206" s="109" t="s">
        <v>134</v>
      </c>
      <c r="AD206" s="110" t="str">
        <f t="shared" si="36"/>
        <v>INDIPP</v>
      </c>
      <c r="AE206" s="109" t="str">
        <f t="shared" si="37"/>
        <v>WH6</v>
      </c>
      <c r="AF206" s="109">
        <f t="shared" si="52"/>
        <v>0.0114581192317221</v>
      </c>
      <c r="AG206" s="109" t="s">
        <v>30</v>
      </c>
      <c r="AH206" s="110" t="s">
        <v>85</v>
      </c>
      <c r="AL206" s="109" t="s">
        <v>134</v>
      </c>
      <c r="AM206" s="110" t="str">
        <f t="shared" si="38"/>
        <v>INDIPP</v>
      </c>
      <c r="AN206" s="109" t="str">
        <f t="shared" si="39"/>
        <v>WH6</v>
      </c>
      <c r="AO206" s="109">
        <f t="shared" si="53"/>
        <v>0.0114263268133335</v>
      </c>
      <c r="AP206" s="109" t="s">
        <v>30</v>
      </c>
      <c r="AQ206" s="110" t="s">
        <v>82</v>
      </c>
      <c r="AU206" s="109" t="s">
        <v>134</v>
      </c>
      <c r="AV206" s="110" t="str">
        <f t="shared" si="40"/>
        <v>INDIPP</v>
      </c>
      <c r="AW206" s="109" t="str">
        <f t="shared" si="41"/>
        <v>WH6</v>
      </c>
      <c r="AX206" s="109">
        <f t="shared" si="54"/>
        <v>0.00992458573966148</v>
      </c>
      <c r="AY206" s="109" t="s">
        <v>30</v>
      </c>
      <c r="AZ206" s="110" t="s">
        <v>81</v>
      </c>
      <c r="BD206" s="109" t="s">
        <v>134</v>
      </c>
      <c r="BE206" s="110" t="str">
        <f t="shared" si="42"/>
        <v>INDIPP</v>
      </c>
      <c r="BF206" s="109" t="str">
        <f t="shared" si="43"/>
        <v>WH6</v>
      </c>
      <c r="BG206" s="109">
        <f t="shared" si="50"/>
        <v>0.0114263268133335</v>
      </c>
      <c r="BH206" s="109" t="s">
        <v>30</v>
      </c>
      <c r="BI206" s="110" t="s">
        <v>83</v>
      </c>
      <c r="BM206" s="109" t="s">
        <v>134</v>
      </c>
      <c r="BN206" s="110" t="str">
        <f t="shared" si="44"/>
        <v>INDIPP</v>
      </c>
      <c r="BO206" s="109" t="str">
        <f t="shared" si="45"/>
        <v>WH6</v>
      </c>
      <c r="BP206" s="109">
        <f t="shared" si="46"/>
        <v>0.00992458573966148</v>
      </c>
      <c r="BQ206" s="109" t="s">
        <v>30</v>
      </c>
      <c r="BR206" s="110" t="s">
        <v>80</v>
      </c>
    </row>
    <row r="207" spans="11:70">
      <c r="K207" s="111" t="s">
        <v>134</v>
      </c>
      <c r="L207" s="110" t="str">
        <f t="shared" si="55"/>
        <v>INDIPP</v>
      </c>
      <c r="M207" s="110" t="s">
        <v>226</v>
      </c>
      <c r="N207" s="109">
        <f t="shared" si="56"/>
        <v>0.0105323596541723</v>
      </c>
      <c r="O207" s="109" t="s">
        <v>30</v>
      </c>
      <c r="P207" s="110" t="s">
        <v>84</v>
      </c>
      <c r="T207" s="109" t="s">
        <v>134</v>
      </c>
      <c r="U207" s="110" t="str">
        <f t="shared" si="48"/>
        <v>INDIPP</v>
      </c>
      <c r="V207" s="109" t="str">
        <f t="shared" si="49"/>
        <v>WH7</v>
      </c>
      <c r="W207" s="109">
        <f t="shared" si="51"/>
        <v>0.0118075851584338</v>
      </c>
      <c r="X207" s="109" t="s">
        <v>30</v>
      </c>
      <c r="Y207" s="110" t="s">
        <v>79</v>
      </c>
      <c r="AC207" s="109" t="s">
        <v>134</v>
      </c>
      <c r="AD207" s="110" t="str">
        <f t="shared" si="36"/>
        <v>INDIPP</v>
      </c>
      <c r="AE207" s="109" t="str">
        <f t="shared" si="37"/>
        <v>WH7</v>
      </c>
      <c r="AF207" s="109">
        <f t="shared" si="52"/>
        <v>0.0108568295462197</v>
      </c>
      <c r="AG207" s="109" t="s">
        <v>30</v>
      </c>
      <c r="AH207" s="110" t="s">
        <v>85</v>
      </c>
      <c r="AL207" s="109" t="s">
        <v>134</v>
      </c>
      <c r="AM207" s="110" t="str">
        <f t="shared" si="38"/>
        <v>INDIPP</v>
      </c>
      <c r="AN207" s="109" t="str">
        <f t="shared" si="39"/>
        <v>WH7</v>
      </c>
      <c r="AO207" s="109">
        <f t="shared" si="53"/>
        <v>0.0112045636299768</v>
      </c>
      <c r="AP207" s="109" t="s">
        <v>30</v>
      </c>
      <c r="AQ207" s="110" t="s">
        <v>82</v>
      </c>
      <c r="AU207" s="109" t="s">
        <v>134</v>
      </c>
      <c r="AV207" s="110" t="str">
        <f t="shared" si="40"/>
        <v>INDIPP</v>
      </c>
      <c r="AW207" s="109" t="str">
        <f t="shared" si="41"/>
        <v>WH7</v>
      </c>
      <c r="AX207" s="109">
        <f t="shared" si="54"/>
        <v>0.00964187175994023</v>
      </c>
      <c r="AY207" s="109" t="s">
        <v>30</v>
      </c>
      <c r="AZ207" s="110" t="s">
        <v>81</v>
      </c>
      <c r="BD207" s="109" t="s">
        <v>134</v>
      </c>
      <c r="BE207" s="110" t="str">
        <f t="shared" si="42"/>
        <v>INDIPP</v>
      </c>
      <c r="BF207" s="109" t="str">
        <f t="shared" si="43"/>
        <v>WH7</v>
      </c>
      <c r="BG207" s="109">
        <f t="shared" si="50"/>
        <v>0.0112045636299768</v>
      </c>
      <c r="BH207" s="109" t="s">
        <v>30</v>
      </c>
      <c r="BI207" s="110" t="s">
        <v>83</v>
      </c>
      <c r="BM207" s="109" t="s">
        <v>134</v>
      </c>
      <c r="BN207" s="110" t="str">
        <f t="shared" si="44"/>
        <v>INDIPP</v>
      </c>
      <c r="BO207" s="109" t="str">
        <f t="shared" si="45"/>
        <v>WH7</v>
      </c>
      <c r="BP207" s="109">
        <f t="shared" si="46"/>
        <v>0.00964187175994023</v>
      </c>
      <c r="BQ207" s="109" t="s">
        <v>30</v>
      </c>
      <c r="BR207" s="110" t="s">
        <v>80</v>
      </c>
    </row>
    <row r="208" spans="11:70">
      <c r="K208" s="109" t="s">
        <v>134</v>
      </c>
      <c r="L208" s="110" t="str">
        <f t="shared" si="55"/>
        <v>INDIPP</v>
      </c>
      <c r="M208" s="110" t="s">
        <v>227</v>
      </c>
      <c r="N208" s="109">
        <f t="shared" si="56"/>
        <v>0.0104210526044823</v>
      </c>
      <c r="O208" s="109" t="s">
        <v>30</v>
      </c>
      <c r="P208" s="110" t="s">
        <v>84</v>
      </c>
      <c r="T208" s="109" t="s">
        <v>134</v>
      </c>
      <c r="U208" s="110" t="str">
        <f t="shared" si="48"/>
        <v>INDIPP</v>
      </c>
      <c r="V208" s="109" t="str">
        <f t="shared" si="49"/>
        <v>WH8</v>
      </c>
      <c r="W208" s="109">
        <f t="shared" si="51"/>
        <v>0.0119723926604133</v>
      </c>
      <c r="X208" s="109" t="s">
        <v>30</v>
      </c>
      <c r="Y208" s="110" t="s">
        <v>79</v>
      </c>
      <c r="AC208" s="109" t="s">
        <v>134</v>
      </c>
      <c r="AD208" s="110" t="str">
        <f t="shared" si="36"/>
        <v>INDIPP</v>
      </c>
      <c r="AE208" s="109" t="str">
        <f t="shared" si="37"/>
        <v>WH8</v>
      </c>
      <c r="AF208" s="109">
        <f t="shared" si="52"/>
        <v>0.0104613240489508</v>
      </c>
      <c r="AG208" s="109" t="s">
        <v>30</v>
      </c>
      <c r="AH208" s="110" t="s">
        <v>85</v>
      </c>
      <c r="AL208" s="109" t="s">
        <v>134</v>
      </c>
      <c r="AM208" s="110" t="str">
        <f t="shared" si="38"/>
        <v>INDIPP</v>
      </c>
      <c r="AN208" s="109" t="str">
        <f t="shared" si="39"/>
        <v>WH8</v>
      </c>
      <c r="AO208" s="109">
        <f t="shared" si="53"/>
        <v>0.0110960929844402</v>
      </c>
      <c r="AP208" s="109" t="s">
        <v>30</v>
      </c>
      <c r="AQ208" s="110" t="s">
        <v>82</v>
      </c>
      <c r="AU208" s="109" t="s">
        <v>134</v>
      </c>
      <c r="AV208" s="110" t="str">
        <f t="shared" si="40"/>
        <v>INDIPP</v>
      </c>
      <c r="AW208" s="109" t="str">
        <f t="shared" si="41"/>
        <v>WH8</v>
      </c>
      <c r="AX208" s="109">
        <f t="shared" si="54"/>
        <v>0.00949050349647585</v>
      </c>
      <c r="AY208" s="109" t="s">
        <v>30</v>
      </c>
      <c r="AZ208" s="110" t="s">
        <v>81</v>
      </c>
      <c r="BD208" s="109" t="s">
        <v>134</v>
      </c>
      <c r="BE208" s="110" t="str">
        <f t="shared" si="42"/>
        <v>INDIPP</v>
      </c>
      <c r="BF208" s="109" t="str">
        <f t="shared" si="43"/>
        <v>WH8</v>
      </c>
      <c r="BG208" s="109">
        <f t="shared" si="50"/>
        <v>0.0110960929844402</v>
      </c>
      <c r="BH208" s="109" t="s">
        <v>30</v>
      </c>
      <c r="BI208" s="110" t="s">
        <v>83</v>
      </c>
      <c r="BM208" s="109" t="s">
        <v>134</v>
      </c>
      <c r="BN208" s="110" t="str">
        <f t="shared" si="44"/>
        <v>INDIPP</v>
      </c>
      <c r="BO208" s="109" t="str">
        <f t="shared" si="45"/>
        <v>WH8</v>
      </c>
      <c r="BP208" s="109">
        <f t="shared" si="46"/>
        <v>0.00949050349647585</v>
      </c>
      <c r="BQ208" s="109" t="s">
        <v>30</v>
      </c>
      <c r="BR208" s="110" t="s">
        <v>80</v>
      </c>
    </row>
    <row r="209" spans="11:70">
      <c r="K209" s="109" t="s">
        <v>134</v>
      </c>
      <c r="L209" s="110" t="str">
        <f t="shared" si="55"/>
        <v>INDIPP</v>
      </c>
      <c r="M209" s="110" t="s">
        <v>228</v>
      </c>
      <c r="N209" s="109">
        <f t="shared" si="56"/>
        <v>0.0103600782830602</v>
      </c>
      <c r="O209" s="109" t="s">
        <v>30</v>
      </c>
      <c r="P209" s="110" t="s">
        <v>84</v>
      </c>
      <c r="T209" s="109" t="s">
        <v>134</v>
      </c>
      <c r="U209" s="110" t="str">
        <f t="shared" si="48"/>
        <v>INDIPP</v>
      </c>
      <c r="V209" s="109" t="str">
        <f t="shared" si="49"/>
        <v>WH9</v>
      </c>
      <c r="W209" s="109">
        <f t="shared" si="51"/>
        <v>0.0123278131062885</v>
      </c>
      <c r="X209" s="109" t="s">
        <v>30</v>
      </c>
      <c r="Y209" s="110" t="s">
        <v>79</v>
      </c>
      <c r="AC209" s="109" t="s">
        <v>134</v>
      </c>
      <c r="AD209" s="110" t="str">
        <f t="shared" si="36"/>
        <v>INDIPP</v>
      </c>
      <c r="AE209" s="109" t="str">
        <f t="shared" si="37"/>
        <v>WH9</v>
      </c>
      <c r="AF209" s="109">
        <f t="shared" si="52"/>
        <v>0.0102332553330189</v>
      </c>
      <c r="AG209" s="109" t="s">
        <v>30</v>
      </c>
      <c r="AH209" s="110" t="s">
        <v>85</v>
      </c>
      <c r="AL209" s="109" t="s">
        <v>134</v>
      </c>
      <c r="AM209" s="110" t="str">
        <f t="shared" si="38"/>
        <v>INDIPP</v>
      </c>
      <c r="AN209" s="109" t="str">
        <f t="shared" si="39"/>
        <v>WH9</v>
      </c>
      <c r="AO209" s="109">
        <f t="shared" si="53"/>
        <v>0.0111024235210262</v>
      </c>
      <c r="AP209" s="109" t="s">
        <v>30</v>
      </c>
      <c r="AQ209" s="110" t="s">
        <v>82</v>
      </c>
      <c r="AU209" s="109" t="s">
        <v>134</v>
      </c>
      <c r="AV209" s="110" t="str">
        <f t="shared" si="40"/>
        <v>INDIPP</v>
      </c>
      <c r="AW209" s="109" t="str">
        <f t="shared" si="41"/>
        <v>WH9</v>
      </c>
      <c r="AX209" s="109">
        <f t="shared" si="54"/>
        <v>0.00943638633864259</v>
      </c>
      <c r="AY209" s="109" t="s">
        <v>30</v>
      </c>
      <c r="AZ209" s="110" t="s">
        <v>81</v>
      </c>
      <c r="BD209" s="109" t="s">
        <v>134</v>
      </c>
      <c r="BE209" s="110" t="str">
        <f t="shared" si="42"/>
        <v>INDIPP</v>
      </c>
      <c r="BF209" s="109" t="str">
        <f t="shared" si="43"/>
        <v>WH9</v>
      </c>
      <c r="BG209" s="109">
        <f t="shared" si="50"/>
        <v>0.0111024235210262</v>
      </c>
      <c r="BH209" s="109" t="s">
        <v>30</v>
      </c>
      <c r="BI209" s="110" t="s">
        <v>83</v>
      </c>
      <c r="BM209" s="109" t="s">
        <v>134</v>
      </c>
      <c r="BN209" s="110" t="str">
        <f t="shared" si="44"/>
        <v>INDIPP</v>
      </c>
      <c r="BO209" s="109" t="str">
        <f t="shared" si="45"/>
        <v>WH9</v>
      </c>
      <c r="BP209" s="109">
        <f t="shared" si="46"/>
        <v>0.00943638633864259</v>
      </c>
      <c r="BQ209" s="109" t="s">
        <v>30</v>
      </c>
      <c r="BR209" s="110" t="s">
        <v>80</v>
      </c>
    </row>
    <row r="210" spans="11:70">
      <c r="K210" s="109" t="s">
        <v>134</v>
      </c>
      <c r="L210" s="110" t="str">
        <f t="shared" si="55"/>
        <v>INDIPP</v>
      </c>
      <c r="M210" s="110" t="s">
        <v>229</v>
      </c>
      <c r="N210" s="109">
        <f t="shared" si="56"/>
        <v>0.0103480327253454</v>
      </c>
      <c r="O210" s="109" t="s">
        <v>30</v>
      </c>
      <c r="P210" s="110" t="s">
        <v>84</v>
      </c>
      <c r="T210" s="109" t="s">
        <v>134</v>
      </c>
      <c r="U210" s="110" t="str">
        <f t="shared" si="48"/>
        <v>INDIPP</v>
      </c>
      <c r="V210" s="109" t="str">
        <f t="shared" si="49"/>
        <v>WH10</v>
      </c>
      <c r="W210" s="109">
        <f t="shared" si="51"/>
        <v>0.0131076646860451</v>
      </c>
      <c r="X210" s="109" t="s">
        <v>30</v>
      </c>
      <c r="Y210" s="110" t="s">
        <v>79</v>
      </c>
      <c r="AC210" s="109" t="s">
        <v>134</v>
      </c>
      <c r="AD210" s="110" t="str">
        <f t="shared" si="36"/>
        <v>INDIPP</v>
      </c>
      <c r="AE210" s="109" t="str">
        <f t="shared" si="37"/>
        <v>WH10</v>
      </c>
      <c r="AF210" s="109">
        <f t="shared" si="52"/>
        <v>0.0101452026678552</v>
      </c>
      <c r="AG210" s="109" t="s">
        <v>30</v>
      </c>
      <c r="AH210" s="110" t="s">
        <v>85</v>
      </c>
      <c r="AL210" s="109" t="s">
        <v>134</v>
      </c>
      <c r="AM210" s="110" t="str">
        <f t="shared" si="38"/>
        <v>INDIPP</v>
      </c>
      <c r="AN210" s="109" t="str">
        <f t="shared" si="39"/>
        <v>WH10</v>
      </c>
      <c r="AO210" s="109">
        <f t="shared" si="53"/>
        <v>0.0112861651420778</v>
      </c>
      <c r="AP210" s="109" t="s">
        <v>30</v>
      </c>
      <c r="AQ210" s="110" t="s">
        <v>82</v>
      </c>
      <c r="AU210" s="109" t="s">
        <v>134</v>
      </c>
      <c r="AV210" s="110" t="str">
        <f t="shared" si="40"/>
        <v>INDIPP</v>
      </c>
      <c r="AW210" s="109" t="str">
        <f t="shared" si="41"/>
        <v>WH10</v>
      </c>
      <c r="AX210" s="109">
        <f t="shared" si="54"/>
        <v>0.0095051508411876</v>
      </c>
      <c r="AY210" s="109" t="s">
        <v>30</v>
      </c>
      <c r="AZ210" s="110" t="s">
        <v>81</v>
      </c>
      <c r="BD210" s="109" t="s">
        <v>134</v>
      </c>
      <c r="BE210" s="110" t="str">
        <f t="shared" si="42"/>
        <v>INDIPP</v>
      </c>
      <c r="BF210" s="109" t="str">
        <f t="shared" si="43"/>
        <v>WH10</v>
      </c>
      <c r="BG210" s="109">
        <f t="shared" si="50"/>
        <v>0.0112861651420778</v>
      </c>
      <c r="BH210" s="109" t="s">
        <v>30</v>
      </c>
      <c r="BI210" s="110" t="s">
        <v>83</v>
      </c>
      <c r="BM210" s="109" t="s">
        <v>134</v>
      </c>
      <c r="BN210" s="110" t="str">
        <f t="shared" si="44"/>
        <v>INDIPP</v>
      </c>
      <c r="BO210" s="109" t="str">
        <f t="shared" si="45"/>
        <v>WH10</v>
      </c>
      <c r="BP210" s="109">
        <f t="shared" si="46"/>
        <v>0.0095051508411876</v>
      </c>
      <c r="BQ210" s="109" t="s">
        <v>30</v>
      </c>
      <c r="BR210" s="110" t="s">
        <v>80</v>
      </c>
    </row>
    <row r="211" spans="11:70">
      <c r="K211" s="111" t="s">
        <v>134</v>
      </c>
      <c r="L211" s="110" t="str">
        <f t="shared" si="55"/>
        <v>INDIPP</v>
      </c>
      <c r="M211" s="110" t="s">
        <v>230</v>
      </c>
      <c r="N211" s="109">
        <f t="shared" si="56"/>
        <v>0.0103767104011039</v>
      </c>
      <c r="O211" s="109" t="s">
        <v>30</v>
      </c>
      <c r="P211" s="110" t="s">
        <v>84</v>
      </c>
      <c r="T211" s="109" t="s">
        <v>134</v>
      </c>
      <c r="U211" s="110" t="str">
        <f t="shared" si="48"/>
        <v>INDIPP</v>
      </c>
      <c r="V211" s="109" t="str">
        <f t="shared" si="49"/>
        <v>WH11</v>
      </c>
      <c r="W211" s="109">
        <f t="shared" si="51"/>
        <v>0.0138529417736176</v>
      </c>
      <c r="X211" s="109" t="s">
        <v>30</v>
      </c>
      <c r="Y211" s="110" t="s">
        <v>79</v>
      </c>
      <c r="AC211" s="109" t="s">
        <v>134</v>
      </c>
      <c r="AD211" s="110" t="str">
        <f t="shared" si="36"/>
        <v>INDIPP</v>
      </c>
      <c r="AE211" s="109" t="str">
        <f t="shared" si="37"/>
        <v>WH11</v>
      </c>
      <c r="AF211" s="109">
        <f t="shared" si="52"/>
        <v>0.0101921535542085</v>
      </c>
      <c r="AG211" s="109" t="s">
        <v>30</v>
      </c>
      <c r="AH211" s="110" t="s">
        <v>85</v>
      </c>
      <c r="AL211" s="109" t="s">
        <v>134</v>
      </c>
      <c r="AM211" s="110" t="str">
        <f t="shared" si="38"/>
        <v>INDIPP</v>
      </c>
      <c r="AN211" s="109" t="str">
        <f t="shared" si="39"/>
        <v>WH11</v>
      </c>
      <c r="AO211" s="109">
        <f t="shared" si="53"/>
        <v>0.0116082666053384</v>
      </c>
      <c r="AP211" s="109" t="s">
        <v>30</v>
      </c>
      <c r="AQ211" s="110" t="s">
        <v>82</v>
      </c>
      <c r="AU211" s="109" t="s">
        <v>134</v>
      </c>
      <c r="AV211" s="110" t="str">
        <f t="shared" si="40"/>
        <v>INDIPP</v>
      </c>
      <c r="AW211" s="109" t="str">
        <f t="shared" si="41"/>
        <v>WH11</v>
      </c>
      <c r="AX211" s="109">
        <f t="shared" si="54"/>
        <v>0.00981162209952665</v>
      </c>
      <c r="AY211" s="109" t="s">
        <v>30</v>
      </c>
      <c r="AZ211" s="110" t="s">
        <v>81</v>
      </c>
      <c r="BD211" s="109" t="s">
        <v>134</v>
      </c>
      <c r="BE211" s="110" t="str">
        <f t="shared" si="42"/>
        <v>INDIPP</v>
      </c>
      <c r="BF211" s="109" t="str">
        <f t="shared" si="43"/>
        <v>WH11</v>
      </c>
      <c r="BG211" s="109">
        <f t="shared" si="50"/>
        <v>0.0116082666053384</v>
      </c>
      <c r="BH211" s="109" t="s">
        <v>30</v>
      </c>
      <c r="BI211" s="110" t="s">
        <v>83</v>
      </c>
      <c r="BM211" s="109" t="s">
        <v>134</v>
      </c>
      <c r="BN211" s="110" t="str">
        <f t="shared" si="44"/>
        <v>INDIPP</v>
      </c>
      <c r="BO211" s="109" t="str">
        <f t="shared" si="45"/>
        <v>WH11</v>
      </c>
      <c r="BP211" s="109">
        <f t="shared" si="46"/>
        <v>0.00981162209952665</v>
      </c>
      <c r="BQ211" s="109" t="s">
        <v>30</v>
      </c>
      <c r="BR211" s="110" t="s">
        <v>80</v>
      </c>
    </row>
    <row r="212" spans="11:70">
      <c r="K212" s="109" t="s">
        <v>134</v>
      </c>
      <c r="L212" s="110" t="str">
        <f t="shared" si="55"/>
        <v>INDIPP</v>
      </c>
      <c r="M212" s="110" t="s">
        <v>231</v>
      </c>
      <c r="N212" s="109">
        <f t="shared" si="56"/>
        <v>0.0105078548970435</v>
      </c>
      <c r="O212" s="109" t="s">
        <v>30</v>
      </c>
      <c r="P212" s="110" t="s">
        <v>84</v>
      </c>
      <c r="T212" s="109" t="s">
        <v>134</v>
      </c>
      <c r="U212" s="110" t="str">
        <f t="shared" si="48"/>
        <v>INDIPP</v>
      </c>
      <c r="V212" s="109" t="str">
        <f t="shared" si="49"/>
        <v>WH12</v>
      </c>
      <c r="W212" s="109">
        <f t="shared" si="51"/>
        <v>0.0141124211287434</v>
      </c>
      <c r="X212" s="109" t="s">
        <v>30</v>
      </c>
      <c r="Y212" s="110" t="s">
        <v>79</v>
      </c>
      <c r="AC212" s="109" t="s">
        <v>134</v>
      </c>
      <c r="AD212" s="110" t="str">
        <f t="shared" si="36"/>
        <v>INDIPP</v>
      </c>
      <c r="AE212" s="109" t="str">
        <f t="shared" si="37"/>
        <v>WH12</v>
      </c>
      <c r="AF212" s="109">
        <f t="shared" si="52"/>
        <v>0.0104741527578048</v>
      </c>
      <c r="AG212" s="109" t="s">
        <v>30</v>
      </c>
      <c r="AH212" s="110" t="s">
        <v>85</v>
      </c>
      <c r="AL212" s="109" t="s">
        <v>134</v>
      </c>
      <c r="AM212" s="110" t="str">
        <f t="shared" si="38"/>
        <v>INDIPP</v>
      </c>
      <c r="AN212" s="109" t="str">
        <f t="shared" si="39"/>
        <v>WH12</v>
      </c>
      <c r="AO212" s="109">
        <f t="shared" si="53"/>
        <v>0.0119915636658713</v>
      </c>
      <c r="AP212" s="109" t="s">
        <v>30</v>
      </c>
      <c r="AQ212" s="110" t="s">
        <v>82</v>
      </c>
      <c r="AU212" s="109" t="s">
        <v>134</v>
      </c>
      <c r="AV212" s="110" t="str">
        <f t="shared" si="40"/>
        <v>INDIPP</v>
      </c>
      <c r="AW212" s="109" t="str">
        <f t="shared" si="41"/>
        <v>WH12</v>
      </c>
      <c r="AX212" s="109">
        <f t="shared" si="54"/>
        <v>0.0104710638938974</v>
      </c>
      <c r="AY212" s="109" t="s">
        <v>30</v>
      </c>
      <c r="AZ212" s="110" t="s">
        <v>81</v>
      </c>
      <c r="BD212" s="109" t="s">
        <v>134</v>
      </c>
      <c r="BE212" s="110" t="str">
        <f t="shared" si="42"/>
        <v>INDIPP</v>
      </c>
      <c r="BF212" s="109" t="str">
        <f t="shared" si="43"/>
        <v>WH12</v>
      </c>
      <c r="BG212" s="109">
        <f t="shared" si="50"/>
        <v>0.0119915636658713</v>
      </c>
      <c r="BH212" s="109" t="s">
        <v>30</v>
      </c>
      <c r="BI212" s="110" t="s">
        <v>83</v>
      </c>
      <c r="BM212" s="109" t="s">
        <v>134</v>
      </c>
      <c r="BN212" s="110" t="str">
        <f t="shared" si="44"/>
        <v>INDIPP</v>
      </c>
      <c r="BO212" s="109" t="str">
        <f t="shared" si="45"/>
        <v>WH12</v>
      </c>
      <c r="BP212" s="109">
        <f t="shared" si="46"/>
        <v>0.0104710638938974</v>
      </c>
      <c r="BQ212" s="109" t="s">
        <v>30</v>
      </c>
      <c r="BR212" s="110" t="s">
        <v>80</v>
      </c>
    </row>
    <row r="213" spans="11:70">
      <c r="K213" s="109" t="s">
        <v>134</v>
      </c>
      <c r="L213" s="110" t="str">
        <f t="shared" si="55"/>
        <v>INDIPP</v>
      </c>
      <c r="M213" s="110" t="s">
        <v>232</v>
      </c>
      <c r="N213" s="109">
        <f t="shared" si="56"/>
        <v>0.0108055714115724</v>
      </c>
      <c r="O213" s="109" t="s">
        <v>30</v>
      </c>
      <c r="P213" s="110" t="s">
        <v>84</v>
      </c>
      <c r="T213" s="109" t="s">
        <v>134</v>
      </c>
      <c r="U213" s="110" t="str">
        <f t="shared" si="48"/>
        <v>INDIPP</v>
      </c>
      <c r="V213" s="109" t="str">
        <f t="shared" si="49"/>
        <v>WH13</v>
      </c>
      <c r="W213" s="109">
        <f t="shared" si="51"/>
        <v>0.0140817320925092</v>
      </c>
      <c r="X213" s="109" t="s">
        <v>30</v>
      </c>
      <c r="Y213" s="110" t="s">
        <v>79</v>
      </c>
      <c r="AC213" s="109" t="s">
        <v>134</v>
      </c>
      <c r="AD213" s="110" t="str">
        <f t="shared" si="36"/>
        <v>INDIPP</v>
      </c>
      <c r="AE213" s="109" t="str">
        <f t="shared" si="37"/>
        <v>WH13</v>
      </c>
      <c r="AF213" s="109">
        <f t="shared" si="52"/>
        <v>0.0111037705721</v>
      </c>
      <c r="AG213" s="109" t="s">
        <v>30</v>
      </c>
      <c r="AH213" s="110" t="s">
        <v>85</v>
      </c>
      <c r="AL213" s="109" t="s">
        <v>134</v>
      </c>
      <c r="AM213" s="110" t="str">
        <f t="shared" si="38"/>
        <v>INDIPP</v>
      </c>
      <c r="AN213" s="109" t="str">
        <f t="shared" si="39"/>
        <v>WH13</v>
      </c>
      <c r="AO213" s="109">
        <f t="shared" si="53"/>
        <v>0.0123783583907551</v>
      </c>
      <c r="AP213" s="109" t="s">
        <v>30</v>
      </c>
      <c r="AQ213" s="110" t="s">
        <v>82</v>
      </c>
      <c r="AU213" s="109" t="s">
        <v>134</v>
      </c>
      <c r="AV213" s="110" t="str">
        <f t="shared" si="40"/>
        <v>INDIPP</v>
      </c>
      <c r="AW213" s="109" t="str">
        <f t="shared" si="41"/>
        <v>WH13</v>
      </c>
      <c r="AX213" s="109">
        <f t="shared" si="54"/>
        <v>0.0112426152720994</v>
      </c>
      <c r="AY213" s="109" t="s">
        <v>30</v>
      </c>
      <c r="AZ213" s="110" t="s">
        <v>81</v>
      </c>
      <c r="BD213" s="109" t="s">
        <v>134</v>
      </c>
      <c r="BE213" s="110" t="str">
        <f t="shared" si="42"/>
        <v>INDIPP</v>
      </c>
      <c r="BF213" s="109" t="str">
        <f t="shared" si="43"/>
        <v>WH13</v>
      </c>
      <c r="BG213" s="109">
        <f t="shared" si="50"/>
        <v>0.0123783583907551</v>
      </c>
      <c r="BH213" s="109" t="s">
        <v>30</v>
      </c>
      <c r="BI213" s="110" t="s">
        <v>83</v>
      </c>
      <c r="BM213" s="109" t="s">
        <v>134</v>
      </c>
      <c r="BN213" s="110" t="str">
        <f t="shared" si="44"/>
        <v>INDIPP</v>
      </c>
      <c r="BO213" s="109" t="str">
        <f t="shared" si="45"/>
        <v>WH13</v>
      </c>
      <c r="BP213" s="109">
        <f t="shared" si="46"/>
        <v>0.0112426152720994</v>
      </c>
      <c r="BQ213" s="109" t="s">
        <v>30</v>
      </c>
      <c r="BR213" s="110" t="s">
        <v>80</v>
      </c>
    </row>
    <row r="214" spans="11:70">
      <c r="K214" s="109" t="s">
        <v>134</v>
      </c>
      <c r="L214" s="110" t="str">
        <f t="shared" si="55"/>
        <v>INDIPP</v>
      </c>
      <c r="M214" s="110" t="s">
        <v>233</v>
      </c>
      <c r="N214" s="109">
        <f t="shared" si="56"/>
        <v>0.011159755329077</v>
      </c>
      <c r="O214" s="109" t="s">
        <v>30</v>
      </c>
      <c r="P214" s="110" t="s">
        <v>84</v>
      </c>
      <c r="T214" s="109" t="s">
        <v>134</v>
      </c>
      <c r="U214" s="110" t="str">
        <f t="shared" si="48"/>
        <v>INDIPP</v>
      </c>
      <c r="V214" s="109" t="str">
        <f t="shared" si="49"/>
        <v>WH14</v>
      </c>
      <c r="W214" s="109">
        <f t="shared" si="51"/>
        <v>0.0139420083276439</v>
      </c>
      <c r="X214" s="109" t="s">
        <v>30</v>
      </c>
      <c r="Y214" s="110" t="s">
        <v>79</v>
      </c>
      <c r="AC214" s="109" t="s">
        <v>134</v>
      </c>
      <c r="AD214" s="110" t="str">
        <f t="shared" si="36"/>
        <v>INDIPP</v>
      </c>
      <c r="AE214" s="109" t="str">
        <f t="shared" si="37"/>
        <v>WH14</v>
      </c>
      <c r="AF214" s="109">
        <f t="shared" si="52"/>
        <v>0.011955688795414</v>
      </c>
      <c r="AG214" s="109" t="s">
        <v>30</v>
      </c>
      <c r="AH214" s="110" t="s">
        <v>85</v>
      </c>
      <c r="AL214" s="109" t="s">
        <v>134</v>
      </c>
      <c r="AM214" s="110" t="str">
        <f t="shared" si="38"/>
        <v>INDIPP</v>
      </c>
      <c r="AN214" s="109" t="str">
        <f t="shared" si="39"/>
        <v>WH14</v>
      </c>
      <c r="AO214" s="109">
        <f t="shared" si="53"/>
        <v>0.0126097075996219</v>
      </c>
      <c r="AP214" s="109" t="s">
        <v>30</v>
      </c>
      <c r="AQ214" s="110" t="s">
        <v>82</v>
      </c>
      <c r="AU214" s="109" t="s">
        <v>134</v>
      </c>
      <c r="AV214" s="110" t="str">
        <f t="shared" si="40"/>
        <v>INDIPP</v>
      </c>
      <c r="AW214" s="109" t="str">
        <f t="shared" si="41"/>
        <v>WH14</v>
      </c>
      <c r="AX214" s="109">
        <f t="shared" si="54"/>
        <v>0.011523989555658</v>
      </c>
      <c r="AY214" s="109" t="s">
        <v>30</v>
      </c>
      <c r="AZ214" s="110" t="s">
        <v>81</v>
      </c>
      <c r="BD214" s="109" t="s">
        <v>134</v>
      </c>
      <c r="BE214" s="110" t="str">
        <f t="shared" si="42"/>
        <v>INDIPP</v>
      </c>
      <c r="BF214" s="109" t="str">
        <f t="shared" si="43"/>
        <v>WH14</v>
      </c>
      <c r="BG214" s="109">
        <f t="shared" si="50"/>
        <v>0.0126097075996219</v>
      </c>
      <c r="BH214" s="109" t="s">
        <v>30</v>
      </c>
      <c r="BI214" s="110" t="s">
        <v>83</v>
      </c>
      <c r="BM214" s="109" t="s">
        <v>134</v>
      </c>
      <c r="BN214" s="110" t="str">
        <f t="shared" si="44"/>
        <v>INDIPP</v>
      </c>
      <c r="BO214" s="109" t="str">
        <f t="shared" si="45"/>
        <v>WH14</v>
      </c>
      <c r="BP214" s="109">
        <f t="shared" si="46"/>
        <v>0.011523989555658</v>
      </c>
      <c r="BQ214" s="109" t="s">
        <v>30</v>
      </c>
      <c r="BR214" s="110" t="s">
        <v>80</v>
      </c>
    </row>
    <row r="215" spans="11:70">
      <c r="K215" s="111" t="s">
        <v>134</v>
      </c>
      <c r="L215" s="110" t="str">
        <f t="shared" si="55"/>
        <v>INDIPP</v>
      </c>
      <c r="M215" s="110" t="s">
        <v>234</v>
      </c>
      <c r="N215" s="109">
        <f t="shared" si="56"/>
        <v>0.0113093503012747</v>
      </c>
      <c r="O215" s="109" t="s">
        <v>30</v>
      </c>
      <c r="P215" s="110" t="s">
        <v>84</v>
      </c>
      <c r="T215" s="109" t="s">
        <v>134</v>
      </c>
      <c r="U215" s="110" t="str">
        <f t="shared" si="48"/>
        <v>INDIPP</v>
      </c>
      <c r="V215" s="109" t="str">
        <f t="shared" si="49"/>
        <v>WH15</v>
      </c>
      <c r="W215" s="109">
        <f t="shared" si="51"/>
        <v>0.0138170993906836</v>
      </c>
      <c r="X215" s="109" t="s">
        <v>30</v>
      </c>
      <c r="Y215" s="110" t="s">
        <v>79</v>
      </c>
      <c r="AC215" s="109" t="s">
        <v>134</v>
      </c>
      <c r="AD215" s="110" t="str">
        <f t="shared" si="36"/>
        <v>INDIPP</v>
      </c>
      <c r="AE215" s="109" t="str">
        <f t="shared" si="37"/>
        <v>WH15</v>
      </c>
      <c r="AF215" s="109">
        <f t="shared" si="52"/>
        <v>0.0124815342892617</v>
      </c>
      <c r="AG215" s="109" t="s">
        <v>30</v>
      </c>
      <c r="AH215" s="110" t="s">
        <v>85</v>
      </c>
      <c r="AL215" s="109" t="s">
        <v>134</v>
      </c>
      <c r="AM215" s="110" t="str">
        <f t="shared" si="38"/>
        <v>INDIPP</v>
      </c>
      <c r="AN215" s="109" t="str">
        <f t="shared" si="39"/>
        <v>WH15</v>
      </c>
      <c r="AO215" s="109">
        <f t="shared" si="53"/>
        <v>0.0126869489539947</v>
      </c>
      <c r="AP215" s="109" t="s">
        <v>30</v>
      </c>
      <c r="AQ215" s="110" t="s">
        <v>82</v>
      </c>
      <c r="AU215" s="109" t="s">
        <v>134</v>
      </c>
      <c r="AV215" s="110" t="str">
        <f t="shared" si="40"/>
        <v>INDIPP</v>
      </c>
      <c r="AW215" s="109" t="str">
        <f t="shared" si="41"/>
        <v>WH15</v>
      </c>
      <c r="AX215" s="109">
        <f t="shared" si="54"/>
        <v>0.0116306267433503</v>
      </c>
      <c r="AY215" s="109" t="s">
        <v>30</v>
      </c>
      <c r="AZ215" s="110" t="s">
        <v>81</v>
      </c>
      <c r="BD215" s="109" t="s">
        <v>134</v>
      </c>
      <c r="BE215" s="110" t="str">
        <f t="shared" si="42"/>
        <v>INDIPP</v>
      </c>
      <c r="BF215" s="109" t="str">
        <f t="shared" si="43"/>
        <v>WH15</v>
      </c>
      <c r="BG215" s="109">
        <f t="shared" si="50"/>
        <v>0.0126869489539947</v>
      </c>
      <c r="BH215" s="109" t="s">
        <v>30</v>
      </c>
      <c r="BI215" s="110" t="s">
        <v>83</v>
      </c>
      <c r="BM215" s="109" t="s">
        <v>134</v>
      </c>
      <c r="BN215" s="110" t="str">
        <f t="shared" si="44"/>
        <v>INDIPP</v>
      </c>
      <c r="BO215" s="109" t="str">
        <f t="shared" si="45"/>
        <v>WH15</v>
      </c>
      <c r="BP215" s="109">
        <f t="shared" si="46"/>
        <v>0.0116306267433503</v>
      </c>
      <c r="BQ215" s="109" t="s">
        <v>30</v>
      </c>
      <c r="BR215" s="110" t="s">
        <v>80</v>
      </c>
    </row>
    <row r="216" spans="11:70">
      <c r="K216" s="109" t="s">
        <v>134</v>
      </c>
      <c r="L216" s="110" t="str">
        <f t="shared" si="55"/>
        <v>INDIPP</v>
      </c>
      <c r="M216" s="110" t="s">
        <v>235</v>
      </c>
      <c r="N216" s="109">
        <f t="shared" si="56"/>
        <v>0.0113786520417955</v>
      </c>
      <c r="O216" s="109" t="s">
        <v>30</v>
      </c>
      <c r="P216" s="110" t="s">
        <v>84</v>
      </c>
      <c r="T216" s="109" t="s">
        <v>134</v>
      </c>
      <c r="U216" s="110" t="str">
        <f t="shared" si="48"/>
        <v>INDIPP</v>
      </c>
      <c r="V216" s="109" t="str">
        <f t="shared" si="49"/>
        <v>WH16</v>
      </c>
      <c r="W216" s="109">
        <f t="shared" si="51"/>
        <v>0.013615302596041</v>
      </c>
      <c r="X216" s="109" t="s">
        <v>30</v>
      </c>
      <c r="Y216" s="110" t="s">
        <v>79</v>
      </c>
      <c r="AC216" s="109" t="s">
        <v>134</v>
      </c>
      <c r="AD216" s="110" t="str">
        <f t="shared" si="36"/>
        <v>INDIPP</v>
      </c>
      <c r="AE216" s="109" t="str">
        <f t="shared" si="37"/>
        <v>WH16</v>
      </c>
      <c r="AF216" s="109">
        <f t="shared" si="52"/>
        <v>0.0128079559630412</v>
      </c>
      <c r="AG216" s="109" t="s">
        <v>30</v>
      </c>
      <c r="AH216" s="110" t="s">
        <v>85</v>
      </c>
      <c r="AL216" s="109" t="s">
        <v>134</v>
      </c>
      <c r="AM216" s="110" t="str">
        <f t="shared" si="38"/>
        <v>INDIPP</v>
      </c>
      <c r="AN216" s="109" t="str">
        <f t="shared" si="39"/>
        <v>WH16</v>
      </c>
      <c r="AO216" s="109">
        <f t="shared" si="53"/>
        <v>0.0126874928141577</v>
      </c>
      <c r="AP216" s="109" t="s">
        <v>30</v>
      </c>
      <c r="AQ216" s="110" t="s">
        <v>82</v>
      </c>
      <c r="AU216" s="109" t="s">
        <v>134</v>
      </c>
      <c r="AV216" s="110" t="str">
        <f t="shared" si="40"/>
        <v>INDIPP</v>
      </c>
      <c r="AW216" s="109" t="str">
        <f t="shared" si="41"/>
        <v>WH16</v>
      </c>
      <c r="AX216" s="109">
        <f t="shared" si="54"/>
        <v>0.011683619607149</v>
      </c>
      <c r="AY216" s="109" t="s">
        <v>30</v>
      </c>
      <c r="AZ216" s="110" t="s">
        <v>81</v>
      </c>
      <c r="BD216" s="109" t="s">
        <v>134</v>
      </c>
      <c r="BE216" s="110" t="str">
        <f t="shared" si="42"/>
        <v>INDIPP</v>
      </c>
      <c r="BF216" s="109" t="str">
        <f t="shared" si="43"/>
        <v>WH16</v>
      </c>
      <c r="BG216" s="109">
        <f t="shared" si="50"/>
        <v>0.0126874928141577</v>
      </c>
      <c r="BH216" s="109" t="s">
        <v>30</v>
      </c>
      <c r="BI216" s="110" t="s">
        <v>83</v>
      </c>
      <c r="BM216" s="109" t="s">
        <v>134</v>
      </c>
      <c r="BN216" s="110" t="str">
        <f t="shared" si="44"/>
        <v>INDIPP</v>
      </c>
      <c r="BO216" s="109" t="str">
        <f t="shared" si="45"/>
        <v>WH16</v>
      </c>
      <c r="BP216" s="109">
        <f t="shared" si="46"/>
        <v>0.011683619607149</v>
      </c>
      <c r="BQ216" s="109" t="s">
        <v>30</v>
      </c>
      <c r="BR216" s="110" t="s">
        <v>80</v>
      </c>
    </row>
    <row r="217" spans="11:70">
      <c r="K217" s="109" t="s">
        <v>134</v>
      </c>
      <c r="L217" s="110" t="str">
        <f t="shared" si="55"/>
        <v>INDIPP</v>
      </c>
      <c r="M217" s="110" t="s">
        <v>236</v>
      </c>
      <c r="N217" s="109">
        <f t="shared" si="56"/>
        <v>0.0114272273126937</v>
      </c>
      <c r="O217" s="109" t="s">
        <v>30</v>
      </c>
      <c r="P217" s="110" t="s">
        <v>84</v>
      </c>
      <c r="T217" s="109" t="s">
        <v>134</v>
      </c>
      <c r="U217" s="110" t="str">
        <f t="shared" si="48"/>
        <v>INDIPP</v>
      </c>
      <c r="V217" s="109" t="str">
        <f t="shared" si="49"/>
        <v>WH17</v>
      </c>
      <c r="W217" s="109">
        <f t="shared" si="51"/>
        <v>0.0134071975460734</v>
      </c>
      <c r="X217" s="109" t="s">
        <v>30</v>
      </c>
      <c r="Y217" s="110" t="s">
        <v>79</v>
      </c>
      <c r="AC217" s="109" t="s">
        <v>134</v>
      </c>
      <c r="AD217" s="110" t="str">
        <f t="shared" si="36"/>
        <v>INDIPP</v>
      </c>
      <c r="AE217" s="109" t="str">
        <f t="shared" si="37"/>
        <v>WH17</v>
      </c>
      <c r="AF217" s="109">
        <f t="shared" si="52"/>
        <v>0.0128975717271155</v>
      </c>
      <c r="AG217" s="109" t="s">
        <v>30</v>
      </c>
      <c r="AH217" s="110" t="s">
        <v>85</v>
      </c>
      <c r="AL217" s="109" t="s">
        <v>134</v>
      </c>
      <c r="AM217" s="110" t="str">
        <f t="shared" si="38"/>
        <v>INDIPP</v>
      </c>
      <c r="AN217" s="109" t="str">
        <f t="shared" si="39"/>
        <v>WH17</v>
      </c>
      <c r="AO217" s="109">
        <f t="shared" si="53"/>
        <v>0.0126160420121908</v>
      </c>
      <c r="AP217" s="109" t="s">
        <v>30</v>
      </c>
      <c r="AQ217" s="110" t="s">
        <v>82</v>
      </c>
      <c r="AU217" s="109" t="s">
        <v>134</v>
      </c>
      <c r="AV217" s="110" t="str">
        <f t="shared" si="40"/>
        <v>INDIPP</v>
      </c>
      <c r="AW217" s="109" t="str">
        <f t="shared" si="41"/>
        <v>WH17</v>
      </c>
      <c r="AX217" s="109">
        <f t="shared" si="54"/>
        <v>0.0116749506565631</v>
      </c>
      <c r="AY217" s="109" t="s">
        <v>30</v>
      </c>
      <c r="AZ217" s="110" t="s">
        <v>81</v>
      </c>
      <c r="BD217" s="109" t="s">
        <v>134</v>
      </c>
      <c r="BE217" s="110" t="str">
        <f t="shared" si="42"/>
        <v>INDIPP</v>
      </c>
      <c r="BF217" s="109" t="str">
        <f t="shared" si="43"/>
        <v>WH17</v>
      </c>
      <c r="BG217" s="109">
        <f t="shared" si="50"/>
        <v>0.0126160420121908</v>
      </c>
      <c r="BH217" s="109" t="s">
        <v>30</v>
      </c>
      <c r="BI217" s="110" t="s">
        <v>83</v>
      </c>
      <c r="BM217" s="109" t="s">
        <v>134</v>
      </c>
      <c r="BN217" s="110" t="str">
        <f t="shared" si="44"/>
        <v>INDIPP</v>
      </c>
      <c r="BO217" s="109" t="str">
        <f t="shared" si="45"/>
        <v>WH17</v>
      </c>
      <c r="BP217" s="109">
        <f t="shared" si="46"/>
        <v>0.0116749506565631</v>
      </c>
      <c r="BQ217" s="109" t="s">
        <v>30</v>
      </c>
      <c r="BR217" s="110" t="s">
        <v>80</v>
      </c>
    </row>
    <row r="218" spans="11:70">
      <c r="K218" s="109" t="s">
        <v>134</v>
      </c>
      <c r="L218" s="110" t="str">
        <f t="shared" si="55"/>
        <v>INDIPP</v>
      </c>
      <c r="M218" s="110" t="s">
        <v>237</v>
      </c>
      <c r="N218" s="109">
        <f t="shared" si="56"/>
        <v>0.0114316549605509</v>
      </c>
      <c r="O218" s="109" t="s">
        <v>30</v>
      </c>
      <c r="P218" s="110" t="s">
        <v>84</v>
      </c>
      <c r="T218" s="109" t="s">
        <v>134</v>
      </c>
      <c r="U218" s="110" t="str">
        <f t="shared" si="48"/>
        <v>INDIPP</v>
      </c>
      <c r="V218" s="109" t="str">
        <f t="shared" si="49"/>
        <v>WH18</v>
      </c>
      <c r="W218" s="109">
        <f t="shared" si="51"/>
        <v>0.0132901175129364</v>
      </c>
      <c r="X218" s="109" t="s">
        <v>30</v>
      </c>
      <c r="Y218" s="110" t="s">
        <v>79</v>
      </c>
      <c r="AC218" s="109" t="s">
        <v>134</v>
      </c>
      <c r="AD218" s="110" t="str">
        <f t="shared" si="36"/>
        <v>INDIPP</v>
      </c>
      <c r="AE218" s="109" t="str">
        <f t="shared" si="37"/>
        <v>WH18</v>
      </c>
      <c r="AF218" s="109">
        <f t="shared" si="52"/>
        <v>0.0128443741655185</v>
      </c>
      <c r="AG218" s="109" t="s">
        <v>30</v>
      </c>
      <c r="AH218" s="110" t="s">
        <v>85</v>
      </c>
      <c r="AL218" s="109" t="s">
        <v>134</v>
      </c>
      <c r="AM218" s="110" t="str">
        <f t="shared" si="38"/>
        <v>INDIPP</v>
      </c>
      <c r="AN218" s="109" t="str">
        <f t="shared" si="39"/>
        <v>WH18</v>
      </c>
      <c r="AO218" s="109">
        <f t="shared" si="53"/>
        <v>0.0125089503543597</v>
      </c>
      <c r="AP218" s="109" t="s">
        <v>30</v>
      </c>
      <c r="AQ218" s="110" t="s">
        <v>82</v>
      </c>
      <c r="AU218" s="109" t="s">
        <v>134</v>
      </c>
      <c r="AV218" s="110" t="str">
        <f t="shared" si="40"/>
        <v>INDIPP</v>
      </c>
      <c r="AW218" s="109" t="str">
        <f t="shared" si="41"/>
        <v>WH18</v>
      </c>
      <c r="AX218" s="109">
        <f t="shared" si="54"/>
        <v>0.0115982793198033</v>
      </c>
      <c r="AY218" s="109" t="s">
        <v>30</v>
      </c>
      <c r="AZ218" s="110" t="s">
        <v>81</v>
      </c>
      <c r="BD218" s="109" t="s">
        <v>134</v>
      </c>
      <c r="BE218" s="110" t="str">
        <f t="shared" si="42"/>
        <v>INDIPP</v>
      </c>
      <c r="BF218" s="109" t="str">
        <f t="shared" si="43"/>
        <v>WH18</v>
      </c>
      <c r="BG218" s="109">
        <f t="shared" si="50"/>
        <v>0.0125089503543597</v>
      </c>
      <c r="BH218" s="109" t="s">
        <v>30</v>
      </c>
      <c r="BI218" s="110" t="s">
        <v>83</v>
      </c>
      <c r="BM218" s="109" t="s">
        <v>134</v>
      </c>
      <c r="BN218" s="110" t="str">
        <f t="shared" si="44"/>
        <v>INDIPP</v>
      </c>
      <c r="BO218" s="109" t="str">
        <f t="shared" si="45"/>
        <v>WH18</v>
      </c>
      <c r="BP218" s="109">
        <f t="shared" si="46"/>
        <v>0.0115982793198033</v>
      </c>
      <c r="BQ218" s="109" t="s">
        <v>30</v>
      </c>
      <c r="BR218" s="110" t="s">
        <v>80</v>
      </c>
    </row>
    <row r="219" spans="11:70">
      <c r="K219" s="111" t="s">
        <v>134</v>
      </c>
      <c r="L219" s="110" t="str">
        <f t="shared" si="55"/>
        <v>INDIPP</v>
      </c>
      <c r="M219" s="110" t="s">
        <v>238</v>
      </c>
      <c r="N219" s="109">
        <f t="shared" si="56"/>
        <v>0.0114018960930166</v>
      </c>
      <c r="O219" s="109" t="s">
        <v>30</v>
      </c>
      <c r="P219" s="110" t="s">
        <v>84</v>
      </c>
      <c r="T219" s="109" t="s">
        <v>134</v>
      </c>
      <c r="U219" s="110" t="str">
        <f t="shared" si="48"/>
        <v>INDIPP</v>
      </c>
      <c r="V219" s="109" t="str">
        <f t="shared" si="49"/>
        <v>WH19</v>
      </c>
      <c r="W219" s="109">
        <f t="shared" si="51"/>
        <v>0.0134616769531249</v>
      </c>
      <c r="X219" s="109" t="s">
        <v>30</v>
      </c>
      <c r="Y219" s="110" t="s">
        <v>79</v>
      </c>
      <c r="AC219" s="109" t="s">
        <v>134</v>
      </c>
      <c r="AD219" s="110" t="str">
        <f t="shared" si="36"/>
        <v>INDIPP</v>
      </c>
      <c r="AE219" s="109" t="str">
        <f t="shared" si="37"/>
        <v>WH19</v>
      </c>
      <c r="AF219" s="109">
        <f t="shared" si="52"/>
        <v>0.0127484201998232</v>
      </c>
      <c r="AG219" s="109" t="s">
        <v>30</v>
      </c>
      <c r="AH219" s="110" t="s">
        <v>85</v>
      </c>
      <c r="AL219" s="109" t="s">
        <v>134</v>
      </c>
      <c r="AM219" s="110" t="str">
        <f t="shared" si="38"/>
        <v>INDIPP</v>
      </c>
      <c r="AN219" s="109" t="str">
        <f t="shared" si="39"/>
        <v>WH19</v>
      </c>
      <c r="AO219" s="109">
        <f t="shared" si="53"/>
        <v>0.0124606356769265</v>
      </c>
      <c r="AP219" s="109" t="s">
        <v>30</v>
      </c>
      <c r="AQ219" s="110" t="s">
        <v>82</v>
      </c>
      <c r="AU219" s="109" t="s">
        <v>134</v>
      </c>
      <c r="AV219" s="110" t="str">
        <f t="shared" si="40"/>
        <v>INDIPP</v>
      </c>
      <c r="AW219" s="109" t="str">
        <f t="shared" si="41"/>
        <v>WH19</v>
      </c>
      <c r="AX219" s="109">
        <f t="shared" si="54"/>
        <v>0.0115293512955208</v>
      </c>
      <c r="AY219" s="109" t="s">
        <v>30</v>
      </c>
      <c r="AZ219" s="110" t="s">
        <v>81</v>
      </c>
      <c r="BD219" s="109" t="s">
        <v>134</v>
      </c>
      <c r="BE219" s="110" t="str">
        <f t="shared" si="42"/>
        <v>INDIPP</v>
      </c>
      <c r="BF219" s="109" t="str">
        <f t="shared" si="43"/>
        <v>WH19</v>
      </c>
      <c r="BG219" s="109">
        <f t="shared" si="50"/>
        <v>0.0124606356769265</v>
      </c>
      <c r="BH219" s="109" t="s">
        <v>30</v>
      </c>
      <c r="BI219" s="110" t="s">
        <v>83</v>
      </c>
      <c r="BM219" s="109" t="s">
        <v>134</v>
      </c>
      <c r="BN219" s="110" t="str">
        <f t="shared" si="44"/>
        <v>INDIPP</v>
      </c>
      <c r="BO219" s="109" t="str">
        <f t="shared" si="45"/>
        <v>WH19</v>
      </c>
      <c r="BP219" s="109">
        <f t="shared" si="46"/>
        <v>0.0115293512955208</v>
      </c>
      <c r="BQ219" s="109" t="s">
        <v>30</v>
      </c>
      <c r="BR219" s="110" t="s">
        <v>80</v>
      </c>
    </row>
    <row r="220" spans="11:70">
      <c r="K220" s="109" t="s">
        <v>134</v>
      </c>
      <c r="L220" s="110" t="str">
        <f t="shared" si="55"/>
        <v>INDIPP</v>
      </c>
      <c r="M220" s="110" t="s">
        <v>239</v>
      </c>
      <c r="N220" s="109">
        <f t="shared" si="56"/>
        <v>0.0113708770898345</v>
      </c>
      <c r="O220" s="109" t="s">
        <v>30</v>
      </c>
      <c r="P220" s="110" t="s">
        <v>84</v>
      </c>
      <c r="T220" s="109" t="s">
        <v>134</v>
      </c>
      <c r="U220" s="110" t="str">
        <f t="shared" si="48"/>
        <v>INDIPP</v>
      </c>
      <c r="V220" s="109" t="str">
        <f t="shared" si="49"/>
        <v>WH20</v>
      </c>
      <c r="W220" s="109">
        <f t="shared" si="51"/>
        <v>0.014001092972781</v>
      </c>
      <c r="X220" s="109" t="s">
        <v>30</v>
      </c>
      <c r="Y220" s="110" t="s">
        <v>79</v>
      </c>
      <c r="AC220" s="109" t="s">
        <v>134</v>
      </c>
      <c r="AD220" s="110" t="str">
        <f t="shared" si="36"/>
        <v>INDIPP</v>
      </c>
      <c r="AE220" s="109" t="str">
        <f t="shared" si="37"/>
        <v>WH20</v>
      </c>
      <c r="AF220" s="109">
        <f t="shared" si="52"/>
        <v>0.0126133286971781</v>
      </c>
      <c r="AG220" s="109" t="s">
        <v>30</v>
      </c>
      <c r="AH220" s="110" t="s">
        <v>85</v>
      </c>
      <c r="AL220" s="109" t="s">
        <v>134</v>
      </c>
      <c r="AM220" s="110" t="str">
        <f t="shared" si="38"/>
        <v>INDIPP</v>
      </c>
      <c r="AN220" s="109" t="str">
        <f t="shared" si="39"/>
        <v>WH20</v>
      </c>
      <c r="AO220" s="109">
        <f t="shared" si="53"/>
        <v>0.0125321434320328</v>
      </c>
      <c r="AP220" s="109" t="s">
        <v>30</v>
      </c>
      <c r="AQ220" s="110" t="s">
        <v>82</v>
      </c>
      <c r="AU220" s="109" t="s">
        <v>134</v>
      </c>
      <c r="AV220" s="110" t="str">
        <f t="shared" si="40"/>
        <v>INDIPP</v>
      </c>
      <c r="AW220" s="109" t="str">
        <f t="shared" si="41"/>
        <v>WH20</v>
      </c>
      <c r="AX220" s="109">
        <f t="shared" si="54"/>
        <v>0.0114844442204489</v>
      </c>
      <c r="AY220" s="109" t="s">
        <v>30</v>
      </c>
      <c r="AZ220" s="110" t="s">
        <v>81</v>
      </c>
      <c r="BD220" s="109" t="s">
        <v>134</v>
      </c>
      <c r="BE220" s="110" t="str">
        <f t="shared" si="42"/>
        <v>INDIPP</v>
      </c>
      <c r="BF220" s="109" t="str">
        <f t="shared" si="43"/>
        <v>WH20</v>
      </c>
      <c r="BG220" s="109">
        <f t="shared" si="50"/>
        <v>0.0125321434320328</v>
      </c>
      <c r="BH220" s="109" t="s">
        <v>30</v>
      </c>
      <c r="BI220" s="110" t="s">
        <v>83</v>
      </c>
      <c r="BM220" s="109" t="s">
        <v>134</v>
      </c>
      <c r="BN220" s="110" t="str">
        <f t="shared" si="44"/>
        <v>INDIPP</v>
      </c>
      <c r="BO220" s="109" t="str">
        <f t="shared" si="45"/>
        <v>WH20</v>
      </c>
      <c r="BP220" s="109">
        <f t="shared" si="46"/>
        <v>0.0114844442204489</v>
      </c>
      <c r="BQ220" s="109" t="s">
        <v>30</v>
      </c>
      <c r="BR220" s="110" t="s">
        <v>80</v>
      </c>
    </row>
    <row r="221" spans="11:70">
      <c r="K221" s="109" t="s">
        <v>134</v>
      </c>
      <c r="L221" s="110" t="str">
        <f t="shared" si="55"/>
        <v>INDIPP</v>
      </c>
      <c r="M221" s="110" t="s">
        <v>240</v>
      </c>
      <c r="N221" s="109">
        <f t="shared" si="56"/>
        <v>0.0113445786923559</v>
      </c>
      <c r="O221" s="109" t="s">
        <v>30</v>
      </c>
      <c r="P221" s="110" t="s">
        <v>84</v>
      </c>
      <c r="T221" s="109" t="s">
        <v>134</v>
      </c>
      <c r="U221" s="110" t="str">
        <f t="shared" si="48"/>
        <v>INDIPP</v>
      </c>
      <c r="V221" s="109" t="str">
        <f t="shared" si="49"/>
        <v>WH21</v>
      </c>
      <c r="W221" s="109">
        <f t="shared" si="51"/>
        <v>0.0143922584063716</v>
      </c>
      <c r="X221" s="109" t="s">
        <v>30</v>
      </c>
      <c r="Y221" s="110" t="s">
        <v>79</v>
      </c>
      <c r="AC221" s="109" t="s">
        <v>134</v>
      </c>
      <c r="AD221" s="110" t="str">
        <f t="shared" si="36"/>
        <v>INDIPP</v>
      </c>
      <c r="AE221" s="109" t="str">
        <f t="shared" si="37"/>
        <v>WH21</v>
      </c>
      <c r="AF221" s="109">
        <f t="shared" si="52"/>
        <v>0.0125147676598324</v>
      </c>
      <c r="AG221" s="109" t="s">
        <v>30</v>
      </c>
      <c r="AH221" s="110" t="s">
        <v>85</v>
      </c>
      <c r="AL221" s="109" t="s">
        <v>134</v>
      </c>
      <c r="AM221" s="110" t="str">
        <f t="shared" si="38"/>
        <v>INDIPP</v>
      </c>
      <c r="AN221" s="109" t="str">
        <f t="shared" si="39"/>
        <v>WH21</v>
      </c>
      <c r="AO221" s="109">
        <f t="shared" si="53"/>
        <v>0.0126615233449143</v>
      </c>
      <c r="AP221" s="109" t="s">
        <v>30</v>
      </c>
      <c r="AQ221" s="110" t="s">
        <v>82</v>
      </c>
      <c r="AU221" s="109" t="s">
        <v>134</v>
      </c>
      <c r="AV221" s="110" t="str">
        <f t="shared" si="40"/>
        <v>INDIPP</v>
      </c>
      <c r="AW221" s="109" t="str">
        <f t="shared" si="41"/>
        <v>WH21</v>
      </c>
      <c r="AX221" s="109">
        <f t="shared" si="54"/>
        <v>0.0115824784572926</v>
      </c>
      <c r="AY221" s="109" t="s">
        <v>30</v>
      </c>
      <c r="AZ221" s="110" t="s">
        <v>81</v>
      </c>
      <c r="BD221" s="109" t="s">
        <v>134</v>
      </c>
      <c r="BE221" s="110" t="str">
        <f t="shared" si="42"/>
        <v>INDIPP</v>
      </c>
      <c r="BF221" s="109" t="str">
        <f t="shared" si="43"/>
        <v>WH21</v>
      </c>
      <c r="BG221" s="109">
        <f t="shared" si="50"/>
        <v>0.0126615233449143</v>
      </c>
      <c r="BH221" s="109" t="s">
        <v>30</v>
      </c>
      <c r="BI221" s="110" t="s">
        <v>83</v>
      </c>
      <c r="BM221" s="109" t="s">
        <v>134</v>
      </c>
      <c r="BN221" s="110" t="str">
        <f t="shared" si="44"/>
        <v>INDIPP</v>
      </c>
      <c r="BO221" s="109" t="str">
        <f t="shared" si="45"/>
        <v>WH21</v>
      </c>
      <c r="BP221" s="109">
        <f t="shared" si="46"/>
        <v>0.0115824784572926</v>
      </c>
      <c r="BQ221" s="109" t="s">
        <v>30</v>
      </c>
      <c r="BR221" s="110" t="s">
        <v>80</v>
      </c>
    </row>
    <row r="222" spans="11:70">
      <c r="K222" s="109" t="s">
        <v>134</v>
      </c>
      <c r="L222" s="110" t="str">
        <f t="shared" si="55"/>
        <v>INDIPP</v>
      </c>
      <c r="M222" s="110" t="s">
        <v>241</v>
      </c>
      <c r="N222" s="109">
        <f t="shared" si="56"/>
        <v>0.0113762217906467</v>
      </c>
      <c r="O222" s="109" t="s">
        <v>30</v>
      </c>
      <c r="P222" s="110" t="s">
        <v>84</v>
      </c>
      <c r="T222" s="109" t="s">
        <v>134</v>
      </c>
      <c r="U222" s="110" t="str">
        <f t="shared" si="48"/>
        <v>INDIPP</v>
      </c>
      <c r="V222" s="109" t="str">
        <f t="shared" si="49"/>
        <v>WH22</v>
      </c>
      <c r="W222" s="109">
        <f t="shared" si="51"/>
        <v>0.014262877860034</v>
      </c>
      <c r="X222" s="109" t="s">
        <v>30</v>
      </c>
      <c r="Y222" s="110" t="s">
        <v>79</v>
      </c>
      <c r="AC222" s="109" t="s">
        <v>134</v>
      </c>
      <c r="AD222" s="110" t="str">
        <f t="shared" si="36"/>
        <v>INDIPP</v>
      </c>
      <c r="AE222" s="109" t="str">
        <f t="shared" si="37"/>
        <v>WH22</v>
      </c>
      <c r="AF222" s="109">
        <f t="shared" si="52"/>
        <v>0.012550694623082</v>
      </c>
      <c r="AG222" s="109" t="s">
        <v>30</v>
      </c>
      <c r="AH222" s="110" t="s">
        <v>85</v>
      </c>
      <c r="AL222" s="109" t="s">
        <v>134</v>
      </c>
      <c r="AM222" s="110" t="str">
        <f t="shared" si="38"/>
        <v>INDIPP</v>
      </c>
      <c r="AN222" s="109" t="str">
        <f t="shared" si="39"/>
        <v>WH22</v>
      </c>
      <c r="AO222" s="109">
        <f t="shared" si="53"/>
        <v>0.012800758727807</v>
      </c>
      <c r="AP222" s="109" t="s">
        <v>30</v>
      </c>
      <c r="AQ222" s="110" t="s">
        <v>82</v>
      </c>
      <c r="AU222" s="109" t="s">
        <v>134</v>
      </c>
      <c r="AV222" s="110" t="str">
        <f t="shared" si="40"/>
        <v>INDIPP</v>
      </c>
      <c r="AW222" s="109" t="str">
        <f t="shared" si="41"/>
        <v>WH22</v>
      </c>
      <c r="AX222" s="109">
        <f t="shared" si="54"/>
        <v>0.0120212926518019</v>
      </c>
      <c r="AY222" s="109" t="s">
        <v>30</v>
      </c>
      <c r="AZ222" s="110" t="s">
        <v>81</v>
      </c>
      <c r="BD222" s="109" t="s">
        <v>134</v>
      </c>
      <c r="BE222" s="110" t="str">
        <f t="shared" si="42"/>
        <v>INDIPP</v>
      </c>
      <c r="BF222" s="109" t="str">
        <f t="shared" si="43"/>
        <v>WH22</v>
      </c>
      <c r="BG222" s="109">
        <f t="shared" si="50"/>
        <v>0.012800758727807</v>
      </c>
      <c r="BH222" s="109" t="s">
        <v>30</v>
      </c>
      <c r="BI222" s="110" t="s">
        <v>83</v>
      </c>
      <c r="BM222" s="109" t="s">
        <v>134</v>
      </c>
      <c r="BN222" s="110" t="str">
        <f t="shared" si="44"/>
        <v>INDIPP</v>
      </c>
      <c r="BO222" s="109" t="str">
        <f t="shared" si="45"/>
        <v>WH22</v>
      </c>
      <c r="BP222" s="109">
        <f t="shared" si="46"/>
        <v>0.0120212926518019</v>
      </c>
      <c r="BQ222" s="109" t="s">
        <v>30</v>
      </c>
      <c r="BR222" s="110" t="s">
        <v>80</v>
      </c>
    </row>
    <row r="223" spans="11:70">
      <c r="K223" s="111" t="s">
        <v>134</v>
      </c>
      <c r="L223" s="110" t="str">
        <f t="shared" si="55"/>
        <v>INDIPP</v>
      </c>
      <c r="M223" s="110" t="s">
        <v>242</v>
      </c>
      <c r="N223" s="109">
        <f t="shared" si="56"/>
        <v>0.0115136044992901</v>
      </c>
      <c r="O223" s="109" t="s">
        <v>30</v>
      </c>
      <c r="P223" s="110" t="s">
        <v>84</v>
      </c>
      <c r="T223" s="109" t="s">
        <v>134</v>
      </c>
      <c r="U223" s="110" t="str">
        <f t="shared" si="48"/>
        <v>INDIPP</v>
      </c>
      <c r="V223" s="109" t="str">
        <f t="shared" si="49"/>
        <v>WH23</v>
      </c>
      <c r="W223" s="109">
        <f t="shared" si="51"/>
        <v>0.0140469038016668</v>
      </c>
      <c r="X223" s="109" t="s">
        <v>30</v>
      </c>
      <c r="Y223" s="110" t="s">
        <v>79</v>
      </c>
      <c r="AC223" s="109" t="s">
        <v>134</v>
      </c>
      <c r="AD223" s="110" t="str">
        <f t="shared" si="36"/>
        <v>INDIPP</v>
      </c>
      <c r="AE223" s="109" t="str">
        <f t="shared" si="37"/>
        <v>WH23</v>
      </c>
      <c r="AF223" s="109">
        <f t="shared" si="52"/>
        <v>0.0129413792544519</v>
      </c>
      <c r="AG223" s="109" t="s">
        <v>30</v>
      </c>
      <c r="AH223" s="110" t="s">
        <v>85</v>
      </c>
      <c r="AL223" s="109" t="s">
        <v>134</v>
      </c>
      <c r="AM223" s="110" t="str">
        <f t="shared" si="38"/>
        <v>INDIPP</v>
      </c>
      <c r="AN223" s="109" t="str">
        <f t="shared" si="39"/>
        <v>WH23</v>
      </c>
      <c r="AO223" s="109">
        <f t="shared" si="53"/>
        <v>0.012992338841019</v>
      </c>
      <c r="AP223" s="109" t="s">
        <v>30</v>
      </c>
      <c r="AQ223" s="110" t="s">
        <v>82</v>
      </c>
      <c r="AU223" s="109" t="s">
        <v>134</v>
      </c>
      <c r="AV223" s="110" t="str">
        <f t="shared" si="40"/>
        <v>INDIPP</v>
      </c>
      <c r="AW223" s="109" t="str">
        <f t="shared" si="41"/>
        <v>WH23</v>
      </c>
      <c r="AX223" s="109">
        <f t="shared" si="54"/>
        <v>0.0126368567699904</v>
      </c>
      <c r="AY223" s="109" t="s">
        <v>30</v>
      </c>
      <c r="AZ223" s="110" t="s">
        <v>81</v>
      </c>
      <c r="BD223" s="109" t="s">
        <v>134</v>
      </c>
      <c r="BE223" s="110" t="str">
        <f t="shared" si="42"/>
        <v>INDIPP</v>
      </c>
      <c r="BF223" s="109" t="str">
        <f t="shared" si="43"/>
        <v>WH23</v>
      </c>
      <c r="BG223" s="109">
        <f t="shared" si="50"/>
        <v>0.012992338841019</v>
      </c>
      <c r="BH223" s="109" t="s">
        <v>30</v>
      </c>
      <c r="BI223" s="110" t="s">
        <v>83</v>
      </c>
      <c r="BM223" s="109" t="s">
        <v>134</v>
      </c>
      <c r="BN223" s="110" t="str">
        <f t="shared" si="44"/>
        <v>INDIPP</v>
      </c>
      <c r="BO223" s="109" t="str">
        <f t="shared" si="45"/>
        <v>WH23</v>
      </c>
      <c r="BP223" s="109">
        <f t="shared" si="46"/>
        <v>0.0126368567699904</v>
      </c>
      <c r="BQ223" s="109" t="s">
        <v>30</v>
      </c>
      <c r="BR223" s="110" t="s">
        <v>80</v>
      </c>
    </row>
    <row r="224" spans="11:70">
      <c r="K224" s="109" t="s">
        <v>134</v>
      </c>
      <c r="L224" s="110" t="str">
        <f>C11</f>
        <v>INDSME</v>
      </c>
      <c r="M224" s="109" t="s">
        <v>136</v>
      </c>
      <c r="N224" s="109">
        <f t="shared" si="56"/>
        <v>0.0103913372459937</v>
      </c>
      <c r="O224" s="109" t="s">
        <v>30</v>
      </c>
      <c r="P224" s="110" t="s">
        <v>84</v>
      </c>
      <c r="T224" s="109" t="s">
        <v>134</v>
      </c>
      <c r="U224" s="110" t="str">
        <f t="shared" si="48"/>
        <v>INDSME</v>
      </c>
      <c r="V224" s="109" t="str">
        <f t="shared" si="49"/>
        <v>RH0</v>
      </c>
      <c r="W224" s="109">
        <f t="shared" si="51"/>
        <v>0.0108011145170675</v>
      </c>
      <c r="X224" s="109" t="s">
        <v>30</v>
      </c>
      <c r="Y224" s="110" t="s">
        <v>79</v>
      </c>
      <c r="AC224" s="109" t="s">
        <v>134</v>
      </c>
      <c r="AD224" s="110" t="str">
        <f t="shared" ref="AD224:AD287" si="57">U224</f>
        <v>INDSME</v>
      </c>
      <c r="AE224" s="109" t="str">
        <f t="shared" ref="AE224:AE287" si="58">V224</f>
        <v>RH0</v>
      </c>
      <c r="AF224" s="109">
        <f t="shared" si="52"/>
        <v>0.0107441335424568</v>
      </c>
      <c r="AG224" s="109" t="s">
        <v>30</v>
      </c>
      <c r="AH224" s="110" t="s">
        <v>85</v>
      </c>
      <c r="AL224" s="109" t="s">
        <v>134</v>
      </c>
      <c r="AM224" s="110" t="str">
        <f t="shared" ref="AM224:AM287" si="59">AD224</f>
        <v>INDSME</v>
      </c>
      <c r="AN224" s="109" t="str">
        <f t="shared" ref="AN224:AN287" si="60">AE224</f>
        <v>RH0</v>
      </c>
      <c r="AO224" s="109">
        <f t="shared" si="53"/>
        <v>0.0106222581997362</v>
      </c>
      <c r="AP224" s="109" t="s">
        <v>30</v>
      </c>
      <c r="AQ224" s="110" t="s">
        <v>82</v>
      </c>
      <c r="AU224" s="109" t="s">
        <v>134</v>
      </c>
      <c r="AV224" s="110" t="str">
        <f t="shared" ref="AV224:AV287" si="61">AM224</f>
        <v>INDSME</v>
      </c>
      <c r="AW224" s="109" t="str">
        <f t="shared" ref="AW224:AW287" si="62">AN224</f>
        <v>RH0</v>
      </c>
      <c r="AX224" s="109">
        <f t="shared" si="54"/>
        <v>0.0108849226696617</v>
      </c>
      <c r="AY224" s="109" t="s">
        <v>30</v>
      </c>
      <c r="AZ224" s="110" t="s">
        <v>81</v>
      </c>
      <c r="BD224" s="109" t="s">
        <v>134</v>
      </c>
      <c r="BE224" s="110" t="str">
        <f t="shared" ref="BE224:BE287" si="63">AV224</f>
        <v>INDSME</v>
      </c>
      <c r="BF224" s="109" t="str">
        <f t="shared" ref="BF224:BF287" si="64">AW224</f>
        <v>RH0</v>
      </c>
      <c r="BG224" s="109">
        <f t="shared" si="50"/>
        <v>0.0106222581997362</v>
      </c>
      <c r="BH224" s="109" t="s">
        <v>30</v>
      </c>
      <c r="BI224" s="110" t="s">
        <v>83</v>
      </c>
      <c r="BM224" s="109" t="s">
        <v>134</v>
      </c>
      <c r="BN224" s="110" t="str">
        <f t="shared" ref="BN224:BN287" si="65">BE224</f>
        <v>INDSME</v>
      </c>
      <c r="BO224" s="109" t="str">
        <f t="shared" ref="BO224:BO287" si="66">BF224</f>
        <v>RH0</v>
      </c>
      <c r="BP224" s="109">
        <f t="shared" ref="BP224:BP287" si="67">AX224</f>
        <v>0.0108849226696617</v>
      </c>
      <c r="BQ224" s="109" t="s">
        <v>30</v>
      </c>
      <c r="BR224" s="110" t="s">
        <v>80</v>
      </c>
    </row>
    <row r="225" spans="11:70">
      <c r="K225" s="109" t="s">
        <v>134</v>
      </c>
      <c r="L225" s="110" t="str">
        <f t="shared" ref="L225:L288" si="68">L224</f>
        <v>INDSME</v>
      </c>
      <c r="M225" s="109" t="s">
        <v>138</v>
      </c>
      <c r="N225" s="109">
        <f t="shared" ref="N225:N256" si="69">N129</f>
        <v>0.0103333217911718</v>
      </c>
      <c r="O225" s="109" t="s">
        <v>30</v>
      </c>
      <c r="P225" s="110" t="s">
        <v>84</v>
      </c>
      <c r="T225" s="109" t="s">
        <v>134</v>
      </c>
      <c r="U225" s="110" t="str">
        <f t="shared" ref="U225:U288" si="70">L225</f>
        <v>INDSME</v>
      </c>
      <c r="V225" s="109" t="str">
        <f t="shared" ref="V225:V288" si="71">M225</f>
        <v>RH1</v>
      </c>
      <c r="W225" s="109">
        <f t="shared" si="51"/>
        <v>0.0103138272080871</v>
      </c>
      <c r="X225" s="109" t="s">
        <v>30</v>
      </c>
      <c r="Y225" s="110" t="s">
        <v>79</v>
      </c>
      <c r="AC225" s="109" t="s">
        <v>134</v>
      </c>
      <c r="AD225" s="110" t="str">
        <f t="shared" si="57"/>
        <v>INDSME</v>
      </c>
      <c r="AE225" s="109" t="str">
        <f t="shared" si="58"/>
        <v>RH1</v>
      </c>
      <c r="AF225" s="109">
        <f t="shared" si="52"/>
        <v>0.010814727228762</v>
      </c>
      <c r="AG225" s="109" t="s">
        <v>30</v>
      </c>
      <c r="AH225" s="110" t="s">
        <v>85</v>
      </c>
      <c r="AL225" s="109" t="s">
        <v>134</v>
      </c>
      <c r="AM225" s="110" t="str">
        <f t="shared" si="59"/>
        <v>INDSME</v>
      </c>
      <c r="AN225" s="109" t="str">
        <f t="shared" si="60"/>
        <v>RH1</v>
      </c>
      <c r="AO225" s="109">
        <f t="shared" si="53"/>
        <v>0.0104780234159436</v>
      </c>
      <c r="AP225" s="109" t="s">
        <v>30</v>
      </c>
      <c r="AQ225" s="110" t="s">
        <v>82</v>
      </c>
      <c r="AU225" s="109" t="s">
        <v>134</v>
      </c>
      <c r="AV225" s="110" t="str">
        <f t="shared" si="61"/>
        <v>INDSME</v>
      </c>
      <c r="AW225" s="109" t="str">
        <f t="shared" si="62"/>
        <v>RH1</v>
      </c>
      <c r="AX225" s="109">
        <f t="shared" si="54"/>
        <v>0.01077042272815</v>
      </c>
      <c r="AY225" s="109" t="s">
        <v>30</v>
      </c>
      <c r="AZ225" s="110" t="s">
        <v>81</v>
      </c>
      <c r="BD225" s="109" t="s">
        <v>134</v>
      </c>
      <c r="BE225" s="110" t="str">
        <f t="shared" si="63"/>
        <v>INDSME</v>
      </c>
      <c r="BF225" s="109" t="str">
        <f t="shared" si="64"/>
        <v>RH1</v>
      </c>
      <c r="BG225" s="109">
        <f t="shared" ref="BG225:BG288" si="72">AO225</f>
        <v>0.0104780234159436</v>
      </c>
      <c r="BH225" s="109" t="s">
        <v>30</v>
      </c>
      <c r="BI225" s="110" t="s">
        <v>83</v>
      </c>
      <c r="BM225" s="109" t="s">
        <v>134</v>
      </c>
      <c r="BN225" s="110" t="str">
        <f t="shared" si="65"/>
        <v>INDSME</v>
      </c>
      <c r="BO225" s="109" t="str">
        <f t="shared" si="66"/>
        <v>RH1</v>
      </c>
      <c r="BP225" s="109">
        <f t="shared" si="67"/>
        <v>0.01077042272815</v>
      </c>
      <c r="BQ225" s="109" t="s">
        <v>30</v>
      </c>
      <c r="BR225" s="110" t="s">
        <v>80</v>
      </c>
    </row>
    <row r="226" spans="11:70">
      <c r="K226" s="109" t="s">
        <v>134</v>
      </c>
      <c r="L226" s="110" t="str">
        <f t="shared" si="68"/>
        <v>INDSME</v>
      </c>
      <c r="M226" s="109" t="s">
        <v>140</v>
      </c>
      <c r="N226" s="109">
        <f t="shared" si="69"/>
        <v>0.0103250435450948</v>
      </c>
      <c r="O226" s="109" t="s">
        <v>30</v>
      </c>
      <c r="P226" s="110" t="s">
        <v>84</v>
      </c>
      <c r="T226" s="109" t="s">
        <v>134</v>
      </c>
      <c r="U226" s="110" t="str">
        <f t="shared" si="70"/>
        <v>INDSME</v>
      </c>
      <c r="V226" s="109" t="str">
        <f t="shared" si="71"/>
        <v>RH2</v>
      </c>
      <c r="W226" s="109">
        <f t="shared" si="51"/>
        <v>0.00980620936863815</v>
      </c>
      <c r="X226" s="109" t="s">
        <v>30</v>
      </c>
      <c r="Y226" s="110" t="s">
        <v>79</v>
      </c>
      <c r="AC226" s="109" t="s">
        <v>134</v>
      </c>
      <c r="AD226" s="110" t="str">
        <f t="shared" si="57"/>
        <v>INDSME</v>
      </c>
      <c r="AE226" s="109" t="str">
        <f t="shared" si="58"/>
        <v>RH2</v>
      </c>
      <c r="AF226" s="109">
        <f t="shared" si="52"/>
        <v>0.0108266166624844</v>
      </c>
      <c r="AG226" s="109" t="s">
        <v>30</v>
      </c>
      <c r="AH226" s="110" t="s">
        <v>85</v>
      </c>
      <c r="AL226" s="109" t="s">
        <v>134</v>
      </c>
      <c r="AM226" s="110" t="str">
        <f t="shared" si="59"/>
        <v>INDSME</v>
      </c>
      <c r="AN226" s="109" t="str">
        <f t="shared" si="60"/>
        <v>RH2</v>
      </c>
      <c r="AO226" s="109">
        <f t="shared" si="53"/>
        <v>0.0102242581687495</v>
      </c>
      <c r="AP226" s="109" t="s">
        <v>30</v>
      </c>
      <c r="AQ226" s="110" t="s">
        <v>82</v>
      </c>
      <c r="AU226" s="109" t="s">
        <v>134</v>
      </c>
      <c r="AV226" s="110" t="str">
        <f t="shared" si="61"/>
        <v>INDSME</v>
      </c>
      <c r="AW226" s="109" t="str">
        <f t="shared" si="62"/>
        <v>RH2</v>
      </c>
      <c r="AX226" s="109">
        <f t="shared" si="54"/>
        <v>0.0102183078255537</v>
      </c>
      <c r="AY226" s="109" t="s">
        <v>30</v>
      </c>
      <c r="AZ226" s="110" t="s">
        <v>81</v>
      </c>
      <c r="BD226" s="109" t="s">
        <v>134</v>
      </c>
      <c r="BE226" s="110" t="str">
        <f t="shared" si="63"/>
        <v>INDSME</v>
      </c>
      <c r="BF226" s="109" t="str">
        <f t="shared" si="64"/>
        <v>RH2</v>
      </c>
      <c r="BG226" s="109">
        <f t="shared" si="72"/>
        <v>0.0102242581687495</v>
      </c>
      <c r="BH226" s="109" t="s">
        <v>30</v>
      </c>
      <c r="BI226" s="110" t="s">
        <v>83</v>
      </c>
      <c r="BM226" s="109" t="s">
        <v>134</v>
      </c>
      <c r="BN226" s="110" t="str">
        <f t="shared" si="65"/>
        <v>INDSME</v>
      </c>
      <c r="BO226" s="109" t="str">
        <f t="shared" si="66"/>
        <v>RH2</v>
      </c>
      <c r="BP226" s="109">
        <f t="shared" si="67"/>
        <v>0.0102183078255537</v>
      </c>
      <c r="BQ226" s="109" t="s">
        <v>30</v>
      </c>
      <c r="BR226" s="110" t="s">
        <v>80</v>
      </c>
    </row>
    <row r="227" spans="11:70">
      <c r="K227" s="111" t="s">
        <v>134</v>
      </c>
      <c r="L227" s="110" t="str">
        <f t="shared" si="68"/>
        <v>INDSME</v>
      </c>
      <c r="M227" s="109" t="s">
        <v>142</v>
      </c>
      <c r="N227" s="109">
        <f t="shared" si="69"/>
        <v>0.0102818704057507</v>
      </c>
      <c r="O227" s="109" t="s">
        <v>30</v>
      </c>
      <c r="P227" s="110" t="s">
        <v>84</v>
      </c>
      <c r="T227" s="109" t="s">
        <v>134</v>
      </c>
      <c r="U227" s="110" t="str">
        <f t="shared" si="70"/>
        <v>INDSME</v>
      </c>
      <c r="V227" s="109" t="str">
        <f t="shared" si="71"/>
        <v>RH3</v>
      </c>
      <c r="W227" s="109">
        <f t="shared" si="51"/>
        <v>0.00946316828230083</v>
      </c>
      <c r="X227" s="109" t="s">
        <v>30</v>
      </c>
      <c r="Y227" s="110" t="s">
        <v>79</v>
      </c>
      <c r="AC227" s="109" t="s">
        <v>134</v>
      </c>
      <c r="AD227" s="110" t="str">
        <f t="shared" si="57"/>
        <v>INDSME</v>
      </c>
      <c r="AE227" s="109" t="str">
        <f t="shared" si="58"/>
        <v>RH3</v>
      </c>
      <c r="AF227" s="109">
        <f t="shared" si="52"/>
        <v>0.0108898450653905</v>
      </c>
      <c r="AG227" s="109" t="s">
        <v>30</v>
      </c>
      <c r="AH227" s="110" t="s">
        <v>85</v>
      </c>
      <c r="AL227" s="109" t="s">
        <v>134</v>
      </c>
      <c r="AM227" s="110" t="str">
        <f t="shared" si="59"/>
        <v>INDSME</v>
      </c>
      <c r="AN227" s="109" t="str">
        <f t="shared" si="60"/>
        <v>RH3</v>
      </c>
      <c r="AO227" s="109">
        <f t="shared" si="53"/>
        <v>0.0099802053058843</v>
      </c>
      <c r="AP227" s="109" t="s">
        <v>30</v>
      </c>
      <c r="AQ227" s="110" t="s">
        <v>82</v>
      </c>
      <c r="AU227" s="109" t="s">
        <v>134</v>
      </c>
      <c r="AV227" s="110" t="str">
        <f t="shared" si="61"/>
        <v>INDSME</v>
      </c>
      <c r="AW227" s="109" t="str">
        <f t="shared" si="62"/>
        <v>RH3</v>
      </c>
      <c r="AX227" s="109">
        <f t="shared" si="54"/>
        <v>0.0095434849916762</v>
      </c>
      <c r="AY227" s="109" t="s">
        <v>30</v>
      </c>
      <c r="AZ227" s="110" t="s">
        <v>81</v>
      </c>
      <c r="BD227" s="109" t="s">
        <v>134</v>
      </c>
      <c r="BE227" s="110" t="str">
        <f t="shared" si="63"/>
        <v>INDSME</v>
      </c>
      <c r="BF227" s="109" t="str">
        <f t="shared" si="64"/>
        <v>RH3</v>
      </c>
      <c r="BG227" s="109">
        <f t="shared" si="72"/>
        <v>0.0099802053058843</v>
      </c>
      <c r="BH227" s="109" t="s">
        <v>30</v>
      </c>
      <c r="BI227" s="110" t="s">
        <v>83</v>
      </c>
      <c r="BM227" s="109" t="s">
        <v>134</v>
      </c>
      <c r="BN227" s="110" t="str">
        <f t="shared" si="65"/>
        <v>INDSME</v>
      </c>
      <c r="BO227" s="109" t="str">
        <f t="shared" si="66"/>
        <v>RH3</v>
      </c>
      <c r="BP227" s="109">
        <f t="shared" si="67"/>
        <v>0.0095434849916762</v>
      </c>
      <c r="BQ227" s="109" t="s">
        <v>30</v>
      </c>
      <c r="BR227" s="110" t="s">
        <v>80</v>
      </c>
    </row>
    <row r="228" spans="11:70">
      <c r="K228" s="109" t="s">
        <v>134</v>
      </c>
      <c r="L228" s="110" t="str">
        <f t="shared" si="68"/>
        <v>INDSME</v>
      </c>
      <c r="M228" s="109" t="s">
        <v>144</v>
      </c>
      <c r="N228" s="109">
        <f t="shared" si="69"/>
        <v>0.0100909371841274</v>
      </c>
      <c r="O228" s="109" t="s">
        <v>30</v>
      </c>
      <c r="P228" s="110" t="s">
        <v>84</v>
      </c>
      <c r="T228" s="109" t="s">
        <v>134</v>
      </c>
      <c r="U228" s="110" t="str">
        <f t="shared" si="70"/>
        <v>INDSME</v>
      </c>
      <c r="V228" s="109" t="str">
        <f t="shared" si="71"/>
        <v>RH4</v>
      </c>
      <c r="W228" s="109">
        <f t="shared" si="51"/>
        <v>0.00929860244407075</v>
      </c>
      <c r="X228" s="109" t="s">
        <v>30</v>
      </c>
      <c r="Y228" s="110" t="s">
        <v>79</v>
      </c>
      <c r="AC228" s="109" t="s">
        <v>134</v>
      </c>
      <c r="AD228" s="110" t="str">
        <f t="shared" si="57"/>
        <v>INDSME</v>
      </c>
      <c r="AE228" s="109" t="str">
        <f t="shared" si="58"/>
        <v>RH4</v>
      </c>
      <c r="AF228" s="109">
        <f t="shared" si="52"/>
        <v>0.0107725386243896</v>
      </c>
      <c r="AG228" s="109" t="s">
        <v>30</v>
      </c>
      <c r="AH228" s="110" t="s">
        <v>85</v>
      </c>
      <c r="AL228" s="109" t="s">
        <v>134</v>
      </c>
      <c r="AM228" s="110" t="str">
        <f t="shared" si="59"/>
        <v>INDSME</v>
      </c>
      <c r="AN228" s="109" t="str">
        <f t="shared" si="60"/>
        <v>RH4</v>
      </c>
      <c r="AO228" s="109">
        <f t="shared" si="53"/>
        <v>0.00971900537208576</v>
      </c>
      <c r="AP228" s="109" t="s">
        <v>30</v>
      </c>
      <c r="AQ228" s="110" t="s">
        <v>82</v>
      </c>
      <c r="AU228" s="109" t="s">
        <v>134</v>
      </c>
      <c r="AV228" s="110" t="str">
        <f t="shared" si="61"/>
        <v>INDSME</v>
      </c>
      <c r="AW228" s="109" t="str">
        <f t="shared" si="62"/>
        <v>RH4</v>
      </c>
      <c r="AX228" s="109">
        <f t="shared" si="54"/>
        <v>0.00898497363784058</v>
      </c>
      <c r="AY228" s="109" t="s">
        <v>30</v>
      </c>
      <c r="AZ228" s="110" t="s">
        <v>81</v>
      </c>
      <c r="BD228" s="109" t="s">
        <v>134</v>
      </c>
      <c r="BE228" s="110" t="str">
        <f t="shared" si="63"/>
        <v>INDSME</v>
      </c>
      <c r="BF228" s="109" t="str">
        <f t="shared" si="64"/>
        <v>RH4</v>
      </c>
      <c r="BG228" s="109">
        <f t="shared" si="72"/>
        <v>0.00971900537208576</v>
      </c>
      <c r="BH228" s="109" t="s">
        <v>30</v>
      </c>
      <c r="BI228" s="110" t="s">
        <v>83</v>
      </c>
      <c r="BM228" s="109" t="s">
        <v>134</v>
      </c>
      <c r="BN228" s="110" t="str">
        <f t="shared" si="65"/>
        <v>INDSME</v>
      </c>
      <c r="BO228" s="109" t="str">
        <f t="shared" si="66"/>
        <v>RH4</v>
      </c>
      <c r="BP228" s="109">
        <f t="shared" si="67"/>
        <v>0.00898497363784058</v>
      </c>
      <c r="BQ228" s="109" t="s">
        <v>30</v>
      </c>
      <c r="BR228" s="110" t="s">
        <v>80</v>
      </c>
    </row>
    <row r="229" spans="11:70">
      <c r="K229" s="109" t="s">
        <v>134</v>
      </c>
      <c r="L229" s="110" t="str">
        <f t="shared" si="68"/>
        <v>INDSME</v>
      </c>
      <c r="M229" s="109" t="s">
        <v>146</v>
      </c>
      <c r="N229" s="109">
        <f t="shared" si="69"/>
        <v>0.00981780668693405</v>
      </c>
      <c r="O229" s="109" t="s">
        <v>30</v>
      </c>
      <c r="P229" s="110" t="s">
        <v>84</v>
      </c>
      <c r="T229" s="109" t="s">
        <v>134</v>
      </c>
      <c r="U229" s="110" t="str">
        <f t="shared" si="70"/>
        <v>INDSME</v>
      </c>
      <c r="V229" s="109" t="str">
        <f t="shared" si="71"/>
        <v>RH5</v>
      </c>
      <c r="W229" s="109">
        <f t="shared" si="51"/>
        <v>0.00925528912944497</v>
      </c>
      <c r="X229" s="109" t="s">
        <v>30</v>
      </c>
      <c r="Y229" s="110" t="s">
        <v>79</v>
      </c>
      <c r="AC229" s="109" t="s">
        <v>134</v>
      </c>
      <c r="AD229" s="110" t="str">
        <f t="shared" si="57"/>
        <v>INDSME</v>
      </c>
      <c r="AE229" s="109" t="str">
        <f t="shared" si="58"/>
        <v>RH5</v>
      </c>
      <c r="AF229" s="109">
        <f t="shared" si="52"/>
        <v>0.0102684943996108</v>
      </c>
      <c r="AG229" s="109" t="s">
        <v>30</v>
      </c>
      <c r="AH229" s="110" t="s">
        <v>85</v>
      </c>
      <c r="AL229" s="109" t="s">
        <v>134</v>
      </c>
      <c r="AM229" s="110" t="str">
        <f t="shared" si="59"/>
        <v>INDSME</v>
      </c>
      <c r="AN229" s="109" t="str">
        <f t="shared" si="60"/>
        <v>RH5</v>
      </c>
      <c r="AO229" s="109">
        <f t="shared" si="53"/>
        <v>0.00944086130425001</v>
      </c>
      <c r="AP229" s="109" t="s">
        <v>30</v>
      </c>
      <c r="AQ229" s="110" t="s">
        <v>82</v>
      </c>
      <c r="AU229" s="109" t="s">
        <v>134</v>
      </c>
      <c r="AV229" s="110" t="str">
        <f t="shared" si="61"/>
        <v>INDSME</v>
      </c>
      <c r="AW229" s="109" t="str">
        <f t="shared" si="62"/>
        <v>RH5</v>
      </c>
      <c r="AX229" s="109">
        <f t="shared" si="54"/>
        <v>0.00861652105227979</v>
      </c>
      <c r="AY229" s="109" t="s">
        <v>30</v>
      </c>
      <c r="AZ229" s="110" t="s">
        <v>81</v>
      </c>
      <c r="BD229" s="109" t="s">
        <v>134</v>
      </c>
      <c r="BE229" s="110" t="str">
        <f t="shared" si="63"/>
        <v>INDSME</v>
      </c>
      <c r="BF229" s="109" t="str">
        <f t="shared" si="64"/>
        <v>RH5</v>
      </c>
      <c r="BG229" s="109">
        <f t="shared" si="72"/>
        <v>0.00944086130425001</v>
      </c>
      <c r="BH229" s="109" t="s">
        <v>30</v>
      </c>
      <c r="BI229" s="110" t="s">
        <v>83</v>
      </c>
      <c r="BM229" s="109" t="s">
        <v>134</v>
      </c>
      <c r="BN229" s="110" t="str">
        <f t="shared" si="65"/>
        <v>INDSME</v>
      </c>
      <c r="BO229" s="109" t="str">
        <f t="shared" si="66"/>
        <v>RH5</v>
      </c>
      <c r="BP229" s="109">
        <f t="shared" si="67"/>
        <v>0.00861652105227979</v>
      </c>
      <c r="BQ229" s="109" t="s">
        <v>30</v>
      </c>
      <c r="BR229" s="110" t="s">
        <v>80</v>
      </c>
    </row>
    <row r="230" spans="11:70">
      <c r="K230" s="109" t="s">
        <v>134</v>
      </c>
      <c r="L230" s="110" t="str">
        <f t="shared" si="68"/>
        <v>INDSME</v>
      </c>
      <c r="M230" s="109" t="s">
        <v>148</v>
      </c>
      <c r="N230" s="109">
        <f t="shared" si="69"/>
        <v>0.00963259335185222</v>
      </c>
      <c r="O230" s="109" t="s">
        <v>30</v>
      </c>
      <c r="P230" s="110" t="s">
        <v>84</v>
      </c>
      <c r="T230" s="109" t="s">
        <v>134</v>
      </c>
      <c r="U230" s="110" t="str">
        <f t="shared" si="70"/>
        <v>INDSME</v>
      </c>
      <c r="V230" s="109" t="str">
        <f t="shared" si="71"/>
        <v>RH6</v>
      </c>
      <c r="W230" s="109">
        <f t="shared" si="51"/>
        <v>0.00931793846396376</v>
      </c>
      <c r="X230" s="109" t="s">
        <v>30</v>
      </c>
      <c r="Y230" s="110" t="s">
        <v>79</v>
      </c>
      <c r="AC230" s="109" t="s">
        <v>134</v>
      </c>
      <c r="AD230" s="110" t="str">
        <f t="shared" si="57"/>
        <v>INDSME</v>
      </c>
      <c r="AE230" s="109" t="str">
        <f t="shared" si="58"/>
        <v>RH6</v>
      </c>
      <c r="AF230" s="109">
        <f t="shared" si="52"/>
        <v>0.00959631022527279</v>
      </c>
      <c r="AG230" s="109" t="s">
        <v>30</v>
      </c>
      <c r="AH230" s="110" t="s">
        <v>85</v>
      </c>
      <c r="AL230" s="109" t="s">
        <v>134</v>
      </c>
      <c r="AM230" s="110" t="str">
        <f t="shared" si="59"/>
        <v>INDSME</v>
      </c>
      <c r="AN230" s="109" t="str">
        <f t="shared" si="60"/>
        <v>RH6</v>
      </c>
      <c r="AO230" s="109">
        <f t="shared" si="53"/>
        <v>0.00922254551099769</v>
      </c>
      <c r="AP230" s="109" t="s">
        <v>30</v>
      </c>
      <c r="AQ230" s="110" t="s">
        <v>82</v>
      </c>
      <c r="AU230" s="109" t="s">
        <v>134</v>
      </c>
      <c r="AV230" s="110" t="str">
        <f t="shared" si="61"/>
        <v>INDSME</v>
      </c>
      <c r="AW230" s="109" t="str">
        <f t="shared" si="62"/>
        <v>RH6</v>
      </c>
      <c r="AX230" s="109">
        <f t="shared" si="54"/>
        <v>0.00842532194193989</v>
      </c>
      <c r="AY230" s="109" t="s">
        <v>30</v>
      </c>
      <c r="AZ230" s="110" t="s">
        <v>81</v>
      </c>
      <c r="BD230" s="109" t="s">
        <v>134</v>
      </c>
      <c r="BE230" s="110" t="str">
        <f t="shared" si="63"/>
        <v>INDSME</v>
      </c>
      <c r="BF230" s="109" t="str">
        <f t="shared" si="64"/>
        <v>RH6</v>
      </c>
      <c r="BG230" s="109">
        <f t="shared" si="72"/>
        <v>0.00922254551099769</v>
      </c>
      <c r="BH230" s="109" t="s">
        <v>30</v>
      </c>
      <c r="BI230" s="110" t="s">
        <v>83</v>
      </c>
      <c r="BM230" s="109" t="s">
        <v>134</v>
      </c>
      <c r="BN230" s="110" t="str">
        <f t="shared" si="65"/>
        <v>INDSME</v>
      </c>
      <c r="BO230" s="109" t="str">
        <f t="shared" si="66"/>
        <v>RH6</v>
      </c>
      <c r="BP230" s="109">
        <f t="shared" si="67"/>
        <v>0.00842532194193989</v>
      </c>
      <c r="BQ230" s="109" t="s">
        <v>30</v>
      </c>
      <c r="BR230" s="110" t="s">
        <v>80</v>
      </c>
    </row>
    <row r="231" spans="11:70">
      <c r="K231" s="111" t="s">
        <v>134</v>
      </c>
      <c r="L231" s="110" t="str">
        <f t="shared" si="68"/>
        <v>INDSME</v>
      </c>
      <c r="M231" s="109" t="s">
        <v>150</v>
      </c>
      <c r="N231" s="109">
        <f t="shared" si="69"/>
        <v>0.00949854933919579</v>
      </c>
      <c r="O231" s="109" t="s">
        <v>30</v>
      </c>
      <c r="P231" s="110" t="s">
        <v>84</v>
      </c>
      <c r="T231" s="109" t="s">
        <v>134</v>
      </c>
      <c r="U231" s="110" t="str">
        <f t="shared" si="70"/>
        <v>INDSME</v>
      </c>
      <c r="V231" s="109" t="str">
        <f t="shared" si="71"/>
        <v>RH7</v>
      </c>
      <c r="W231" s="109">
        <f t="shared" si="51"/>
        <v>0.00948541365473582</v>
      </c>
      <c r="X231" s="109" t="s">
        <v>30</v>
      </c>
      <c r="Y231" s="110" t="s">
        <v>79</v>
      </c>
      <c r="AC231" s="109" t="s">
        <v>134</v>
      </c>
      <c r="AD231" s="110" t="str">
        <f t="shared" si="57"/>
        <v>INDSME</v>
      </c>
      <c r="AE231" s="109" t="str">
        <f t="shared" si="58"/>
        <v>RH7</v>
      </c>
      <c r="AF231" s="109">
        <f t="shared" si="52"/>
        <v>0.00902733216039148</v>
      </c>
      <c r="AG231" s="109" t="s">
        <v>30</v>
      </c>
      <c r="AH231" s="110" t="s">
        <v>85</v>
      </c>
      <c r="AL231" s="109" t="s">
        <v>134</v>
      </c>
      <c r="AM231" s="110" t="str">
        <f t="shared" si="59"/>
        <v>INDSME</v>
      </c>
      <c r="AN231" s="109" t="str">
        <f t="shared" si="60"/>
        <v>RH7</v>
      </c>
      <c r="AO231" s="109">
        <f t="shared" si="53"/>
        <v>0.00909648207029717</v>
      </c>
      <c r="AP231" s="109" t="s">
        <v>30</v>
      </c>
      <c r="AQ231" s="110" t="s">
        <v>82</v>
      </c>
      <c r="AU231" s="109" t="s">
        <v>134</v>
      </c>
      <c r="AV231" s="110" t="str">
        <f t="shared" si="61"/>
        <v>INDSME</v>
      </c>
      <c r="AW231" s="109" t="str">
        <f t="shared" si="62"/>
        <v>RH7</v>
      </c>
      <c r="AX231" s="109">
        <f t="shared" si="54"/>
        <v>0.00831897150584084</v>
      </c>
      <c r="AY231" s="109" t="s">
        <v>30</v>
      </c>
      <c r="AZ231" s="110" t="s">
        <v>81</v>
      </c>
      <c r="BD231" s="109" t="s">
        <v>134</v>
      </c>
      <c r="BE231" s="110" t="str">
        <f t="shared" si="63"/>
        <v>INDSME</v>
      </c>
      <c r="BF231" s="109" t="str">
        <f t="shared" si="64"/>
        <v>RH7</v>
      </c>
      <c r="BG231" s="109">
        <f t="shared" si="72"/>
        <v>0.00909648207029717</v>
      </c>
      <c r="BH231" s="109" t="s">
        <v>30</v>
      </c>
      <c r="BI231" s="110" t="s">
        <v>83</v>
      </c>
      <c r="BM231" s="109" t="s">
        <v>134</v>
      </c>
      <c r="BN231" s="110" t="str">
        <f t="shared" si="65"/>
        <v>INDSME</v>
      </c>
      <c r="BO231" s="109" t="str">
        <f t="shared" si="66"/>
        <v>RH7</v>
      </c>
      <c r="BP231" s="109">
        <f t="shared" si="67"/>
        <v>0.00831897150584084</v>
      </c>
      <c r="BQ231" s="109" t="s">
        <v>30</v>
      </c>
      <c r="BR231" s="110" t="s">
        <v>80</v>
      </c>
    </row>
    <row r="232" spans="11:70">
      <c r="K232" s="109" t="s">
        <v>134</v>
      </c>
      <c r="L232" s="110" t="str">
        <f t="shared" si="68"/>
        <v>INDSME</v>
      </c>
      <c r="M232" s="109" t="s">
        <v>152</v>
      </c>
      <c r="N232" s="109">
        <f t="shared" si="69"/>
        <v>0.00942795463927755</v>
      </c>
      <c r="O232" s="109" t="s">
        <v>30</v>
      </c>
      <c r="P232" s="110" t="s">
        <v>84</v>
      </c>
      <c r="T232" s="109" t="s">
        <v>134</v>
      </c>
      <c r="U232" s="110" t="str">
        <f t="shared" si="70"/>
        <v>INDSME</v>
      </c>
      <c r="V232" s="109" t="str">
        <f t="shared" si="71"/>
        <v>RH8</v>
      </c>
      <c r="W232" s="109">
        <f t="shared" si="51"/>
        <v>0.00981268709697521</v>
      </c>
      <c r="X232" s="109" t="s">
        <v>30</v>
      </c>
      <c r="Y232" s="110" t="s">
        <v>79</v>
      </c>
      <c r="AC232" s="109" t="s">
        <v>134</v>
      </c>
      <c r="AD232" s="110" t="str">
        <f t="shared" si="57"/>
        <v>INDSME</v>
      </c>
      <c r="AE232" s="109" t="str">
        <f t="shared" si="58"/>
        <v>RH8</v>
      </c>
      <c r="AF232" s="109">
        <f t="shared" si="52"/>
        <v>0.00868460690381801</v>
      </c>
      <c r="AG232" s="109" t="s">
        <v>30</v>
      </c>
      <c r="AH232" s="110" t="s">
        <v>85</v>
      </c>
      <c r="AL232" s="109" t="s">
        <v>134</v>
      </c>
      <c r="AM232" s="110" t="str">
        <f t="shared" si="59"/>
        <v>INDSME</v>
      </c>
      <c r="AN232" s="109" t="str">
        <f t="shared" si="60"/>
        <v>RH8</v>
      </c>
      <c r="AO232" s="109">
        <f t="shared" si="53"/>
        <v>0.00910007246027896</v>
      </c>
      <c r="AP232" s="109" t="s">
        <v>30</v>
      </c>
      <c r="AQ232" s="110" t="s">
        <v>82</v>
      </c>
      <c r="AU232" s="109" t="s">
        <v>134</v>
      </c>
      <c r="AV232" s="110" t="str">
        <f t="shared" si="61"/>
        <v>INDSME</v>
      </c>
      <c r="AW232" s="109" t="str">
        <f t="shared" si="62"/>
        <v>RH8</v>
      </c>
      <c r="AX232" s="109">
        <f t="shared" si="54"/>
        <v>0.00833643814768497</v>
      </c>
      <c r="AY232" s="109" t="s">
        <v>30</v>
      </c>
      <c r="AZ232" s="110" t="s">
        <v>81</v>
      </c>
      <c r="BD232" s="109" t="s">
        <v>134</v>
      </c>
      <c r="BE232" s="110" t="str">
        <f t="shared" si="63"/>
        <v>INDSME</v>
      </c>
      <c r="BF232" s="109" t="str">
        <f t="shared" si="64"/>
        <v>RH8</v>
      </c>
      <c r="BG232" s="109">
        <f t="shared" si="72"/>
        <v>0.00910007246027896</v>
      </c>
      <c r="BH232" s="109" t="s">
        <v>30</v>
      </c>
      <c r="BI232" s="110" t="s">
        <v>83</v>
      </c>
      <c r="BM232" s="109" t="s">
        <v>134</v>
      </c>
      <c r="BN232" s="110" t="str">
        <f t="shared" si="65"/>
        <v>INDSME</v>
      </c>
      <c r="BO232" s="109" t="str">
        <f t="shared" si="66"/>
        <v>RH8</v>
      </c>
      <c r="BP232" s="109">
        <f t="shared" si="67"/>
        <v>0.00833643814768497</v>
      </c>
      <c r="BQ232" s="109" t="s">
        <v>30</v>
      </c>
      <c r="BR232" s="110" t="s">
        <v>80</v>
      </c>
    </row>
    <row r="233" spans="11:70">
      <c r="K233" s="109" t="s">
        <v>134</v>
      </c>
      <c r="L233" s="110" t="str">
        <f t="shared" si="68"/>
        <v>INDSME</v>
      </c>
      <c r="M233" s="109" t="s">
        <v>154</v>
      </c>
      <c r="N233" s="109">
        <f t="shared" si="69"/>
        <v>0.00940294481340553</v>
      </c>
      <c r="O233" s="109" t="s">
        <v>30</v>
      </c>
      <c r="P233" s="110" t="s">
        <v>84</v>
      </c>
      <c r="T233" s="109" t="s">
        <v>134</v>
      </c>
      <c r="U233" s="110" t="str">
        <f t="shared" si="70"/>
        <v>INDSME</v>
      </c>
      <c r="V233" s="109" t="str">
        <f t="shared" si="71"/>
        <v>RH9</v>
      </c>
      <c r="W233" s="109">
        <f t="shared" si="51"/>
        <v>0.0104630971986697</v>
      </c>
      <c r="X233" s="109" t="s">
        <v>30</v>
      </c>
      <c r="Y233" s="110" t="s">
        <v>79</v>
      </c>
      <c r="AC233" s="109" t="s">
        <v>134</v>
      </c>
      <c r="AD233" s="110" t="str">
        <f t="shared" si="57"/>
        <v>INDSME</v>
      </c>
      <c r="AE233" s="109" t="str">
        <f t="shared" si="58"/>
        <v>RH9</v>
      </c>
      <c r="AF233" s="109">
        <f t="shared" si="52"/>
        <v>0.0084723278544221</v>
      </c>
      <c r="AG233" s="109" t="s">
        <v>30</v>
      </c>
      <c r="AH233" s="110" t="s">
        <v>85</v>
      </c>
      <c r="AL233" s="109" t="s">
        <v>134</v>
      </c>
      <c r="AM233" s="110" t="str">
        <f t="shared" si="59"/>
        <v>INDSME</v>
      </c>
      <c r="AN233" s="109" t="str">
        <f t="shared" si="60"/>
        <v>RH9</v>
      </c>
      <c r="AO233" s="109">
        <f t="shared" si="53"/>
        <v>0.0092671605117962</v>
      </c>
      <c r="AP233" s="109" t="s">
        <v>30</v>
      </c>
      <c r="AQ233" s="110" t="s">
        <v>82</v>
      </c>
      <c r="AU233" s="109" t="s">
        <v>134</v>
      </c>
      <c r="AV233" s="110" t="str">
        <f t="shared" si="61"/>
        <v>INDSME</v>
      </c>
      <c r="AW233" s="109" t="str">
        <f t="shared" si="62"/>
        <v>RH9</v>
      </c>
      <c r="AX233" s="109">
        <f t="shared" si="54"/>
        <v>0.0085514035746996</v>
      </c>
      <c r="AY233" s="109" t="s">
        <v>30</v>
      </c>
      <c r="AZ233" s="110" t="s">
        <v>81</v>
      </c>
      <c r="BD233" s="109" t="s">
        <v>134</v>
      </c>
      <c r="BE233" s="110" t="str">
        <f t="shared" si="63"/>
        <v>INDSME</v>
      </c>
      <c r="BF233" s="109" t="str">
        <f t="shared" si="64"/>
        <v>RH9</v>
      </c>
      <c r="BG233" s="109">
        <f t="shared" si="72"/>
        <v>0.0092671605117962</v>
      </c>
      <c r="BH233" s="109" t="s">
        <v>30</v>
      </c>
      <c r="BI233" s="110" t="s">
        <v>83</v>
      </c>
      <c r="BM233" s="109" t="s">
        <v>134</v>
      </c>
      <c r="BN233" s="110" t="str">
        <f t="shared" si="65"/>
        <v>INDSME</v>
      </c>
      <c r="BO233" s="109" t="str">
        <f t="shared" si="66"/>
        <v>RH9</v>
      </c>
      <c r="BP233" s="109">
        <f t="shared" si="67"/>
        <v>0.0085514035746996</v>
      </c>
      <c r="BQ233" s="109" t="s">
        <v>30</v>
      </c>
      <c r="BR233" s="110" t="s">
        <v>80</v>
      </c>
    </row>
    <row r="234" spans="11:70">
      <c r="K234" s="109" t="s">
        <v>134</v>
      </c>
      <c r="L234" s="110" t="str">
        <f t="shared" si="68"/>
        <v>INDSME</v>
      </c>
      <c r="M234" s="109" t="s">
        <v>156</v>
      </c>
      <c r="N234" s="109">
        <f t="shared" si="69"/>
        <v>0.00939977769655338</v>
      </c>
      <c r="O234" s="109" t="s">
        <v>30</v>
      </c>
      <c r="P234" s="110" t="s">
        <v>84</v>
      </c>
      <c r="T234" s="109" t="s">
        <v>134</v>
      </c>
      <c r="U234" s="110" t="str">
        <f t="shared" si="70"/>
        <v>INDSME</v>
      </c>
      <c r="V234" s="109" t="str">
        <f t="shared" si="71"/>
        <v>RH10</v>
      </c>
      <c r="W234" s="109">
        <f t="shared" si="51"/>
        <v>0.0111929055777179</v>
      </c>
      <c r="X234" s="109" t="s">
        <v>30</v>
      </c>
      <c r="Y234" s="110" t="s">
        <v>79</v>
      </c>
      <c r="AC234" s="109" t="s">
        <v>134</v>
      </c>
      <c r="AD234" s="110" t="str">
        <f t="shared" si="57"/>
        <v>INDSME</v>
      </c>
      <c r="AE234" s="109" t="str">
        <f t="shared" si="58"/>
        <v>RH10</v>
      </c>
      <c r="AF234" s="109">
        <f t="shared" si="52"/>
        <v>0.00846804990064673</v>
      </c>
      <c r="AG234" s="109" t="s">
        <v>30</v>
      </c>
      <c r="AH234" s="110" t="s">
        <v>85</v>
      </c>
      <c r="AL234" s="109" t="s">
        <v>134</v>
      </c>
      <c r="AM234" s="110" t="str">
        <f t="shared" si="59"/>
        <v>INDSME</v>
      </c>
      <c r="AN234" s="109" t="str">
        <f t="shared" si="60"/>
        <v>RH10</v>
      </c>
      <c r="AO234" s="109">
        <f t="shared" si="53"/>
        <v>0.00960841500889122</v>
      </c>
      <c r="AP234" s="109" t="s">
        <v>30</v>
      </c>
      <c r="AQ234" s="110" t="s">
        <v>82</v>
      </c>
      <c r="AU234" s="109" t="s">
        <v>134</v>
      </c>
      <c r="AV234" s="110" t="str">
        <f t="shared" si="61"/>
        <v>INDSME</v>
      </c>
      <c r="AW234" s="109" t="str">
        <f t="shared" si="62"/>
        <v>RH10</v>
      </c>
      <c r="AX234" s="109">
        <f t="shared" si="54"/>
        <v>0.00905312212366214</v>
      </c>
      <c r="AY234" s="109" t="s">
        <v>30</v>
      </c>
      <c r="AZ234" s="110" t="s">
        <v>81</v>
      </c>
      <c r="BD234" s="109" t="s">
        <v>134</v>
      </c>
      <c r="BE234" s="110" t="str">
        <f t="shared" si="63"/>
        <v>INDSME</v>
      </c>
      <c r="BF234" s="109" t="str">
        <f t="shared" si="64"/>
        <v>RH10</v>
      </c>
      <c r="BG234" s="109">
        <f t="shared" si="72"/>
        <v>0.00960841500889122</v>
      </c>
      <c r="BH234" s="109" t="s">
        <v>30</v>
      </c>
      <c r="BI234" s="110" t="s">
        <v>83</v>
      </c>
      <c r="BM234" s="109" t="s">
        <v>134</v>
      </c>
      <c r="BN234" s="110" t="str">
        <f t="shared" si="65"/>
        <v>INDSME</v>
      </c>
      <c r="BO234" s="109" t="str">
        <f t="shared" si="66"/>
        <v>RH10</v>
      </c>
      <c r="BP234" s="109">
        <f t="shared" si="67"/>
        <v>0.00905312212366214</v>
      </c>
      <c r="BQ234" s="109" t="s">
        <v>30</v>
      </c>
      <c r="BR234" s="110" t="s">
        <v>80</v>
      </c>
    </row>
    <row r="235" spans="11:70">
      <c r="K235" s="111" t="s">
        <v>134</v>
      </c>
      <c r="L235" s="110" t="str">
        <f t="shared" si="68"/>
        <v>INDSME</v>
      </c>
      <c r="M235" s="109" t="s">
        <v>158</v>
      </c>
      <c r="N235" s="109">
        <f t="shared" si="69"/>
        <v>0.009492431924162</v>
      </c>
      <c r="O235" s="109" t="s">
        <v>30</v>
      </c>
      <c r="P235" s="110" t="s">
        <v>84</v>
      </c>
      <c r="T235" s="109" t="s">
        <v>134</v>
      </c>
      <c r="U235" s="110" t="str">
        <f t="shared" si="70"/>
        <v>INDSME</v>
      </c>
      <c r="V235" s="109" t="str">
        <f t="shared" si="71"/>
        <v>RH11</v>
      </c>
      <c r="W235" s="109">
        <f t="shared" si="51"/>
        <v>0.0114798038290893</v>
      </c>
      <c r="X235" s="109" t="s">
        <v>30</v>
      </c>
      <c r="Y235" s="110" t="s">
        <v>79</v>
      </c>
      <c r="AC235" s="109" t="s">
        <v>134</v>
      </c>
      <c r="AD235" s="110" t="str">
        <f t="shared" si="57"/>
        <v>INDSME</v>
      </c>
      <c r="AE235" s="109" t="str">
        <f t="shared" si="58"/>
        <v>RH11</v>
      </c>
      <c r="AF235" s="109">
        <f t="shared" si="52"/>
        <v>0.00852801988773529</v>
      </c>
      <c r="AG235" s="109" t="s">
        <v>30</v>
      </c>
      <c r="AH235" s="110" t="s">
        <v>85</v>
      </c>
      <c r="AL235" s="109" t="s">
        <v>134</v>
      </c>
      <c r="AM235" s="110" t="str">
        <f t="shared" si="59"/>
        <v>INDSME</v>
      </c>
      <c r="AN235" s="109" t="str">
        <f t="shared" si="60"/>
        <v>RH11</v>
      </c>
      <c r="AO235" s="109">
        <f t="shared" si="53"/>
        <v>0.00990770836533822</v>
      </c>
      <c r="AP235" s="109" t="s">
        <v>30</v>
      </c>
      <c r="AQ235" s="110" t="s">
        <v>82</v>
      </c>
      <c r="AU235" s="109" t="s">
        <v>134</v>
      </c>
      <c r="AV235" s="110" t="str">
        <f t="shared" si="61"/>
        <v>INDSME</v>
      </c>
      <c r="AW235" s="109" t="str">
        <f t="shared" si="62"/>
        <v>RH11</v>
      </c>
      <c r="AX235" s="109">
        <f t="shared" si="54"/>
        <v>0.00968914529442113</v>
      </c>
      <c r="AY235" s="109" t="s">
        <v>30</v>
      </c>
      <c r="AZ235" s="110" t="s">
        <v>81</v>
      </c>
      <c r="BD235" s="109" t="s">
        <v>134</v>
      </c>
      <c r="BE235" s="110" t="str">
        <f t="shared" si="63"/>
        <v>INDSME</v>
      </c>
      <c r="BF235" s="109" t="str">
        <f t="shared" si="64"/>
        <v>RH11</v>
      </c>
      <c r="BG235" s="109">
        <f t="shared" si="72"/>
        <v>0.00990770836533822</v>
      </c>
      <c r="BH235" s="109" t="s">
        <v>30</v>
      </c>
      <c r="BI235" s="110" t="s">
        <v>83</v>
      </c>
      <c r="BM235" s="109" t="s">
        <v>134</v>
      </c>
      <c r="BN235" s="110" t="str">
        <f t="shared" si="65"/>
        <v>INDSME</v>
      </c>
      <c r="BO235" s="109" t="str">
        <f t="shared" si="66"/>
        <v>RH11</v>
      </c>
      <c r="BP235" s="109">
        <f t="shared" si="67"/>
        <v>0.00968914529442113</v>
      </c>
      <c r="BQ235" s="109" t="s">
        <v>30</v>
      </c>
      <c r="BR235" s="110" t="s">
        <v>80</v>
      </c>
    </row>
    <row r="236" spans="11:70">
      <c r="K236" s="109" t="s">
        <v>134</v>
      </c>
      <c r="L236" s="110" t="str">
        <f t="shared" si="68"/>
        <v>INDSME</v>
      </c>
      <c r="M236" s="109" t="s">
        <v>159</v>
      </c>
      <c r="N236" s="109">
        <f t="shared" si="69"/>
        <v>0.00971529360812947</v>
      </c>
      <c r="O236" s="109" t="s">
        <v>30</v>
      </c>
      <c r="P236" s="110" t="s">
        <v>84</v>
      </c>
      <c r="T236" s="109" t="s">
        <v>134</v>
      </c>
      <c r="U236" s="110" t="str">
        <f t="shared" si="70"/>
        <v>INDSME</v>
      </c>
      <c r="V236" s="109" t="str">
        <f t="shared" si="71"/>
        <v>RH12</v>
      </c>
      <c r="W236" s="109">
        <f t="shared" si="51"/>
        <v>0.011434264632076</v>
      </c>
      <c r="X236" s="109" t="s">
        <v>30</v>
      </c>
      <c r="Y236" s="110" t="s">
        <v>79</v>
      </c>
      <c r="AC236" s="109" t="s">
        <v>134</v>
      </c>
      <c r="AD236" s="110" t="str">
        <f t="shared" si="57"/>
        <v>INDSME</v>
      </c>
      <c r="AE236" s="109" t="str">
        <f t="shared" si="58"/>
        <v>RH12</v>
      </c>
      <c r="AF236" s="109">
        <f t="shared" si="52"/>
        <v>0.00879518290652416</v>
      </c>
      <c r="AG236" s="109" t="s">
        <v>30</v>
      </c>
      <c r="AH236" s="110" t="s">
        <v>85</v>
      </c>
      <c r="AL236" s="109" t="s">
        <v>134</v>
      </c>
      <c r="AM236" s="110" t="str">
        <f t="shared" si="59"/>
        <v>INDSME</v>
      </c>
      <c r="AN236" s="109" t="str">
        <f t="shared" si="60"/>
        <v>RH12</v>
      </c>
      <c r="AO236" s="109">
        <f t="shared" si="53"/>
        <v>0.0101001859254745</v>
      </c>
      <c r="AP236" s="109" t="s">
        <v>30</v>
      </c>
      <c r="AQ236" s="110" t="s">
        <v>82</v>
      </c>
      <c r="AU236" s="109" t="s">
        <v>134</v>
      </c>
      <c r="AV236" s="110" t="str">
        <f t="shared" si="61"/>
        <v>INDSME</v>
      </c>
      <c r="AW236" s="109" t="str">
        <f t="shared" si="62"/>
        <v>RH12</v>
      </c>
      <c r="AX236" s="109">
        <f t="shared" si="54"/>
        <v>0.0100939777883394</v>
      </c>
      <c r="AY236" s="109" t="s">
        <v>30</v>
      </c>
      <c r="AZ236" s="110" t="s">
        <v>81</v>
      </c>
      <c r="BD236" s="109" t="s">
        <v>134</v>
      </c>
      <c r="BE236" s="110" t="str">
        <f t="shared" si="63"/>
        <v>INDSME</v>
      </c>
      <c r="BF236" s="109" t="str">
        <f t="shared" si="64"/>
        <v>RH12</v>
      </c>
      <c r="BG236" s="109">
        <f t="shared" si="72"/>
        <v>0.0101001859254745</v>
      </c>
      <c r="BH236" s="109" t="s">
        <v>30</v>
      </c>
      <c r="BI236" s="110" t="s">
        <v>83</v>
      </c>
      <c r="BM236" s="109" t="s">
        <v>134</v>
      </c>
      <c r="BN236" s="110" t="str">
        <f t="shared" si="65"/>
        <v>INDSME</v>
      </c>
      <c r="BO236" s="109" t="str">
        <f t="shared" si="66"/>
        <v>RH12</v>
      </c>
      <c r="BP236" s="109">
        <f t="shared" si="67"/>
        <v>0.0100939777883394</v>
      </c>
      <c r="BQ236" s="109" t="s">
        <v>30</v>
      </c>
      <c r="BR236" s="110" t="s">
        <v>80</v>
      </c>
    </row>
    <row r="237" spans="11:70">
      <c r="K237" s="109" t="s">
        <v>134</v>
      </c>
      <c r="L237" s="110" t="str">
        <f t="shared" si="68"/>
        <v>INDSME</v>
      </c>
      <c r="M237" s="109" t="s">
        <v>160</v>
      </c>
      <c r="N237" s="109">
        <f t="shared" si="69"/>
        <v>0.0100203792671236</v>
      </c>
      <c r="O237" s="109" t="s">
        <v>30</v>
      </c>
      <c r="P237" s="110" t="s">
        <v>84</v>
      </c>
      <c r="T237" s="109" t="s">
        <v>134</v>
      </c>
      <c r="U237" s="110" t="str">
        <f t="shared" si="70"/>
        <v>INDSME</v>
      </c>
      <c r="V237" s="109" t="str">
        <f t="shared" si="71"/>
        <v>RH13</v>
      </c>
      <c r="W237" s="109">
        <f t="shared" si="51"/>
        <v>0.0112741966919823</v>
      </c>
      <c r="X237" s="109" t="s">
        <v>30</v>
      </c>
      <c r="Y237" s="110" t="s">
        <v>79</v>
      </c>
      <c r="AC237" s="109" t="s">
        <v>134</v>
      </c>
      <c r="AD237" s="110" t="str">
        <f t="shared" si="57"/>
        <v>INDSME</v>
      </c>
      <c r="AE237" s="109" t="str">
        <f t="shared" si="58"/>
        <v>RH13</v>
      </c>
      <c r="AF237" s="109">
        <f t="shared" si="52"/>
        <v>0.00939483903562497</v>
      </c>
      <c r="AG237" s="109" t="s">
        <v>30</v>
      </c>
      <c r="AH237" s="110" t="s">
        <v>85</v>
      </c>
      <c r="AL237" s="109" t="s">
        <v>134</v>
      </c>
      <c r="AM237" s="110" t="str">
        <f t="shared" si="59"/>
        <v>INDSME</v>
      </c>
      <c r="AN237" s="109" t="str">
        <f t="shared" si="60"/>
        <v>RH13</v>
      </c>
      <c r="AO237" s="109">
        <f t="shared" si="53"/>
        <v>0.01029279148616</v>
      </c>
      <c r="AP237" s="109" t="s">
        <v>30</v>
      </c>
      <c r="AQ237" s="110" t="s">
        <v>82</v>
      </c>
      <c r="AU237" s="109" t="s">
        <v>134</v>
      </c>
      <c r="AV237" s="110" t="str">
        <f t="shared" si="61"/>
        <v>INDSME</v>
      </c>
      <c r="AW237" s="109" t="str">
        <f t="shared" si="62"/>
        <v>RH13</v>
      </c>
      <c r="AX237" s="109">
        <f t="shared" si="54"/>
        <v>0.010282673436001</v>
      </c>
      <c r="AY237" s="109" t="s">
        <v>30</v>
      </c>
      <c r="AZ237" s="110" t="s">
        <v>81</v>
      </c>
      <c r="BD237" s="109" t="s">
        <v>134</v>
      </c>
      <c r="BE237" s="110" t="str">
        <f t="shared" si="63"/>
        <v>INDSME</v>
      </c>
      <c r="BF237" s="109" t="str">
        <f t="shared" si="64"/>
        <v>RH13</v>
      </c>
      <c r="BG237" s="109">
        <f t="shared" si="72"/>
        <v>0.01029279148616</v>
      </c>
      <c r="BH237" s="109" t="s">
        <v>30</v>
      </c>
      <c r="BI237" s="110" t="s">
        <v>83</v>
      </c>
      <c r="BM237" s="109" t="s">
        <v>134</v>
      </c>
      <c r="BN237" s="110" t="str">
        <f t="shared" si="65"/>
        <v>INDSME</v>
      </c>
      <c r="BO237" s="109" t="str">
        <f t="shared" si="66"/>
        <v>RH13</v>
      </c>
      <c r="BP237" s="109">
        <f t="shared" si="67"/>
        <v>0.010282673436001</v>
      </c>
      <c r="BQ237" s="109" t="s">
        <v>30</v>
      </c>
      <c r="BR237" s="110" t="s">
        <v>80</v>
      </c>
    </row>
    <row r="238" spans="11:70">
      <c r="K238" s="109" t="s">
        <v>134</v>
      </c>
      <c r="L238" s="110" t="str">
        <f t="shared" si="68"/>
        <v>INDSME</v>
      </c>
      <c r="M238" s="109" t="s">
        <v>161</v>
      </c>
      <c r="N238" s="109">
        <f t="shared" si="69"/>
        <v>0.0102085295556444</v>
      </c>
      <c r="O238" s="109" t="s">
        <v>30</v>
      </c>
      <c r="P238" s="110" t="s">
        <v>84</v>
      </c>
      <c r="T238" s="109" t="s">
        <v>134</v>
      </c>
      <c r="U238" s="110" t="str">
        <f t="shared" si="70"/>
        <v>INDSME</v>
      </c>
      <c r="V238" s="109" t="str">
        <f t="shared" si="71"/>
        <v>RH14</v>
      </c>
      <c r="W238" s="109">
        <f t="shared" si="51"/>
        <v>0.0111309195548585</v>
      </c>
      <c r="X238" s="109" t="s">
        <v>30</v>
      </c>
      <c r="Y238" s="110" t="s">
        <v>79</v>
      </c>
      <c r="AC238" s="109" t="s">
        <v>134</v>
      </c>
      <c r="AD238" s="110" t="str">
        <f t="shared" si="57"/>
        <v>INDSME</v>
      </c>
      <c r="AE238" s="109" t="str">
        <f t="shared" si="58"/>
        <v>RH14</v>
      </c>
      <c r="AF238" s="109">
        <f t="shared" si="52"/>
        <v>0.010226271079536</v>
      </c>
      <c r="AG238" s="109" t="s">
        <v>30</v>
      </c>
      <c r="AH238" s="110" t="s">
        <v>85</v>
      </c>
      <c r="AL238" s="109" t="s">
        <v>134</v>
      </c>
      <c r="AM238" s="110" t="str">
        <f t="shared" si="59"/>
        <v>INDSME</v>
      </c>
      <c r="AN238" s="109" t="str">
        <f t="shared" si="60"/>
        <v>RH14</v>
      </c>
      <c r="AO238" s="109">
        <f t="shared" si="53"/>
        <v>0.0104793580933906</v>
      </c>
      <c r="AP238" s="109" t="s">
        <v>30</v>
      </c>
      <c r="AQ238" s="110" t="s">
        <v>82</v>
      </c>
      <c r="AU238" s="109" t="s">
        <v>134</v>
      </c>
      <c r="AV238" s="110" t="str">
        <f t="shared" si="61"/>
        <v>INDSME</v>
      </c>
      <c r="AW238" s="109" t="str">
        <f t="shared" si="62"/>
        <v>RH14</v>
      </c>
      <c r="AX238" s="109">
        <f t="shared" si="54"/>
        <v>0.010372451319085</v>
      </c>
      <c r="AY238" s="109" t="s">
        <v>30</v>
      </c>
      <c r="AZ238" s="110" t="s">
        <v>81</v>
      </c>
      <c r="BD238" s="109" t="s">
        <v>134</v>
      </c>
      <c r="BE238" s="110" t="str">
        <f t="shared" si="63"/>
        <v>INDSME</v>
      </c>
      <c r="BF238" s="109" t="str">
        <f t="shared" si="64"/>
        <v>RH14</v>
      </c>
      <c r="BG238" s="109">
        <f t="shared" si="72"/>
        <v>0.0104793580933906</v>
      </c>
      <c r="BH238" s="109" t="s">
        <v>30</v>
      </c>
      <c r="BI238" s="110" t="s">
        <v>83</v>
      </c>
      <c r="BM238" s="109" t="s">
        <v>134</v>
      </c>
      <c r="BN238" s="110" t="str">
        <f t="shared" si="65"/>
        <v>INDSME</v>
      </c>
      <c r="BO238" s="109" t="str">
        <f t="shared" si="66"/>
        <v>RH14</v>
      </c>
      <c r="BP238" s="109">
        <f t="shared" si="67"/>
        <v>0.010372451319085</v>
      </c>
      <c r="BQ238" s="109" t="s">
        <v>30</v>
      </c>
      <c r="BR238" s="110" t="s">
        <v>80</v>
      </c>
    </row>
    <row r="239" spans="11:70">
      <c r="K239" s="111" t="s">
        <v>134</v>
      </c>
      <c r="L239" s="110" t="str">
        <f t="shared" si="68"/>
        <v>INDSME</v>
      </c>
      <c r="M239" s="109" t="s">
        <v>162</v>
      </c>
      <c r="N239" s="109">
        <f t="shared" si="69"/>
        <v>0.01032666071084</v>
      </c>
      <c r="O239" s="109" t="s">
        <v>30</v>
      </c>
      <c r="P239" s="110" t="s">
        <v>84</v>
      </c>
      <c r="T239" s="109" t="s">
        <v>134</v>
      </c>
      <c r="U239" s="110" t="str">
        <f t="shared" si="70"/>
        <v>INDSME</v>
      </c>
      <c r="V239" s="109" t="str">
        <f t="shared" si="71"/>
        <v>RH15</v>
      </c>
      <c r="W239" s="109">
        <f t="shared" si="51"/>
        <v>0.0109219103641251</v>
      </c>
      <c r="X239" s="109" t="s">
        <v>30</v>
      </c>
      <c r="Y239" s="110" t="s">
        <v>79</v>
      </c>
      <c r="AC239" s="109" t="s">
        <v>134</v>
      </c>
      <c r="AD239" s="110" t="str">
        <f t="shared" si="57"/>
        <v>INDSME</v>
      </c>
      <c r="AE239" s="109" t="str">
        <f t="shared" si="58"/>
        <v>RH15</v>
      </c>
      <c r="AF239" s="109">
        <f t="shared" si="52"/>
        <v>0.0107412208950341</v>
      </c>
      <c r="AG239" s="109" t="s">
        <v>30</v>
      </c>
      <c r="AH239" s="110" t="s">
        <v>85</v>
      </c>
      <c r="AL239" s="109" t="s">
        <v>134</v>
      </c>
      <c r="AM239" s="110" t="str">
        <f t="shared" si="59"/>
        <v>INDSME</v>
      </c>
      <c r="AN239" s="109" t="str">
        <f t="shared" si="60"/>
        <v>RH15</v>
      </c>
      <c r="AO239" s="109">
        <f t="shared" si="53"/>
        <v>0.0105623442392681</v>
      </c>
      <c r="AP239" s="109" t="s">
        <v>30</v>
      </c>
      <c r="AQ239" s="110" t="s">
        <v>82</v>
      </c>
      <c r="AU239" s="109" t="s">
        <v>134</v>
      </c>
      <c r="AV239" s="110" t="str">
        <f t="shared" si="61"/>
        <v>INDSME</v>
      </c>
      <c r="AW239" s="109" t="str">
        <f t="shared" si="62"/>
        <v>RH15</v>
      </c>
      <c r="AX239" s="109">
        <f t="shared" si="54"/>
        <v>0.0104057874116841</v>
      </c>
      <c r="AY239" s="109" t="s">
        <v>30</v>
      </c>
      <c r="AZ239" s="110" t="s">
        <v>81</v>
      </c>
      <c r="BD239" s="109" t="s">
        <v>134</v>
      </c>
      <c r="BE239" s="110" t="str">
        <f t="shared" si="63"/>
        <v>INDSME</v>
      </c>
      <c r="BF239" s="109" t="str">
        <f t="shared" si="64"/>
        <v>RH15</v>
      </c>
      <c r="BG239" s="109">
        <f t="shared" si="72"/>
        <v>0.0105623442392681</v>
      </c>
      <c r="BH239" s="109" t="s">
        <v>30</v>
      </c>
      <c r="BI239" s="110" t="s">
        <v>83</v>
      </c>
      <c r="BM239" s="109" t="s">
        <v>134</v>
      </c>
      <c r="BN239" s="110" t="str">
        <f t="shared" si="65"/>
        <v>INDSME</v>
      </c>
      <c r="BO239" s="109" t="str">
        <f t="shared" si="66"/>
        <v>RH15</v>
      </c>
      <c r="BP239" s="109">
        <f t="shared" si="67"/>
        <v>0.0104057874116841</v>
      </c>
      <c r="BQ239" s="109" t="s">
        <v>30</v>
      </c>
      <c r="BR239" s="110" t="s">
        <v>80</v>
      </c>
    </row>
    <row r="240" spans="11:70">
      <c r="K240" s="109" t="s">
        <v>134</v>
      </c>
      <c r="L240" s="110" t="str">
        <f t="shared" si="68"/>
        <v>INDSME</v>
      </c>
      <c r="M240" s="109" t="s">
        <v>163</v>
      </c>
      <c r="N240" s="109">
        <f t="shared" si="69"/>
        <v>0.0104098769509739</v>
      </c>
      <c r="O240" s="109" t="s">
        <v>30</v>
      </c>
      <c r="P240" s="110" t="s">
        <v>84</v>
      </c>
      <c r="T240" s="109" t="s">
        <v>134</v>
      </c>
      <c r="U240" s="110" t="str">
        <f t="shared" si="70"/>
        <v>INDSME</v>
      </c>
      <c r="V240" s="109" t="str">
        <f t="shared" si="71"/>
        <v>RH16</v>
      </c>
      <c r="W240" s="109">
        <f t="shared" si="51"/>
        <v>0.0106997607677945</v>
      </c>
      <c r="X240" s="109" t="s">
        <v>30</v>
      </c>
      <c r="Y240" s="110" t="s">
        <v>79</v>
      </c>
      <c r="AC240" s="109" t="s">
        <v>134</v>
      </c>
      <c r="AD240" s="110" t="str">
        <f t="shared" si="57"/>
        <v>INDSME</v>
      </c>
      <c r="AE240" s="109" t="str">
        <f t="shared" si="58"/>
        <v>RH16</v>
      </c>
      <c r="AF240" s="109">
        <f t="shared" si="52"/>
        <v>0.0109326495263217</v>
      </c>
      <c r="AG240" s="109" t="s">
        <v>30</v>
      </c>
      <c r="AH240" s="110" t="s">
        <v>85</v>
      </c>
      <c r="AL240" s="109" t="s">
        <v>134</v>
      </c>
      <c r="AM240" s="110" t="str">
        <f t="shared" si="59"/>
        <v>INDSME</v>
      </c>
      <c r="AN240" s="109" t="str">
        <f t="shared" si="60"/>
        <v>RH16</v>
      </c>
      <c r="AO240" s="109">
        <f t="shared" si="53"/>
        <v>0.010549446093921</v>
      </c>
      <c r="AP240" s="109" t="s">
        <v>30</v>
      </c>
      <c r="AQ240" s="110" t="s">
        <v>82</v>
      </c>
      <c r="AU240" s="109" t="s">
        <v>134</v>
      </c>
      <c r="AV240" s="110" t="str">
        <f t="shared" si="61"/>
        <v>INDSME</v>
      </c>
      <c r="AW240" s="109" t="str">
        <f t="shared" si="62"/>
        <v>RH16</v>
      </c>
      <c r="AX240" s="109">
        <f t="shared" si="54"/>
        <v>0.0103723519827333</v>
      </c>
      <c r="AY240" s="109" t="s">
        <v>30</v>
      </c>
      <c r="AZ240" s="110" t="s">
        <v>81</v>
      </c>
      <c r="BD240" s="109" t="s">
        <v>134</v>
      </c>
      <c r="BE240" s="110" t="str">
        <f t="shared" si="63"/>
        <v>INDSME</v>
      </c>
      <c r="BF240" s="109" t="str">
        <f t="shared" si="64"/>
        <v>RH16</v>
      </c>
      <c r="BG240" s="109">
        <f t="shared" si="72"/>
        <v>0.010549446093921</v>
      </c>
      <c r="BH240" s="109" t="s">
        <v>30</v>
      </c>
      <c r="BI240" s="110" t="s">
        <v>83</v>
      </c>
      <c r="BM240" s="109" t="s">
        <v>134</v>
      </c>
      <c r="BN240" s="110" t="str">
        <f t="shared" si="65"/>
        <v>INDSME</v>
      </c>
      <c r="BO240" s="109" t="str">
        <f t="shared" si="66"/>
        <v>RH16</v>
      </c>
      <c r="BP240" s="109">
        <f t="shared" si="67"/>
        <v>0.0103723519827333</v>
      </c>
      <c r="BQ240" s="109" t="s">
        <v>30</v>
      </c>
      <c r="BR240" s="110" t="s">
        <v>80</v>
      </c>
    </row>
    <row r="241" spans="11:70">
      <c r="K241" s="109" t="s">
        <v>134</v>
      </c>
      <c r="L241" s="110" t="str">
        <f t="shared" si="68"/>
        <v>INDSME</v>
      </c>
      <c r="M241" s="109" t="s">
        <v>164</v>
      </c>
      <c r="N241" s="109">
        <f t="shared" si="69"/>
        <v>0.0104868429114045</v>
      </c>
      <c r="O241" s="109" t="s">
        <v>30</v>
      </c>
      <c r="P241" s="110" t="s">
        <v>84</v>
      </c>
      <c r="T241" s="109" t="s">
        <v>134</v>
      </c>
      <c r="U241" s="110" t="str">
        <f t="shared" si="70"/>
        <v>INDSME</v>
      </c>
      <c r="V241" s="109" t="str">
        <f t="shared" si="71"/>
        <v>RH17</v>
      </c>
      <c r="W241" s="109">
        <f t="shared" si="51"/>
        <v>0.0104927580514076</v>
      </c>
      <c r="X241" s="109" t="s">
        <v>30</v>
      </c>
      <c r="Y241" s="110" t="s">
        <v>79</v>
      </c>
      <c r="AC241" s="109" t="s">
        <v>134</v>
      </c>
      <c r="AD241" s="110" t="str">
        <f t="shared" si="57"/>
        <v>INDSME</v>
      </c>
      <c r="AE241" s="109" t="str">
        <f t="shared" si="58"/>
        <v>RH17</v>
      </c>
      <c r="AF241" s="109">
        <f t="shared" si="52"/>
        <v>0.0109637325775296</v>
      </c>
      <c r="AG241" s="109" t="s">
        <v>30</v>
      </c>
      <c r="AH241" s="110" t="s">
        <v>85</v>
      </c>
      <c r="AL241" s="109" t="s">
        <v>134</v>
      </c>
      <c r="AM241" s="110" t="str">
        <f t="shared" si="59"/>
        <v>INDSME</v>
      </c>
      <c r="AN241" s="109" t="str">
        <f t="shared" si="60"/>
        <v>RH17</v>
      </c>
      <c r="AO241" s="109">
        <f t="shared" si="53"/>
        <v>0.0104820241589604</v>
      </c>
      <c r="AP241" s="109" t="s">
        <v>30</v>
      </c>
      <c r="AQ241" s="110" t="s">
        <v>82</v>
      </c>
      <c r="AU241" s="109" t="s">
        <v>134</v>
      </c>
      <c r="AV241" s="110" t="str">
        <f t="shared" si="61"/>
        <v>INDSME</v>
      </c>
      <c r="AW241" s="109" t="str">
        <f t="shared" si="62"/>
        <v>RH17</v>
      </c>
      <c r="AX241" s="109">
        <f t="shared" si="54"/>
        <v>0.0103195487766032</v>
      </c>
      <c r="AY241" s="109" t="s">
        <v>30</v>
      </c>
      <c r="AZ241" s="110" t="s">
        <v>81</v>
      </c>
      <c r="BD241" s="109" t="s">
        <v>134</v>
      </c>
      <c r="BE241" s="110" t="str">
        <f t="shared" si="63"/>
        <v>INDSME</v>
      </c>
      <c r="BF241" s="109" t="str">
        <f t="shared" si="64"/>
        <v>RH17</v>
      </c>
      <c r="BG241" s="109">
        <f t="shared" si="72"/>
        <v>0.0104820241589604</v>
      </c>
      <c r="BH241" s="109" t="s">
        <v>30</v>
      </c>
      <c r="BI241" s="110" t="s">
        <v>83</v>
      </c>
      <c r="BM241" s="109" t="s">
        <v>134</v>
      </c>
      <c r="BN241" s="110" t="str">
        <f t="shared" si="65"/>
        <v>INDSME</v>
      </c>
      <c r="BO241" s="109" t="str">
        <f t="shared" si="66"/>
        <v>RH17</v>
      </c>
      <c r="BP241" s="109">
        <f t="shared" si="67"/>
        <v>0.0103195487766032</v>
      </c>
      <c r="BQ241" s="109" t="s">
        <v>30</v>
      </c>
      <c r="BR241" s="110" t="s">
        <v>80</v>
      </c>
    </row>
    <row r="242" spans="11:70">
      <c r="K242" s="109" t="s">
        <v>134</v>
      </c>
      <c r="L242" s="110" t="str">
        <f t="shared" si="68"/>
        <v>INDSME</v>
      </c>
      <c r="M242" s="109" t="s">
        <v>165</v>
      </c>
      <c r="N242" s="109">
        <f t="shared" si="69"/>
        <v>0.0104346088998941</v>
      </c>
      <c r="O242" s="109" t="s">
        <v>30</v>
      </c>
      <c r="P242" s="110" t="s">
        <v>84</v>
      </c>
      <c r="T242" s="109" t="s">
        <v>134</v>
      </c>
      <c r="U242" s="110" t="str">
        <f t="shared" si="70"/>
        <v>INDSME</v>
      </c>
      <c r="V242" s="109" t="str">
        <f t="shared" si="71"/>
        <v>RH18</v>
      </c>
      <c r="W242" s="109">
        <f t="shared" si="51"/>
        <v>0.0104644416358725</v>
      </c>
      <c r="X242" s="109" t="s">
        <v>30</v>
      </c>
      <c r="Y242" s="110" t="s">
        <v>79</v>
      </c>
      <c r="AC242" s="109" t="s">
        <v>134</v>
      </c>
      <c r="AD242" s="110" t="str">
        <f t="shared" si="57"/>
        <v>INDSME</v>
      </c>
      <c r="AE242" s="109" t="str">
        <f t="shared" si="58"/>
        <v>RH18</v>
      </c>
      <c r="AF242" s="109">
        <f t="shared" si="52"/>
        <v>0.0108994772841496</v>
      </c>
      <c r="AG242" s="109" t="s">
        <v>30</v>
      </c>
      <c r="AH242" s="110" t="s">
        <v>85</v>
      </c>
      <c r="AL242" s="109" t="s">
        <v>134</v>
      </c>
      <c r="AM242" s="110" t="str">
        <f t="shared" si="59"/>
        <v>INDSME</v>
      </c>
      <c r="AN242" s="109" t="str">
        <f t="shared" si="60"/>
        <v>RH18</v>
      </c>
      <c r="AO242" s="109">
        <f t="shared" si="53"/>
        <v>0.010397046392741</v>
      </c>
      <c r="AP242" s="109" t="s">
        <v>30</v>
      </c>
      <c r="AQ242" s="110" t="s">
        <v>82</v>
      </c>
      <c r="AU242" s="109" t="s">
        <v>134</v>
      </c>
      <c r="AV242" s="110" t="str">
        <f t="shared" si="61"/>
        <v>INDSME</v>
      </c>
      <c r="AW242" s="109" t="str">
        <f t="shared" si="62"/>
        <v>RH18</v>
      </c>
      <c r="AX242" s="109">
        <f t="shared" si="54"/>
        <v>0.0102299014677174</v>
      </c>
      <c r="AY242" s="109" t="s">
        <v>30</v>
      </c>
      <c r="AZ242" s="110" t="s">
        <v>81</v>
      </c>
      <c r="BD242" s="109" t="s">
        <v>134</v>
      </c>
      <c r="BE242" s="110" t="str">
        <f t="shared" si="63"/>
        <v>INDSME</v>
      </c>
      <c r="BF242" s="109" t="str">
        <f t="shared" si="64"/>
        <v>RH18</v>
      </c>
      <c r="BG242" s="109">
        <f t="shared" si="72"/>
        <v>0.010397046392741</v>
      </c>
      <c r="BH242" s="109" t="s">
        <v>30</v>
      </c>
      <c r="BI242" s="110" t="s">
        <v>83</v>
      </c>
      <c r="BM242" s="109" t="s">
        <v>134</v>
      </c>
      <c r="BN242" s="110" t="str">
        <f t="shared" si="65"/>
        <v>INDSME</v>
      </c>
      <c r="BO242" s="109" t="str">
        <f t="shared" si="66"/>
        <v>RH18</v>
      </c>
      <c r="BP242" s="109">
        <f t="shared" si="67"/>
        <v>0.0102299014677174</v>
      </c>
      <c r="BQ242" s="109" t="s">
        <v>30</v>
      </c>
      <c r="BR242" s="110" t="s">
        <v>80</v>
      </c>
    </row>
    <row r="243" spans="11:70">
      <c r="K243" s="111" t="s">
        <v>134</v>
      </c>
      <c r="L243" s="110" t="str">
        <f t="shared" si="68"/>
        <v>INDSME</v>
      </c>
      <c r="M243" s="109" t="s">
        <v>166</v>
      </c>
      <c r="N243" s="109">
        <f t="shared" si="69"/>
        <v>0.0104311612702215</v>
      </c>
      <c r="O243" s="109" t="s">
        <v>30</v>
      </c>
      <c r="P243" s="110" t="s">
        <v>84</v>
      </c>
      <c r="T243" s="109" t="s">
        <v>134</v>
      </c>
      <c r="U243" s="110" t="str">
        <f t="shared" si="70"/>
        <v>INDSME</v>
      </c>
      <c r="V243" s="109" t="str">
        <f t="shared" si="71"/>
        <v>RH19</v>
      </c>
      <c r="W243" s="109">
        <f t="shared" si="51"/>
        <v>0.0106700267208598</v>
      </c>
      <c r="X243" s="109" t="s">
        <v>30</v>
      </c>
      <c r="Y243" s="110" t="s">
        <v>79</v>
      </c>
      <c r="AC243" s="109" t="s">
        <v>134</v>
      </c>
      <c r="AD243" s="110" t="str">
        <f t="shared" si="57"/>
        <v>INDSME</v>
      </c>
      <c r="AE243" s="109" t="str">
        <f t="shared" si="58"/>
        <v>RH19</v>
      </c>
      <c r="AF243" s="109">
        <f t="shared" si="52"/>
        <v>0.0108160582287881</v>
      </c>
      <c r="AG243" s="109" t="s">
        <v>30</v>
      </c>
      <c r="AH243" s="110" t="s">
        <v>85</v>
      </c>
      <c r="AL243" s="109" t="s">
        <v>134</v>
      </c>
      <c r="AM243" s="110" t="str">
        <f t="shared" si="59"/>
        <v>INDSME</v>
      </c>
      <c r="AN243" s="109" t="str">
        <f t="shared" si="60"/>
        <v>RH19</v>
      </c>
      <c r="AO243" s="109">
        <f t="shared" si="53"/>
        <v>0.0103754202921211</v>
      </c>
      <c r="AP243" s="109" t="s">
        <v>30</v>
      </c>
      <c r="AQ243" s="110" t="s">
        <v>82</v>
      </c>
      <c r="AU243" s="109" t="s">
        <v>134</v>
      </c>
      <c r="AV243" s="110" t="str">
        <f t="shared" si="61"/>
        <v>INDSME</v>
      </c>
      <c r="AW243" s="109" t="str">
        <f t="shared" si="62"/>
        <v>RH19</v>
      </c>
      <c r="AX243" s="109">
        <f t="shared" si="54"/>
        <v>0.0102047874886832</v>
      </c>
      <c r="AY243" s="109" t="s">
        <v>30</v>
      </c>
      <c r="AZ243" s="110" t="s">
        <v>81</v>
      </c>
      <c r="BD243" s="109" t="s">
        <v>134</v>
      </c>
      <c r="BE243" s="110" t="str">
        <f t="shared" si="63"/>
        <v>INDSME</v>
      </c>
      <c r="BF243" s="109" t="str">
        <f t="shared" si="64"/>
        <v>RH19</v>
      </c>
      <c r="BG243" s="109">
        <f t="shared" si="72"/>
        <v>0.0103754202921211</v>
      </c>
      <c r="BH243" s="109" t="s">
        <v>30</v>
      </c>
      <c r="BI243" s="110" t="s">
        <v>83</v>
      </c>
      <c r="BM243" s="109" t="s">
        <v>134</v>
      </c>
      <c r="BN243" s="110" t="str">
        <f t="shared" si="65"/>
        <v>INDSME</v>
      </c>
      <c r="BO243" s="109" t="str">
        <f t="shared" si="66"/>
        <v>RH19</v>
      </c>
      <c r="BP243" s="109">
        <f t="shared" si="67"/>
        <v>0.0102047874886832</v>
      </c>
      <c r="BQ243" s="109" t="s">
        <v>30</v>
      </c>
      <c r="BR243" s="110" t="s">
        <v>80</v>
      </c>
    </row>
    <row r="244" spans="11:70">
      <c r="K244" s="109" t="s">
        <v>134</v>
      </c>
      <c r="L244" s="110" t="str">
        <f t="shared" si="68"/>
        <v>INDSME</v>
      </c>
      <c r="M244" s="109" t="s">
        <v>167</v>
      </c>
      <c r="N244" s="109">
        <f t="shared" si="69"/>
        <v>0.0104060408013731</v>
      </c>
      <c r="O244" s="109" t="s">
        <v>30</v>
      </c>
      <c r="P244" s="110" t="s">
        <v>84</v>
      </c>
      <c r="T244" s="109" t="s">
        <v>134</v>
      </c>
      <c r="U244" s="110" t="str">
        <f t="shared" si="70"/>
        <v>INDSME</v>
      </c>
      <c r="V244" s="109" t="str">
        <f t="shared" si="71"/>
        <v>RH20</v>
      </c>
      <c r="W244" s="109">
        <f t="shared" si="51"/>
        <v>0.0108175905237753</v>
      </c>
      <c r="X244" s="109" t="s">
        <v>30</v>
      </c>
      <c r="Y244" s="110" t="s">
        <v>79</v>
      </c>
      <c r="AC244" s="109" t="s">
        <v>134</v>
      </c>
      <c r="AD244" s="110" t="str">
        <f t="shared" si="57"/>
        <v>INDSME</v>
      </c>
      <c r="AE244" s="109" t="str">
        <f t="shared" si="58"/>
        <v>RH20</v>
      </c>
      <c r="AF244" s="109">
        <f t="shared" si="52"/>
        <v>0.0106927563860006</v>
      </c>
      <c r="AG244" s="109" t="s">
        <v>30</v>
      </c>
      <c r="AH244" s="110" t="s">
        <v>85</v>
      </c>
      <c r="AL244" s="109" t="s">
        <v>134</v>
      </c>
      <c r="AM244" s="110" t="str">
        <f t="shared" si="59"/>
        <v>INDSME</v>
      </c>
      <c r="AN244" s="109" t="str">
        <f t="shared" si="60"/>
        <v>RH20</v>
      </c>
      <c r="AO244" s="109">
        <f t="shared" si="53"/>
        <v>0.0104159458689876</v>
      </c>
      <c r="AP244" s="109" t="s">
        <v>30</v>
      </c>
      <c r="AQ244" s="110" t="s">
        <v>82</v>
      </c>
      <c r="AU244" s="109" t="s">
        <v>134</v>
      </c>
      <c r="AV244" s="110" t="str">
        <f t="shared" si="61"/>
        <v>INDSME</v>
      </c>
      <c r="AW244" s="109" t="str">
        <f t="shared" si="62"/>
        <v>RH20</v>
      </c>
      <c r="AX244" s="109">
        <f t="shared" si="54"/>
        <v>0.0103248398430354</v>
      </c>
      <c r="AY244" s="109" t="s">
        <v>30</v>
      </c>
      <c r="AZ244" s="110" t="s">
        <v>81</v>
      </c>
      <c r="BD244" s="109" t="s">
        <v>134</v>
      </c>
      <c r="BE244" s="110" t="str">
        <f t="shared" si="63"/>
        <v>INDSME</v>
      </c>
      <c r="BF244" s="109" t="str">
        <f t="shared" si="64"/>
        <v>RH20</v>
      </c>
      <c r="BG244" s="109">
        <f t="shared" si="72"/>
        <v>0.0104159458689876</v>
      </c>
      <c r="BH244" s="109" t="s">
        <v>30</v>
      </c>
      <c r="BI244" s="110" t="s">
        <v>83</v>
      </c>
      <c r="BM244" s="109" t="s">
        <v>134</v>
      </c>
      <c r="BN244" s="110" t="str">
        <f t="shared" si="65"/>
        <v>INDSME</v>
      </c>
      <c r="BO244" s="109" t="str">
        <f t="shared" si="66"/>
        <v>RH20</v>
      </c>
      <c r="BP244" s="109">
        <f t="shared" si="67"/>
        <v>0.0103248398430354</v>
      </c>
      <c r="BQ244" s="109" t="s">
        <v>30</v>
      </c>
      <c r="BR244" s="110" t="s">
        <v>80</v>
      </c>
    </row>
    <row r="245" spans="11:70">
      <c r="K245" s="109" t="s">
        <v>134</v>
      </c>
      <c r="L245" s="110" t="str">
        <f t="shared" si="68"/>
        <v>INDSME</v>
      </c>
      <c r="M245" s="109" t="s">
        <v>168</v>
      </c>
      <c r="N245" s="109">
        <f t="shared" si="69"/>
        <v>0.0104122392682121</v>
      </c>
      <c r="O245" s="109" t="s">
        <v>30</v>
      </c>
      <c r="P245" s="110" t="s">
        <v>84</v>
      </c>
      <c r="T245" s="109" t="s">
        <v>134</v>
      </c>
      <c r="U245" s="110" t="str">
        <f t="shared" si="70"/>
        <v>INDSME</v>
      </c>
      <c r="V245" s="109" t="str">
        <f t="shared" si="71"/>
        <v>RH21</v>
      </c>
      <c r="W245" s="109">
        <f t="shared" si="51"/>
        <v>0.0107840004319534</v>
      </c>
      <c r="X245" s="109" t="s">
        <v>30</v>
      </c>
      <c r="Y245" s="110" t="s">
        <v>79</v>
      </c>
      <c r="AC245" s="109" t="s">
        <v>134</v>
      </c>
      <c r="AD245" s="110" t="str">
        <f t="shared" si="57"/>
        <v>INDSME</v>
      </c>
      <c r="AE245" s="109" t="str">
        <f t="shared" si="58"/>
        <v>RH21</v>
      </c>
      <c r="AF245" s="109">
        <f t="shared" si="52"/>
        <v>0.01056076034273</v>
      </c>
      <c r="AG245" s="109" t="s">
        <v>30</v>
      </c>
      <c r="AH245" s="110" t="s">
        <v>85</v>
      </c>
      <c r="AL245" s="109" t="s">
        <v>134</v>
      </c>
      <c r="AM245" s="110" t="str">
        <f t="shared" si="59"/>
        <v>INDSME</v>
      </c>
      <c r="AN245" s="109" t="str">
        <f t="shared" si="60"/>
        <v>RH21</v>
      </c>
      <c r="AO245" s="109">
        <f t="shared" si="53"/>
        <v>0.0104557631800089</v>
      </c>
      <c r="AP245" s="109" t="s">
        <v>30</v>
      </c>
      <c r="AQ245" s="110" t="s">
        <v>82</v>
      </c>
      <c r="AU245" s="109" t="s">
        <v>134</v>
      </c>
      <c r="AV245" s="110" t="str">
        <f t="shared" si="61"/>
        <v>INDSME</v>
      </c>
      <c r="AW245" s="109" t="str">
        <f t="shared" si="62"/>
        <v>RH21</v>
      </c>
      <c r="AX245" s="109">
        <f t="shared" si="54"/>
        <v>0.0104773914280803</v>
      </c>
      <c r="AY245" s="109" t="s">
        <v>30</v>
      </c>
      <c r="AZ245" s="110" t="s">
        <v>81</v>
      </c>
      <c r="BD245" s="109" t="s">
        <v>134</v>
      </c>
      <c r="BE245" s="110" t="str">
        <f t="shared" si="63"/>
        <v>INDSME</v>
      </c>
      <c r="BF245" s="109" t="str">
        <f t="shared" si="64"/>
        <v>RH21</v>
      </c>
      <c r="BG245" s="109">
        <f t="shared" si="72"/>
        <v>0.0104557631800089</v>
      </c>
      <c r="BH245" s="109" t="s">
        <v>30</v>
      </c>
      <c r="BI245" s="110" t="s">
        <v>83</v>
      </c>
      <c r="BM245" s="109" t="s">
        <v>134</v>
      </c>
      <c r="BN245" s="110" t="str">
        <f t="shared" si="65"/>
        <v>INDSME</v>
      </c>
      <c r="BO245" s="109" t="str">
        <f t="shared" si="66"/>
        <v>RH21</v>
      </c>
      <c r="BP245" s="109">
        <f t="shared" si="67"/>
        <v>0.0104773914280803</v>
      </c>
      <c r="BQ245" s="109" t="s">
        <v>30</v>
      </c>
      <c r="BR245" s="110" t="s">
        <v>80</v>
      </c>
    </row>
    <row r="246" spans="11:70">
      <c r="K246" s="109" t="s">
        <v>134</v>
      </c>
      <c r="L246" s="110" t="str">
        <f t="shared" si="68"/>
        <v>INDSME</v>
      </c>
      <c r="M246" s="109" t="s">
        <v>169</v>
      </c>
      <c r="N246" s="109">
        <f t="shared" si="69"/>
        <v>0.0104576931062438</v>
      </c>
      <c r="O246" s="109" t="s">
        <v>30</v>
      </c>
      <c r="P246" s="110" t="s">
        <v>84</v>
      </c>
      <c r="T246" s="109" t="s">
        <v>134</v>
      </c>
      <c r="U246" s="110" t="str">
        <f t="shared" si="70"/>
        <v>INDSME</v>
      </c>
      <c r="V246" s="109" t="str">
        <f t="shared" si="71"/>
        <v>RH22</v>
      </c>
      <c r="W246" s="109">
        <f t="shared" si="51"/>
        <v>0.0108496236041217</v>
      </c>
      <c r="X246" s="109" t="s">
        <v>30</v>
      </c>
      <c r="Y246" s="110" t="s">
        <v>79</v>
      </c>
      <c r="AC246" s="109" t="s">
        <v>134</v>
      </c>
      <c r="AD246" s="110" t="str">
        <f t="shared" si="57"/>
        <v>INDSME</v>
      </c>
      <c r="AE246" s="109" t="str">
        <f t="shared" si="58"/>
        <v>RH22</v>
      </c>
      <c r="AF246" s="109">
        <f t="shared" si="52"/>
        <v>0.0104782070969837</v>
      </c>
      <c r="AG246" s="109" t="s">
        <v>30</v>
      </c>
      <c r="AH246" s="110" t="s">
        <v>85</v>
      </c>
      <c r="AL246" s="109" t="s">
        <v>134</v>
      </c>
      <c r="AM246" s="110" t="str">
        <f t="shared" si="59"/>
        <v>INDSME</v>
      </c>
      <c r="AN246" s="109" t="str">
        <f t="shared" si="60"/>
        <v>RH22</v>
      </c>
      <c r="AO246" s="109">
        <f t="shared" si="53"/>
        <v>0.0104911283697054</v>
      </c>
      <c r="AP246" s="109" t="s">
        <v>30</v>
      </c>
      <c r="AQ246" s="110" t="s">
        <v>82</v>
      </c>
      <c r="AU246" s="109" t="s">
        <v>134</v>
      </c>
      <c r="AV246" s="110" t="str">
        <f t="shared" si="61"/>
        <v>INDSME</v>
      </c>
      <c r="AW246" s="109" t="str">
        <f t="shared" si="62"/>
        <v>RH22</v>
      </c>
      <c r="AX246" s="109">
        <f t="shared" si="54"/>
        <v>0.0105169369797973</v>
      </c>
      <c r="AY246" s="109" t="s">
        <v>30</v>
      </c>
      <c r="AZ246" s="110" t="s">
        <v>81</v>
      </c>
      <c r="BD246" s="109" t="s">
        <v>134</v>
      </c>
      <c r="BE246" s="110" t="str">
        <f t="shared" si="63"/>
        <v>INDSME</v>
      </c>
      <c r="BF246" s="109" t="str">
        <f t="shared" si="64"/>
        <v>RH22</v>
      </c>
      <c r="BG246" s="109">
        <f t="shared" si="72"/>
        <v>0.0104911283697054</v>
      </c>
      <c r="BH246" s="109" t="s">
        <v>30</v>
      </c>
      <c r="BI246" s="110" t="s">
        <v>83</v>
      </c>
      <c r="BM246" s="109" t="s">
        <v>134</v>
      </c>
      <c r="BN246" s="110" t="str">
        <f t="shared" si="65"/>
        <v>INDSME</v>
      </c>
      <c r="BO246" s="109" t="str">
        <f t="shared" si="66"/>
        <v>RH22</v>
      </c>
      <c r="BP246" s="109">
        <f t="shared" si="67"/>
        <v>0.0105169369797973</v>
      </c>
      <c r="BQ246" s="109" t="s">
        <v>30</v>
      </c>
      <c r="BR246" s="110" t="s">
        <v>80</v>
      </c>
    </row>
    <row r="247" spans="11:70">
      <c r="K247" s="111" t="s">
        <v>134</v>
      </c>
      <c r="L247" s="110" t="str">
        <f t="shared" si="68"/>
        <v>INDSME</v>
      </c>
      <c r="M247" s="109" t="s">
        <v>170</v>
      </c>
      <c r="N247" s="109">
        <f t="shared" si="69"/>
        <v>0.010473241405224</v>
      </c>
      <c r="O247" s="109" t="s">
        <v>30</v>
      </c>
      <c r="P247" s="110" t="s">
        <v>84</v>
      </c>
      <c r="T247" s="109" t="s">
        <v>134</v>
      </c>
      <c r="U247" s="110" t="str">
        <f t="shared" si="70"/>
        <v>INDSME</v>
      </c>
      <c r="V247" s="109" t="str">
        <f t="shared" si="71"/>
        <v>RH23</v>
      </c>
      <c r="W247" s="109">
        <f t="shared" si="51"/>
        <v>0.0109230550324751</v>
      </c>
      <c r="X247" s="109" t="s">
        <v>30</v>
      </c>
      <c r="Y247" s="110" t="s">
        <v>79</v>
      </c>
      <c r="AC247" s="109" t="s">
        <v>134</v>
      </c>
      <c r="AD247" s="110" t="str">
        <f t="shared" si="57"/>
        <v>INDSME</v>
      </c>
      <c r="AE247" s="109" t="str">
        <f t="shared" si="58"/>
        <v>RH23</v>
      </c>
      <c r="AF247" s="109">
        <f t="shared" si="52"/>
        <v>0.0105410716793298</v>
      </c>
      <c r="AG247" s="109" t="s">
        <v>30</v>
      </c>
      <c r="AH247" s="110" t="s">
        <v>85</v>
      </c>
      <c r="AL247" s="109" t="s">
        <v>134</v>
      </c>
      <c r="AM247" s="110" t="str">
        <f t="shared" si="59"/>
        <v>INDSME</v>
      </c>
      <c r="AN247" s="109" t="str">
        <f t="shared" si="60"/>
        <v>RH23</v>
      </c>
      <c r="AO247" s="109">
        <f t="shared" si="53"/>
        <v>0.0105577014910628</v>
      </c>
      <c r="AP247" s="109" t="s">
        <v>30</v>
      </c>
      <c r="AQ247" s="110" t="s">
        <v>82</v>
      </c>
      <c r="AU247" s="109" t="s">
        <v>134</v>
      </c>
      <c r="AV247" s="110" t="str">
        <f t="shared" si="61"/>
        <v>INDSME</v>
      </c>
      <c r="AW247" s="109" t="str">
        <f t="shared" si="62"/>
        <v>RH23</v>
      </c>
      <c r="AX247" s="109">
        <f t="shared" si="54"/>
        <v>0.0106487063379756</v>
      </c>
      <c r="AY247" s="109" t="s">
        <v>30</v>
      </c>
      <c r="AZ247" s="110" t="s">
        <v>81</v>
      </c>
      <c r="BD247" s="109" t="s">
        <v>134</v>
      </c>
      <c r="BE247" s="110" t="str">
        <f t="shared" si="63"/>
        <v>INDSME</v>
      </c>
      <c r="BF247" s="109" t="str">
        <f t="shared" si="64"/>
        <v>RH23</v>
      </c>
      <c r="BG247" s="109">
        <f t="shared" si="72"/>
        <v>0.0105577014910628</v>
      </c>
      <c r="BH247" s="109" t="s">
        <v>30</v>
      </c>
      <c r="BI247" s="110" t="s">
        <v>83</v>
      </c>
      <c r="BM247" s="109" t="s">
        <v>134</v>
      </c>
      <c r="BN247" s="110" t="str">
        <f t="shared" si="65"/>
        <v>INDSME</v>
      </c>
      <c r="BO247" s="109" t="str">
        <f t="shared" si="66"/>
        <v>RH23</v>
      </c>
      <c r="BP247" s="109">
        <f t="shared" si="67"/>
        <v>0.0106487063379756</v>
      </c>
      <c r="BQ247" s="109" t="s">
        <v>30</v>
      </c>
      <c r="BR247" s="110" t="s">
        <v>80</v>
      </c>
    </row>
    <row r="248" spans="11:70">
      <c r="K248" s="109" t="s">
        <v>134</v>
      </c>
      <c r="L248" s="110" t="str">
        <f t="shared" si="68"/>
        <v>INDSME</v>
      </c>
      <c r="M248" s="109" t="s">
        <v>171</v>
      </c>
      <c r="N248" s="109">
        <f t="shared" si="69"/>
        <v>0.0109184238766094</v>
      </c>
      <c r="O248" s="109" t="s">
        <v>30</v>
      </c>
      <c r="P248" s="110" t="s">
        <v>84</v>
      </c>
      <c r="T248" s="109" t="s">
        <v>134</v>
      </c>
      <c r="U248" s="110" t="str">
        <f t="shared" si="70"/>
        <v>INDSME</v>
      </c>
      <c r="V248" s="109" t="str">
        <f t="shared" si="71"/>
        <v>SH0</v>
      </c>
      <c r="W248" s="109">
        <f t="shared" si="51"/>
        <v>0.00896334464830439</v>
      </c>
      <c r="X248" s="109" t="s">
        <v>30</v>
      </c>
      <c r="Y248" s="110" t="s">
        <v>79</v>
      </c>
      <c r="AC248" s="109" t="s">
        <v>134</v>
      </c>
      <c r="AD248" s="110" t="str">
        <f t="shared" si="57"/>
        <v>INDSME</v>
      </c>
      <c r="AE248" s="109" t="str">
        <f t="shared" si="58"/>
        <v>SH0</v>
      </c>
      <c r="AF248" s="109">
        <f t="shared" si="52"/>
        <v>0.0104603165279496</v>
      </c>
      <c r="AG248" s="109" t="s">
        <v>30</v>
      </c>
      <c r="AH248" s="110" t="s">
        <v>85</v>
      </c>
      <c r="AL248" s="109" t="s">
        <v>134</v>
      </c>
      <c r="AM248" s="110" t="str">
        <f t="shared" si="59"/>
        <v>INDSME</v>
      </c>
      <c r="AN248" s="109" t="str">
        <f t="shared" si="60"/>
        <v>SH0</v>
      </c>
      <c r="AO248" s="109">
        <f t="shared" si="53"/>
        <v>0.0102424302427061</v>
      </c>
      <c r="AP248" s="109" t="s">
        <v>30</v>
      </c>
      <c r="AQ248" s="110" t="s">
        <v>82</v>
      </c>
      <c r="AU248" s="109" t="s">
        <v>134</v>
      </c>
      <c r="AV248" s="110" t="str">
        <f t="shared" si="61"/>
        <v>INDSME</v>
      </c>
      <c r="AW248" s="109" t="str">
        <f t="shared" si="62"/>
        <v>SH0</v>
      </c>
      <c r="AX248" s="109">
        <f t="shared" si="54"/>
        <v>0.0118105732116227</v>
      </c>
      <c r="AY248" s="109" t="s">
        <v>30</v>
      </c>
      <c r="AZ248" s="110" t="s">
        <v>81</v>
      </c>
      <c r="BD248" s="109" t="s">
        <v>134</v>
      </c>
      <c r="BE248" s="110" t="str">
        <f t="shared" si="63"/>
        <v>INDSME</v>
      </c>
      <c r="BF248" s="109" t="str">
        <f t="shared" si="64"/>
        <v>SH0</v>
      </c>
      <c r="BG248" s="109">
        <f t="shared" si="72"/>
        <v>0.0102424302427061</v>
      </c>
      <c r="BH248" s="109" t="s">
        <v>30</v>
      </c>
      <c r="BI248" s="110" t="s">
        <v>83</v>
      </c>
      <c r="BM248" s="109" t="s">
        <v>134</v>
      </c>
      <c r="BN248" s="110" t="str">
        <f t="shared" si="65"/>
        <v>INDSME</v>
      </c>
      <c r="BO248" s="109" t="str">
        <f t="shared" si="66"/>
        <v>SH0</v>
      </c>
      <c r="BP248" s="109">
        <f t="shared" si="67"/>
        <v>0.0118105732116227</v>
      </c>
      <c r="BQ248" s="109" t="s">
        <v>30</v>
      </c>
      <c r="BR248" s="110" t="s">
        <v>80</v>
      </c>
    </row>
    <row r="249" spans="11:70">
      <c r="K249" s="109" t="s">
        <v>134</v>
      </c>
      <c r="L249" s="110" t="str">
        <f t="shared" si="68"/>
        <v>INDSME</v>
      </c>
      <c r="M249" s="109" t="s">
        <v>172</v>
      </c>
      <c r="N249" s="109">
        <f t="shared" si="69"/>
        <v>0.0107750419295243</v>
      </c>
      <c r="O249" s="109" t="s">
        <v>30</v>
      </c>
      <c r="P249" s="110" t="s">
        <v>84</v>
      </c>
      <c r="T249" s="109" t="s">
        <v>134</v>
      </c>
      <c r="U249" s="110" t="str">
        <f t="shared" si="70"/>
        <v>INDSME</v>
      </c>
      <c r="V249" s="109" t="str">
        <f t="shared" si="71"/>
        <v>SH1</v>
      </c>
      <c r="W249" s="109">
        <f t="shared" si="51"/>
        <v>0.00848441723710787</v>
      </c>
      <c r="X249" s="109" t="s">
        <v>30</v>
      </c>
      <c r="Y249" s="110" t="s">
        <v>79</v>
      </c>
      <c r="AC249" s="109" t="s">
        <v>134</v>
      </c>
      <c r="AD249" s="110" t="str">
        <f t="shared" si="57"/>
        <v>INDSME</v>
      </c>
      <c r="AE249" s="109" t="str">
        <f t="shared" si="58"/>
        <v>SH1</v>
      </c>
      <c r="AF249" s="109">
        <f t="shared" si="52"/>
        <v>0.0103512372736474</v>
      </c>
      <c r="AG249" s="109" t="s">
        <v>30</v>
      </c>
      <c r="AH249" s="110" t="s">
        <v>85</v>
      </c>
      <c r="AL249" s="109" t="s">
        <v>134</v>
      </c>
      <c r="AM249" s="110" t="str">
        <f t="shared" si="59"/>
        <v>INDSME</v>
      </c>
      <c r="AN249" s="109" t="str">
        <f t="shared" si="60"/>
        <v>SH1</v>
      </c>
      <c r="AO249" s="109">
        <f t="shared" si="53"/>
        <v>0.0100471596879975</v>
      </c>
      <c r="AP249" s="109" t="s">
        <v>30</v>
      </c>
      <c r="AQ249" s="110" t="s">
        <v>82</v>
      </c>
      <c r="AU249" s="109" t="s">
        <v>134</v>
      </c>
      <c r="AV249" s="110" t="str">
        <f t="shared" si="61"/>
        <v>INDSME</v>
      </c>
      <c r="AW249" s="109" t="str">
        <f t="shared" si="62"/>
        <v>SH1</v>
      </c>
      <c r="AX249" s="109">
        <f t="shared" si="54"/>
        <v>0.0117294243263936</v>
      </c>
      <c r="AY249" s="109" t="s">
        <v>30</v>
      </c>
      <c r="AZ249" s="110" t="s">
        <v>81</v>
      </c>
      <c r="BD249" s="109" t="s">
        <v>134</v>
      </c>
      <c r="BE249" s="110" t="str">
        <f t="shared" si="63"/>
        <v>INDSME</v>
      </c>
      <c r="BF249" s="109" t="str">
        <f t="shared" si="64"/>
        <v>SH1</v>
      </c>
      <c r="BG249" s="109">
        <f t="shared" si="72"/>
        <v>0.0100471596879975</v>
      </c>
      <c r="BH249" s="109" t="s">
        <v>30</v>
      </c>
      <c r="BI249" s="110" t="s">
        <v>83</v>
      </c>
      <c r="BM249" s="109" t="s">
        <v>134</v>
      </c>
      <c r="BN249" s="110" t="str">
        <f t="shared" si="65"/>
        <v>INDSME</v>
      </c>
      <c r="BO249" s="109" t="str">
        <f t="shared" si="66"/>
        <v>SH1</v>
      </c>
      <c r="BP249" s="109">
        <f t="shared" si="67"/>
        <v>0.0117294243263936</v>
      </c>
      <c r="BQ249" s="109" t="s">
        <v>30</v>
      </c>
      <c r="BR249" s="110" t="s">
        <v>80</v>
      </c>
    </row>
    <row r="250" spans="11:70">
      <c r="K250" s="109" t="s">
        <v>134</v>
      </c>
      <c r="L250" s="110" t="str">
        <f t="shared" si="68"/>
        <v>INDSME</v>
      </c>
      <c r="M250" s="109" t="s">
        <v>173</v>
      </c>
      <c r="N250" s="109">
        <f t="shared" si="69"/>
        <v>0.0106114190755824</v>
      </c>
      <c r="O250" s="109" t="s">
        <v>30</v>
      </c>
      <c r="P250" s="110" t="s">
        <v>84</v>
      </c>
      <c r="T250" s="109" t="s">
        <v>134</v>
      </c>
      <c r="U250" s="110" t="str">
        <f t="shared" si="70"/>
        <v>INDSME</v>
      </c>
      <c r="V250" s="109" t="str">
        <f t="shared" si="71"/>
        <v>SH2</v>
      </c>
      <c r="W250" s="109">
        <f t="shared" si="51"/>
        <v>0.00787609123462955</v>
      </c>
      <c r="X250" s="109" t="s">
        <v>30</v>
      </c>
      <c r="Y250" s="110" t="s">
        <v>79</v>
      </c>
      <c r="AC250" s="109" t="s">
        <v>134</v>
      </c>
      <c r="AD250" s="110" t="str">
        <f t="shared" si="57"/>
        <v>INDSME</v>
      </c>
      <c r="AE250" s="109" t="str">
        <f t="shared" si="58"/>
        <v>SH2</v>
      </c>
      <c r="AF250" s="109">
        <f t="shared" si="52"/>
        <v>0.0101484897755896</v>
      </c>
      <c r="AG250" s="109" t="s">
        <v>30</v>
      </c>
      <c r="AH250" s="110" t="s">
        <v>85</v>
      </c>
      <c r="AL250" s="109" t="s">
        <v>134</v>
      </c>
      <c r="AM250" s="110" t="str">
        <f t="shared" si="59"/>
        <v>INDSME</v>
      </c>
      <c r="AN250" s="109" t="str">
        <f t="shared" si="60"/>
        <v>SH2</v>
      </c>
      <c r="AO250" s="109">
        <f t="shared" si="53"/>
        <v>0.00964700112167506</v>
      </c>
      <c r="AP250" s="109" t="s">
        <v>30</v>
      </c>
      <c r="AQ250" s="110" t="s">
        <v>82</v>
      </c>
      <c r="AU250" s="109" t="s">
        <v>134</v>
      </c>
      <c r="AV250" s="110" t="str">
        <f t="shared" si="61"/>
        <v>INDSME</v>
      </c>
      <c r="AW250" s="109" t="str">
        <f t="shared" si="62"/>
        <v>SH2</v>
      </c>
      <c r="AX250" s="109">
        <f t="shared" si="54"/>
        <v>0.0110986729528818</v>
      </c>
      <c r="AY250" s="109" t="s">
        <v>30</v>
      </c>
      <c r="AZ250" s="110" t="s">
        <v>81</v>
      </c>
      <c r="BD250" s="109" t="s">
        <v>134</v>
      </c>
      <c r="BE250" s="110" t="str">
        <f t="shared" si="63"/>
        <v>INDSME</v>
      </c>
      <c r="BF250" s="109" t="str">
        <f t="shared" si="64"/>
        <v>SH2</v>
      </c>
      <c r="BG250" s="109">
        <f t="shared" si="72"/>
        <v>0.00964700112167506</v>
      </c>
      <c r="BH250" s="109" t="s">
        <v>30</v>
      </c>
      <c r="BI250" s="110" t="s">
        <v>83</v>
      </c>
      <c r="BM250" s="109" t="s">
        <v>134</v>
      </c>
      <c r="BN250" s="110" t="str">
        <f t="shared" si="65"/>
        <v>INDSME</v>
      </c>
      <c r="BO250" s="109" t="str">
        <f t="shared" si="66"/>
        <v>SH2</v>
      </c>
      <c r="BP250" s="109">
        <f t="shared" si="67"/>
        <v>0.0110986729528818</v>
      </c>
      <c r="BQ250" s="109" t="s">
        <v>30</v>
      </c>
      <c r="BR250" s="110" t="s">
        <v>80</v>
      </c>
    </row>
    <row r="251" spans="11:70">
      <c r="K251" s="111" t="s">
        <v>134</v>
      </c>
      <c r="L251" s="110" t="str">
        <f t="shared" si="68"/>
        <v>INDSME</v>
      </c>
      <c r="M251" s="109" t="s">
        <v>174</v>
      </c>
      <c r="N251" s="109">
        <f t="shared" si="69"/>
        <v>0.0104802103729584</v>
      </c>
      <c r="O251" s="109" t="s">
        <v>30</v>
      </c>
      <c r="P251" s="110" t="s">
        <v>84</v>
      </c>
      <c r="T251" s="109" t="s">
        <v>134</v>
      </c>
      <c r="U251" s="110" t="str">
        <f t="shared" si="70"/>
        <v>INDSME</v>
      </c>
      <c r="V251" s="109" t="str">
        <f t="shared" si="71"/>
        <v>SH3</v>
      </c>
      <c r="W251" s="109">
        <f t="shared" si="51"/>
        <v>0.00736970064136019</v>
      </c>
      <c r="X251" s="109" t="s">
        <v>30</v>
      </c>
      <c r="Y251" s="110" t="s">
        <v>79</v>
      </c>
      <c r="AC251" s="109" t="s">
        <v>134</v>
      </c>
      <c r="AD251" s="110" t="str">
        <f t="shared" si="57"/>
        <v>INDSME</v>
      </c>
      <c r="AE251" s="109" t="str">
        <f t="shared" si="58"/>
        <v>SH3</v>
      </c>
      <c r="AF251" s="109">
        <f t="shared" si="52"/>
        <v>0.0100311401483829</v>
      </c>
      <c r="AG251" s="109" t="s">
        <v>30</v>
      </c>
      <c r="AH251" s="110" t="s">
        <v>85</v>
      </c>
      <c r="AL251" s="109" t="s">
        <v>134</v>
      </c>
      <c r="AM251" s="110" t="str">
        <f t="shared" si="59"/>
        <v>INDSME</v>
      </c>
      <c r="AN251" s="109" t="str">
        <f t="shared" si="60"/>
        <v>SH3</v>
      </c>
      <c r="AO251" s="109">
        <f t="shared" si="53"/>
        <v>0.00922365576098266</v>
      </c>
      <c r="AP251" s="109" t="s">
        <v>30</v>
      </c>
      <c r="AQ251" s="110" t="s">
        <v>82</v>
      </c>
      <c r="AU251" s="109" t="s">
        <v>134</v>
      </c>
      <c r="AV251" s="110" t="str">
        <f t="shared" si="61"/>
        <v>INDSME</v>
      </c>
      <c r="AW251" s="109" t="str">
        <f t="shared" si="62"/>
        <v>SH3</v>
      </c>
      <c r="AX251" s="109">
        <f t="shared" si="54"/>
        <v>0.0102098703739199</v>
      </c>
      <c r="AY251" s="109" t="s">
        <v>30</v>
      </c>
      <c r="AZ251" s="110" t="s">
        <v>81</v>
      </c>
      <c r="BD251" s="109" t="s">
        <v>134</v>
      </c>
      <c r="BE251" s="110" t="str">
        <f t="shared" si="63"/>
        <v>INDSME</v>
      </c>
      <c r="BF251" s="109" t="str">
        <f t="shared" si="64"/>
        <v>SH3</v>
      </c>
      <c r="BG251" s="109">
        <f t="shared" si="72"/>
        <v>0.00922365576098266</v>
      </c>
      <c r="BH251" s="109" t="s">
        <v>30</v>
      </c>
      <c r="BI251" s="110" t="s">
        <v>83</v>
      </c>
      <c r="BM251" s="109" t="s">
        <v>134</v>
      </c>
      <c r="BN251" s="110" t="str">
        <f t="shared" si="65"/>
        <v>INDSME</v>
      </c>
      <c r="BO251" s="109" t="str">
        <f t="shared" si="66"/>
        <v>SH3</v>
      </c>
      <c r="BP251" s="109">
        <f t="shared" si="67"/>
        <v>0.0102098703739199</v>
      </c>
      <c r="BQ251" s="109" t="s">
        <v>30</v>
      </c>
      <c r="BR251" s="110" t="s">
        <v>80</v>
      </c>
    </row>
    <row r="252" spans="11:70">
      <c r="K252" s="109" t="s">
        <v>134</v>
      </c>
      <c r="L252" s="110" t="str">
        <f t="shared" si="68"/>
        <v>INDSME</v>
      </c>
      <c r="M252" s="109" t="s">
        <v>175</v>
      </c>
      <c r="N252" s="109">
        <f t="shared" si="69"/>
        <v>0.010302252039056</v>
      </c>
      <c r="O252" s="109" t="s">
        <v>30</v>
      </c>
      <c r="P252" s="110" t="s">
        <v>84</v>
      </c>
      <c r="T252" s="109" t="s">
        <v>134</v>
      </c>
      <c r="U252" s="110" t="str">
        <f t="shared" si="70"/>
        <v>INDSME</v>
      </c>
      <c r="V252" s="109" t="str">
        <f t="shared" si="71"/>
        <v>SH4</v>
      </c>
      <c r="W252" s="109">
        <f t="shared" si="51"/>
        <v>0.00707623257486032</v>
      </c>
      <c r="X252" s="109" t="s">
        <v>30</v>
      </c>
      <c r="Y252" s="110" t="s">
        <v>79</v>
      </c>
      <c r="AC252" s="109" t="s">
        <v>134</v>
      </c>
      <c r="AD252" s="110" t="str">
        <f t="shared" si="57"/>
        <v>INDSME</v>
      </c>
      <c r="AE252" s="109" t="str">
        <f t="shared" si="58"/>
        <v>SH4</v>
      </c>
      <c r="AF252" s="109">
        <f t="shared" si="52"/>
        <v>0.0099914442720882</v>
      </c>
      <c r="AG252" s="109" t="s">
        <v>30</v>
      </c>
      <c r="AH252" s="110" t="s">
        <v>85</v>
      </c>
      <c r="AL252" s="109" t="s">
        <v>134</v>
      </c>
      <c r="AM252" s="110" t="str">
        <f t="shared" si="59"/>
        <v>INDSME</v>
      </c>
      <c r="AN252" s="109" t="str">
        <f t="shared" si="60"/>
        <v>SH4</v>
      </c>
      <c r="AO252" s="109">
        <f t="shared" si="53"/>
        <v>0.00890221789950177</v>
      </c>
      <c r="AP252" s="109" t="s">
        <v>30</v>
      </c>
      <c r="AQ252" s="110" t="s">
        <v>82</v>
      </c>
      <c r="AU252" s="109" t="s">
        <v>134</v>
      </c>
      <c r="AV252" s="110" t="str">
        <f t="shared" si="61"/>
        <v>INDSME</v>
      </c>
      <c r="AW252" s="109" t="str">
        <f t="shared" si="62"/>
        <v>SH4</v>
      </c>
      <c r="AX252" s="109">
        <f t="shared" si="54"/>
        <v>0.00947781475616528</v>
      </c>
      <c r="AY252" s="109" t="s">
        <v>30</v>
      </c>
      <c r="AZ252" s="110" t="s">
        <v>81</v>
      </c>
      <c r="BD252" s="109" t="s">
        <v>134</v>
      </c>
      <c r="BE252" s="110" t="str">
        <f t="shared" si="63"/>
        <v>INDSME</v>
      </c>
      <c r="BF252" s="109" t="str">
        <f t="shared" si="64"/>
        <v>SH4</v>
      </c>
      <c r="BG252" s="109">
        <f t="shared" si="72"/>
        <v>0.00890221789950177</v>
      </c>
      <c r="BH252" s="109" t="s">
        <v>30</v>
      </c>
      <c r="BI252" s="110" t="s">
        <v>83</v>
      </c>
      <c r="BM252" s="109" t="s">
        <v>134</v>
      </c>
      <c r="BN252" s="110" t="str">
        <f t="shared" si="65"/>
        <v>INDSME</v>
      </c>
      <c r="BO252" s="109" t="str">
        <f t="shared" si="66"/>
        <v>SH4</v>
      </c>
      <c r="BP252" s="109">
        <f t="shared" si="67"/>
        <v>0.00947781475616528</v>
      </c>
      <c r="BQ252" s="109" t="s">
        <v>30</v>
      </c>
      <c r="BR252" s="110" t="s">
        <v>80</v>
      </c>
    </row>
    <row r="253" spans="11:70">
      <c r="K253" s="109" t="s">
        <v>134</v>
      </c>
      <c r="L253" s="110" t="str">
        <f t="shared" si="68"/>
        <v>INDSME</v>
      </c>
      <c r="M253" s="109" t="s">
        <v>176</v>
      </c>
      <c r="N253" s="109">
        <f t="shared" si="69"/>
        <v>0.00998630287270145</v>
      </c>
      <c r="O253" s="109" t="s">
        <v>30</v>
      </c>
      <c r="P253" s="110" t="s">
        <v>84</v>
      </c>
      <c r="T253" s="109" t="s">
        <v>134</v>
      </c>
      <c r="U253" s="110" t="str">
        <f t="shared" si="70"/>
        <v>INDSME</v>
      </c>
      <c r="V253" s="109" t="str">
        <f t="shared" si="71"/>
        <v>SH5</v>
      </c>
      <c r="W253" s="109">
        <f t="shared" si="51"/>
        <v>0.00693855248478292</v>
      </c>
      <c r="X253" s="109" t="s">
        <v>30</v>
      </c>
      <c r="Y253" s="110" t="s">
        <v>79</v>
      </c>
      <c r="AC253" s="109" t="s">
        <v>134</v>
      </c>
      <c r="AD253" s="110" t="str">
        <f t="shared" si="57"/>
        <v>INDSME</v>
      </c>
      <c r="AE253" s="109" t="str">
        <f t="shared" si="58"/>
        <v>SH5</v>
      </c>
      <c r="AF253" s="109">
        <f t="shared" si="52"/>
        <v>0.00962339524997807</v>
      </c>
      <c r="AG253" s="109" t="s">
        <v>30</v>
      </c>
      <c r="AH253" s="110" t="s">
        <v>85</v>
      </c>
      <c r="AL253" s="109" t="s">
        <v>134</v>
      </c>
      <c r="AM253" s="110" t="str">
        <f t="shared" si="59"/>
        <v>INDSME</v>
      </c>
      <c r="AN253" s="109" t="str">
        <f t="shared" si="60"/>
        <v>SH5</v>
      </c>
      <c r="AO253" s="109">
        <f t="shared" si="53"/>
        <v>0.00859828506997421</v>
      </c>
      <c r="AP253" s="109" t="s">
        <v>30</v>
      </c>
      <c r="AQ253" s="110" t="s">
        <v>82</v>
      </c>
      <c r="AU253" s="109" t="s">
        <v>134</v>
      </c>
      <c r="AV253" s="110" t="str">
        <f t="shared" si="61"/>
        <v>INDSME</v>
      </c>
      <c r="AW253" s="109" t="str">
        <f t="shared" si="62"/>
        <v>SH5</v>
      </c>
      <c r="AX253" s="109">
        <f t="shared" si="54"/>
        <v>0.009001549175111</v>
      </c>
      <c r="AY253" s="109" t="s">
        <v>30</v>
      </c>
      <c r="AZ253" s="110" t="s">
        <v>81</v>
      </c>
      <c r="BD253" s="109" t="s">
        <v>134</v>
      </c>
      <c r="BE253" s="110" t="str">
        <f t="shared" si="63"/>
        <v>INDSME</v>
      </c>
      <c r="BF253" s="109" t="str">
        <f t="shared" si="64"/>
        <v>SH5</v>
      </c>
      <c r="BG253" s="109">
        <f t="shared" si="72"/>
        <v>0.00859828506997421</v>
      </c>
      <c r="BH253" s="109" t="s">
        <v>30</v>
      </c>
      <c r="BI253" s="110" t="s">
        <v>83</v>
      </c>
      <c r="BM253" s="109" t="s">
        <v>134</v>
      </c>
      <c r="BN253" s="110" t="str">
        <f t="shared" si="65"/>
        <v>INDSME</v>
      </c>
      <c r="BO253" s="109" t="str">
        <f t="shared" si="66"/>
        <v>SH5</v>
      </c>
      <c r="BP253" s="109">
        <f t="shared" si="67"/>
        <v>0.009001549175111</v>
      </c>
      <c r="BQ253" s="109" t="s">
        <v>30</v>
      </c>
      <c r="BR253" s="110" t="s">
        <v>80</v>
      </c>
    </row>
    <row r="254" spans="11:70">
      <c r="K254" s="109" t="s">
        <v>134</v>
      </c>
      <c r="L254" s="110" t="str">
        <f t="shared" si="68"/>
        <v>INDSME</v>
      </c>
      <c r="M254" s="109" t="s">
        <v>177</v>
      </c>
      <c r="N254" s="109">
        <f t="shared" si="69"/>
        <v>0.00970685876594795</v>
      </c>
      <c r="O254" s="109" t="s">
        <v>30</v>
      </c>
      <c r="P254" s="110" t="s">
        <v>84</v>
      </c>
      <c r="T254" s="109" t="s">
        <v>134</v>
      </c>
      <c r="U254" s="110" t="str">
        <f t="shared" si="70"/>
        <v>INDSME</v>
      </c>
      <c r="V254" s="109" t="str">
        <f t="shared" si="71"/>
        <v>SH6</v>
      </c>
      <c r="W254" s="109">
        <f t="shared" si="51"/>
        <v>0.00690233127948598</v>
      </c>
      <c r="X254" s="109" t="s">
        <v>30</v>
      </c>
      <c r="Y254" s="110" t="s">
        <v>79</v>
      </c>
      <c r="AC254" s="109" t="s">
        <v>134</v>
      </c>
      <c r="AD254" s="110" t="str">
        <f t="shared" si="57"/>
        <v>INDSME</v>
      </c>
      <c r="AE254" s="109" t="str">
        <f t="shared" si="58"/>
        <v>SH6</v>
      </c>
      <c r="AF254" s="109">
        <f t="shared" si="52"/>
        <v>0.00895580030607749</v>
      </c>
      <c r="AG254" s="109" t="s">
        <v>30</v>
      </c>
      <c r="AH254" s="110" t="s">
        <v>85</v>
      </c>
      <c r="AL254" s="109" t="s">
        <v>134</v>
      </c>
      <c r="AM254" s="110" t="str">
        <f t="shared" si="59"/>
        <v>INDSME</v>
      </c>
      <c r="AN254" s="109" t="str">
        <f t="shared" si="60"/>
        <v>SH6</v>
      </c>
      <c r="AO254" s="109">
        <f t="shared" si="53"/>
        <v>0.00831343357193171</v>
      </c>
      <c r="AP254" s="109" t="s">
        <v>30</v>
      </c>
      <c r="AQ254" s="110" t="s">
        <v>82</v>
      </c>
      <c r="AU254" s="109" t="s">
        <v>134</v>
      </c>
      <c r="AV254" s="110" t="str">
        <f t="shared" si="61"/>
        <v>INDSME</v>
      </c>
      <c r="AW254" s="109" t="str">
        <f t="shared" si="62"/>
        <v>SH6</v>
      </c>
      <c r="AX254" s="109">
        <f t="shared" si="54"/>
        <v>0.00869775718904425</v>
      </c>
      <c r="AY254" s="109" t="s">
        <v>30</v>
      </c>
      <c r="AZ254" s="110" t="s">
        <v>81</v>
      </c>
      <c r="BD254" s="109" t="s">
        <v>134</v>
      </c>
      <c r="BE254" s="110" t="str">
        <f t="shared" si="63"/>
        <v>INDSME</v>
      </c>
      <c r="BF254" s="109" t="str">
        <f t="shared" si="64"/>
        <v>SH6</v>
      </c>
      <c r="BG254" s="109">
        <f t="shared" si="72"/>
        <v>0.00831343357193171</v>
      </c>
      <c r="BH254" s="109" t="s">
        <v>30</v>
      </c>
      <c r="BI254" s="110" t="s">
        <v>83</v>
      </c>
      <c r="BM254" s="109" t="s">
        <v>134</v>
      </c>
      <c r="BN254" s="110" t="str">
        <f t="shared" si="65"/>
        <v>INDSME</v>
      </c>
      <c r="BO254" s="109" t="str">
        <f t="shared" si="66"/>
        <v>SH6</v>
      </c>
      <c r="BP254" s="109">
        <f t="shared" si="67"/>
        <v>0.00869775718904425</v>
      </c>
      <c r="BQ254" s="109" t="s">
        <v>30</v>
      </c>
      <c r="BR254" s="110" t="s">
        <v>80</v>
      </c>
    </row>
    <row r="255" spans="11:70">
      <c r="K255" s="111" t="s">
        <v>134</v>
      </c>
      <c r="L255" s="110" t="str">
        <f t="shared" si="68"/>
        <v>INDSME</v>
      </c>
      <c r="M255" s="109" t="s">
        <v>178</v>
      </c>
      <c r="N255" s="109">
        <f t="shared" si="69"/>
        <v>0.00952537765103036</v>
      </c>
      <c r="O255" s="109" t="s">
        <v>30</v>
      </c>
      <c r="P255" s="110" t="s">
        <v>84</v>
      </c>
      <c r="T255" s="109" t="s">
        <v>134</v>
      </c>
      <c r="U255" s="110" t="str">
        <f t="shared" si="70"/>
        <v>INDSME</v>
      </c>
      <c r="V255" s="109" t="str">
        <f t="shared" si="71"/>
        <v>SH7</v>
      </c>
      <c r="W255" s="109">
        <f t="shared" si="51"/>
        <v>0.00695811193011423</v>
      </c>
      <c r="X255" s="109" t="s">
        <v>30</v>
      </c>
      <c r="Y255" s="110" t="s">
        <v>79</v>
      </c>
      <c r="AC255" s="109" t="s">
        <v>134</v>
      </c>
      <c r="AD255" s="110" t="str">
        <f t="shared" si="57"/>
        <v>INDSME</v>
      </c>
      <c r="AE255" s="109" t="str">
        <f t="shared" si="58"/>
        <v>SH7</v>
      </c>
      <c r="AF255" s="109">
        <f t="shared" si="52"/>
        <v>0.0083231978023869</v>
      </c>
      <c r="AG255" s="109" t="s">
        <v>30</v>
      </c>
      <c r="AH255" s="110" t="s">
        <v>85</v>
      </c>
      <c r="AL255" s="109" t="s">
        <v>134</v>
      </c>
      <c r="AM255" s="110" t="str">
        <f t="shared" si="59"/>
        <v>INDSME</v>
      </c>
      <c r="AN255" s="109" t="str">
        <f t="shared" si="60"/>
        <v>SH7</v>
      </c>
      <c r="AO255" s="109">
        <f t="shared" si="53"/>
        <v>0.00810776020785731</v>
      </c>
      <c r="AP255" s="109" t="s">
        <v>30</v>
      </c>
      <c r="AQ255" s="110" t="s">
        <v>82</v>
      </c>
      <c r="AU255" s="109" t="s">
        <v>134</v>
      </c>
      <c r="AV255" s="110" t="str">
        <f t="shared" si="61"/>
        <v>INDSME</v>
      </c>
      <c r="AW255" s="109" t="str">
        <f t="shared" si="62"/>
        <v>SH7</v>
      </c>
      <c r="AX255" s="109">
        <f t="shared" si="54"/>
        <v>0.00850186452384368</v>
      </c>
      <c r="AY255" s="109" t="s">
        <v>30</v>
      </c>
      <c r="AZ255" s="110" t="s">
        <v>81</v>
      </c>
      <c r="BD255" s="109" t="s">
        <v>134</v>
      </c>
      <c r="BE255" s="110" t="str">
        <f t="shared" si="63"/>
        <v>INDSME</v>
      </c>
      <c r="BF255" s="109" t="str">
        <f t="shared" si="64"/>
        <v>SH7</v>
      </c>
      <c r="BG255" s="109">
        <f t="shared" si="72"/>
        <v>0.00810776020785731</v>
      </c>
      <c r="BH255" s="109" t="s">
        <v>30</v>
      </c>
      <c r="BI255" s="110" t="s">
        <v>83</v>
      </c>
      <c r="BM255" s="109" t="s">
        <v>134</v>
      </c>
      <c r="BN255" s="110" t="str">
        <f t="shared" si="65"/>
        <v>INDSME</v>
      </c>
      <c r="BO255" s="109" t="str">
        <f t="shared" si="66"/>
        <v>SH7</v>
      </c>
      <c r="BP255" s="109">
        <f t="shared" si="67"/>
        <v>0.00850186452384368</v>
      </c>
      <c r="BQ255" s="109" t="s">
        <v>30</v>
      </c>
      <c r="BR255" s="110" t="s">
        <v>80</v>
      </c>
    </row>
    <row r="256" spans="11:70">
      <c r="K256" s="109" t="s">
        <v>134</v>
      </c>
      <c r="L256" s="110" t="str">
        <f t="shared" si="68"/>
        <v>INDSME</v>
      </c>
      <c r="M256" s="109" t="s">
        <v>179</v>
      </c>
      <c r="N256" s="109">
        <f t="shared" si="69"/>
        <v>0.00940579551046531</v>
      </c>
      <c r="O256" s="109" t="s">
        <v>30</v>
      </c>
      <c r="P256" s="110" t="s">
        <v>84</v>
      </c>
      <c r="T256" s="109" t="s">
        <v>134</v>
      </c>
      <c r="U256" s="110" t="str">
        <f t="shared" si="70"/>
        <v>INDSME</v>
      </c>
      <c r="V256" s="109" t="str">
        <f t="shared" si="71"/>
        <v>SH8</v>
      </c>
      <c r="W256" s="109">
        <f t="shared" ref="W256:W319" si="73">W160</f>
        <v>0.00713706178998624</v>
      </c>
      <c r="X256" s="109" t="s">
        <v>30</v>
      </c>
      <c r="Y256" s="110" t="s">
        <v>79</v>
      </c>
      <c r="AC256" s="109" t="s">
        <v>134</v>
      </c>
      <c r="AD256" s="110" t="str">
        <f t="shared" si="57"/>
        <v>INDSME</v>
      </c>
      <c r="AE256" s="109" t="str">
        <f t="shared" si="58"/>
        <v>SH8</v>
      </c>
      <c r="AF256" s="109">
        <f t="shared" ref="AF256:AF319" si="74">AF160</f>
        <v>0.00791001223001852</v>
      </c>
      <c r="AG256" s="109" t="s">
        <v>30</v>
      </c>
      <c r="AH256" s="110" t="s">
        <v>85</v>
      </c>
      <c r="AL256" s="109" t="s">
        <v>134</v>
      </c>
      <c r="AM256" s="110" t="str">
        <f t="shared" si="59"/>
        <v>INDSME</v>
      </c>
      <c r="AN256" s="109" t="str">
        <f t="shared" si="60"/>
        <v>SH8</v>
      </c>
      <c r="AO256" s="109">
        <f t="shared" ref="AO256:AO319" si="75">AO160</f>
        <v>0.00802617470555127</v>
      </c>
      <c r="AP256" s="109" t="s">
        <v>30</v>
      </c>
      <c r="AQ256" s="110" t="s">
        <v>82</v>
      </c>
      <c r="AU256" s="109" t="s">
        <v>134</v>
      </c>
      <c r="AV256" s="110" t="str">
        <f t="shared" si="61"/>
        <v>INDSME</v>
      </c>
      <c r="AW256" s="109" t="str">
        <f t="shared" si="62"/>
        <v>SH8</v>
      </c>
      <c r="AX256" s="109">
        <f t="shared" ref="AX256:AX319" si="76">AX160</f>
        <v>0.0084452232324364</v>
      </c>
      <c r="AY256" s="109" t="s">
        <v>30</v>
      </c>
      <c r="AZ256" s="110" t="s">
        <v>81</v>
      </c>
      <c r="BD256" s="109" t="s">
        <v>134</v>
      </c>
      <c r="BE256" s="110" t="str">
        <f t="shared" si="63"/>
        <v>INDSME</v>
      </c>
      <c r="BF256" s="109" t="str">
        <f t="shared" si="64"/>
        <v>SH8</v>
      </c>
      <c r="BG256" s="109">
        <f t="shared" si="72"/>
        <v>0.00802617470555127</v>
      </c>
      <c r="BH256" s="109" t="s">
        <v>30</v>
      </c>
      <c r="BI256" s="110" t="s">
        <v>83</v>
      </c>
      <c r="BM256" s="109" t="s">
        <v>134</v>
      </c>
      <c r="BN256" s="110" t="str">
        <f t="shared" si="65"/>
        <v>INDSME</v>
      </c>
      <c r="BO256" s="109" t="str">
        <f t="shared" si="66"/>
        <v>SH8</v>
      </c>
      <c r="BP256" s="109">
        <f t="shared" si="67"/>
        <v>0.0084452232324364</v>
      </c>
      <c r="BQ256" s="109" t="s">
        <v>30</v>
      </c>
      <c r="BR256" s="110" t="s">
        <v>80</v>
      </c>
    </row>
    <row r="257" spans="11:70">
      <c r="K257" s="109" t="s">
        <v>134</v>
      </c>
      <c r="L257" s="110" t="str">
        <f t="shared" si="68"/>
        <v>INDSME</v>
      </c>
      <c r="M257" s="109" t="s">
        <v>180</v>
      </c>
      <c r="N257" s="109">
        <f t="shared" ref="N257:N288" si="77">N161</f>
        <v>0.00934271150095977</v>
      </c>
      <c r="O257" s="109" t="s">
        <v>30</v>
      </c>
      <c r="P257" s="110" t="s">
        <v>84</v>
      </c>
      <c r="T257" s="109" t="s">
        <v>134</v>
      </c>
      <c r="U257" s="110" t="str">
        <f t="shared" si="70"/>
        <v>INDSME</v>
      </c>
      <c r="V257" s="109" t="str">
        <f t="shared" si="71"/>
        <v>SH9</v>
      </c>
      <c r="W257" s="109">
        <f t="shared" si="73"/>
        <v>0.00761804538936425</v>
      </c>
      <c r="X257" s="109" t="s">
        <v>30</v>
      </c>
      <c r="Y257" s="110" t="s">
        <v>79</v>
      </c>
      <c r="AC257" s="109" t="s">
        <v>134</v>
      </c>
      <c r="AD257" s="110" t="str">
        <f t="shared" si="57"/>
        <v>INDSME</v>
      </c>
      <c r="AE257" s="109" t="str">
        <f t="shared" si="58"/>
        <v>SH9</v>
      </c>
      <c r="AF257" s="109">
        <f t="shared" si="74"/>
        <v>0.00767868703142379</v>
      </c>
      <c r="AG257" s="109" t="s">
        <v>30</v>
      </c>
      <c r="AH257" s="110" t="s">
        <v>85</v>
      </c>
      <c r="AL257" s="109" t="s">
        <v>134</v>
      </c>
      <c r="AM257" s="110" t="str">
        <f t="shared" si="59"/>
        <v>INDSME</v>
      </c>
      <c r="AN257" s="109" t="str">
        <f t="shared" si="60"/>
        <v>SH9</v>
      </c>
      <c r="AO257" s="109">
        <f t="shared" si="75"/>
        <v>0.00811366825218321</v>
      </c>
      <c r="AP257" s="109" t="s">
        <v>30</v>
      </c>
      <c r="AQ257" s="110" t="s">
        <v>82</v>
      </c>
      <c r="AU257" s="109" t="s">
        <v>134</v>
      </c>
      <c r="AV257" s="110" t="str">
        <f t="shared" si="61"/>
        <v>INDSME</v>
      </c>
      <c r="AW257" s="109" t="str">
        <f t="shared" si="62"/>
        <v>SH9</v>
      </c>
      <c r="AX257" s="109">
        <f t="shared" si="76"/>
        <v>0.00858502204079058</v>
      </c>
      <c r="AY257" s="109" t="s">
        <v>30</v>
      </c>
      <c r="AZ257" s="110" t="s">
        <v>81</v>
      </c>
      <c r="BD257" s="109" t="s">
        <v>134</v>
      </c>
      <c r="BE257" s="110" t="str">
        <f t="shared" si="63"/>
        <v>INDSME</v>
      </c>
      <c r="BF257" s="109" t="str">
        <f t="shared" si="64"/>
        <v>SH9</v>
      </c>
      <c r="BG257" s="109">
        <f t="shared" si="72"/>
        <v>0.00811366825218321</v>
      </c>
      <c r="BH257" s="109" t="s">
        <v>30</v>
      </c>
      <c r="BI257" s="110" t="s">
        <v>83</v>
      </c>
      <c r="BM257" s="109" t="s">
        <v>134</v>
      </c>
      <c r="BN257" s="110" t="str">
        <f t="shared" si="65"/>
        <v>INDSME</v>
      </c>
      <c r="BO257" s="109" t="str">
        <f t="shared" si="66"/>
        <v>SH9</v>
      </c>
      <c r="BP257" s="109">
        <f t="shared" si="67"/>
        <v>0.00858502204079058</v>
      </c>
      <c r="BQ257" s="109" t="s">
        <v>30</v>
      </c>
      <c r="BR257" s="110" t="s">
        <v>80</v>
      </c>
    </row>
    <row r="258" spans="11:70">
      <c r="K258" s="109" t="s">
        <v>134</v>
      </c>
      <c r="L258" s="110" t="str">
        <f t="shared" si="68"/>
        <v>INDSME</v>
      </c>
      <c r="M258" s="109" t="s">
        <v>181</v>
      </c>
      <c r="N258" s="109">
        <f t="shared" si="77"/>
        <v>0.0093232756046095</v>
      </c>
      <c r="O258" s="109" t="s">
        <v>30</v>
      </c>
      <c r="P258" s="110" t="s">
        <v>84</v>
      </c>
      <c r="T258" s="109" t="s">
        <v>134</v>
      </c>
      <c r="U258" s="110" t="str">
        <f t="shared" si="70"/>
        <v>INDSME</v>
      </c>
      <c r="V258" s="109" t="str">
        <f t="shared" si="71"/>
        <v>SH10</v>
      </c>
      <c r="W258" s="109">
        <f t="shared" si="73"/>
        <v>0.00832464497830165</v>
      </c>
      <c r="X258" s="109" t="s">
        <v>30</v>
      </c>
      <c r="Y258" s="110" t="s">
        <v>79</v>
      </c>
      <c r="AC258" s="109" t="s">
        <v>134</v>
      </c>
      <c r="AD258" s="110" t="str">
        <f t="shared" si="57"/>
        <v>INDSME</v>
      </c>
      <c r="AE258" s="109" t="str">
        <f t="shared" si="58"/>
        <v>SH10</v>
      </c>
      <c r="AF258" s="109">
        <f t="shared" si="74"/>
        <v>0.00755744496055898</v>
      </c>
      <c r="AG258" s="109" t="s">
        <v>30</v>
      </c>
      <c r="AH258" s="110" t="s">
        <v>85</v>
      </c>
      <c r="AL258" s="109" t="s">
        <v>134</v>
      </c>
      <c r="AM258" s="110" t="str">
        <f t="shared" si="59"/>
        <v>INDSME</v>
      </c>
      <c r="AN258" s="109" t="str">
        <f t="shared" si="60"/>
        <v>SH10</v>
      </c>
      <c r="AO258" s="109">
        <f t="shared" si="75"/>
        <v>0.00838274552310763</v>
      </c>
      <c r="AP258" s="109" t="s">
        <v>30</v>
      </c>
      <c r="AQ258" s="110" t="s">
        <v>82</v>
      </c>
      <c r="AU258" s="109" t="s">
        <v>134</v>
      </c>
      <c r="AV258" s="110" t="str">
        <f t="shared" si="61"/>
        <v>INDSME</v>
      </c>
      <c r="AW258" s="109" t="str">
        <f t="shared" si="62"/>
        <v>SH10</v>
      </c>
      <c r="AX258" s="109">
        <f t="shared" si="76"/>
        <v>0.00899201274693116</v>
      </c>
      <c r="AY258" s="109" t="s">
        <v>30</v>
      </c>
      <c r="AZ258" s="110" t="s">
        <v>81</v>
      </c>
      <c r="BD258" s="109" t="s">
        <v>134</v>
      </c>
      <c r="BE258" s="110" t="str">
        <f t="shared" si="63"/>
        <v>INDSME</v>
      </c>
      <c r="BF258" s="109" t="str">
        <f t="shared" si="64"/>
        <v>SH10</v>
      </c>
      <c r="BG258" s="109">
        <f t="shared" si="72"/>
        <v>0.00838274552310763</v>
      </c>
      <c r="BH258" s="109" t="s">
        <v>30</v>
      </c>
      <c r="BI258" s="110" t="s">
        <v>83</v>
      </c>
      <c r="BM258" s="109" t="s">
        <v>134</v>
      </c>
      <c r="BN258" s="110" t="str">
        <f t="shared" si="65"/>
        <v>INDSME</v>
      </c>
      <c r="BO258" s="109" t="str">
        <f t="shared" si="66"/>
        <v>SH10</v>
      </c>
      <c r="BP258" s="109">
        <f t="shared" si="67"/>
        <v>0.00899201274693116</v>
      </c>
      <c r="BQ258" s="109" t="s">
        <v>30</v>
      </c>
      <c r="BR258" s="110" t="s">
        <v>80</v>
      </c>
    </row>
    <row r="259" spans="11:70">
      <c r="K259" s="111" t="s">
        <v>134</v>
      </c>
      <c r="L259" s="110" t="str">
        <f t="shared" si="68"/>
        <v>INDSME</v>
      </c>
      <c r="M259" s="109" t="s">
        <v>182</v>
      </c>
      <c r="N259" s="109">
        <f t="shared" si="77"/>
        <v>0.00935477163539888</v>
      </c>
      <c r="O259" s="109" t="s">
        <v>30</v>
      </c>
      <c r="P259" s="110" t="s">
        <v>84</v>
      </c>
      <c r="T259" s="109" t="s">
        <v>134</v>
      </c>
      <c r="U259" s="110" t="str">
        <f t="shared" si="70"/>
        <v>INDSME</v>
      </c>
      <c r="V259" s="109" t="str">
        <f t="shared" si="71"/>
        <v>SH11</v>
      </c>
      <c r="W259" s="109">
        <f t="shared" si="73"/>
        <v>0.00886201666472859</v>
      </c>
      <c r="X259" s="109" t="s">
        <v>30</v>
      </c>
      <c r="Y259" s="110" t="s">
        <v>79</v>
      </c>
      <c r="AC259" s="109" t="s">
        <v>134</v>
      </c>
      <c r="AD259" s="110" t="str">
        <f t="shared" si="57"/>
        <v>INDSME</v>
      </c>
      <c r="AE259" s="109" t="str">
        <f t="shared" si="58"/>
        <v>SH11</v>
      </c>
      <c r="AF259" s="109">
        <f t="shared" si="74"/>
        <v>0.00753987073520926</v>
      </c>
      <c r="AG259" s="109" t="s">
        <v>30</v>
      </c>
      <c r="AH259" s="110" t="s">
        <v>85</v>
      </c>
      <c r="AL259" s="109" t="s">
        <v>134</v>
      </c>
      <c r="AM259" s="110" t="str">
        <f t="shared" si="59"/>
        <v>INDSME</v>
      </c>
      <c r="AN259" s="109" t="str">
        <f t="shared" si="60"/>
        <v>SH11</v>
      </c>
      <c r="AO259" s="109">
        <f t="shared" si="75"/>
        <v>0.00874680022383472</v>
      </c>
      <c r="AP259" s="109" t="s">
        <v>30</v>
      </c>
      <c r="AQ259" s="110" t="s">
        <v>82</v>
      </c>
      <c r="AU259" s="109" t="s">
        <v>134</v>
      </c>
      <c r="AV259" s="110" t="str">
        <f t="shared" si="61"/>
        <v>INDSME</v>
      </c>
      <c r="AW259" s="109" t="str">
        <f t="shared" si="62"/>
        <v>SH11</v>
      </c>
      <c r="AX259" s="109">
        <f t="shared" si="76"/>
        <v>0.009722872391825</v>
      </c>
      <c r="AY259" s="109" t="s">
        <v>30</v>
      </c>
      <c r="AZ259" s="110" t="s">
        <v>81</v>
      </c>
      <c r="BD259" s="109" t="s">
        <v>134</v>
      </c>
      <c r="BE259" s="110" t="str">
        <f t="shared" si="63"/>
        <v>INDSME</v>
      </c>
      <c r="BF259" s="109" t="str">
        <f t="shared" si="64"/>
        <v>SH11</v>
      </c>
      <c r="BG259" s="109">
        <f t="shared" si="72"/>
        <v>0.00874680022383472</v>
      </c>
      <c r="BH259" s="109" t="s">
        <v>30</v>
      </c>
      <c r="BI259" s="110" t="s">
        <v>83</v>
      </c>
      <c r="BM259" s="109" t="s">
        <v>134</v>
      </c>
      <c r="BN259" s="110" t="str">
        <f t="shared" si="65"/>
        <v>INDSME</v>
      </c>
      <c r="BO259" s="109" t="str">
        <f t="shared" si="66"/>
        <v>SH11</v>
      </c>
      <c r="BP259" s="109">
        <f t="shared" si="67"/>
        <v>0.009722872391825</v>
      </c>
      <c r="BQ259" s="109" t="s">
        <v>30</v>
      </c>
      <c r="BR259" s="110" t="s">
        <v>80</v>
      </c>
    </row>
    <row r="260" spans="11:70">
      <c r="K260" s="109" t="s">
        <v>134</v>
      </c>
      <c r="L260" s="110" t="str">
        <f t="shared" si="68"/>
        <v>INDSME</v>
      </c>
      <c r="M260" s="109" t="s">
        <v>183</v>
      </c>
      <c r="N260" s="109">
        <f t="shared" si="77"/>
        <v>0.00951955200798545</v>
      </c>
      <c r="O260" s="109" t="s">
        <v>30</v>
      </c>
      <c r="P260" s="110" t="s">
        <v>84</v>
      </c>
      <c r="T260" s="109" t="s">
        <v>134</v>
      </c>
      <c r="U260" s="110" t="str">
        <f t="shared" si="70"/>
        <v>INDSME</v>
      </c>
      <c r="V260" s="109" t="str">
        <f t="shared" si="71"/>
        <v>SH12</v>
      </c>
      <c r="W260" s="109">
        <f t="shared" si="73"/>
        <v>0.00917902343356797</v>
      </c>
      <c r="X260" s="109" t="s">
        <v>30</v>
      </c>
      <c r="Y260" s="110" t="s">
        <v>79</v>
      </c>
      <c r="AC260" s="109" t="s">
        <v>134</v>
      </c>
      <c r="AD260" s="110" t="str">
        <f t="shared" si="57"/>
        <v>INDSME</v>
      </c>
      <c r="AE260" s="109" t="str">
        <f t="shared" si="58"/>
        <v>SH12</v>
      </c>
      <c r="AF260" s="109">
        <f t="shared" si="74"/>
        <v>0.00765324792010456</v>
      </c>
      <c r="AG260" s="109" t="s">
        <v>30</v>
      </c>
      <c r="AH260" s="110" t="s">
        <v>85</v>
      </c>
      <c r="AL260" s="109" t="s">
        <v>134</v>
      </c>
      <c r="AM260" s="110" t="str">
        <f t="shared" si="59"/>
        <v>INDSME</v>
      </c>
      <c r="AN260" s="109" t="str">
        <f t="shared" si="60"/>
        <v>SH12</v>
      </c>
      <c r="AO260" s="109">
        <f t="shared" si="75"/>
        <v>0.0090818707258295</v>
      </c>
      <c r="AP260" s="109" t="s">
        <v>30</v>
      </c>
      <c r="AQ260" s="110" t="s">
        <v>82</v>
      </c>
      <c r="AU260" s="109" t="s">
        <v>134</v>
      </c>
      <c r="AV260" s="110" t="str">
        <f t="shared" si="61"/>
        <v>INDSME</v>
      </c>
      <c r="AW260" s="109" t="str">
        <f t="shared" si="62"/>
        <v>SH12</v>
      </c>
      <c r="AX260" s="109">
        <f t="shared" si="76"/>
        <v>0.0104206027643797</v>
      </c>
      <c r="AY260" s="109" t="s">
        <v>30</v>
      </c>
      <c r="AZ260" s="110" t="s">
        <v>81</v>
      </c>
      <c r="BD260" s="109" t="s">
        <v>134</v>
      </c>
      <c r="BE260" s="110" t="str">
        <f t="shared" si="63"/>
        <v>INDSME</v>
      </c>
      <c r="BF260" s="109" t="str">
        <f t="shared" si="64"/>
        <v>SH12</v>
      </c>
      <c r="BG260" s="109">
        <f t="shared" si="72"/>
        <v>0.0090818707258295</v>
      </c>
      <c r="BH260" s="109" t="s">
        <v>30</v>
      </c>
      <c r="BI260" s="110" t="s">
        <v>83</v>
      </c>
      <c r="BM260" s="109" t="s">
        <v>134</v>
      </c>
      <c r="BN260" s="110" t="str">
        <f t="shared" si="65"/>
        <v>INDSME</v>
      </c>
      <c r="BO260" s="109" t="str">
        <f t="shared" si="66"/>
        <v>SH12</v>
      </c>
      <c r="BP260" s="109">
        <f t="shared" si="67"/>
        <v>0.0104206027643797</v>
      </c>
      <c r="BQ260" s="109" t="s">
        <v>30</v>
      </c>
      <c r="BR260" s="110" t="s">
        <v>80</v>
      </c>
    </row>
    <row r="261" spans="11:70">
      <c r="K261" s="109" t="s">
        <v>134</v>
      </c>
      <c r="L261" s="110" t="str">
        <f t="shared" si="68"/>
        <v>INDSME</v>
      </c>
      <c r="M261" s="109" t="s">
        <v>184</v>
      </c>
      <c r="N261" s="109">
        <f t="shared" si="77"/>
        <v>0.00983477217602029</v>
      </c>
      <c r="O261" s="109" t="s">
        <v>30</v>
      </c>
      <c r="P261" s="110" t="s">
        <v>84</v>
      </c>
      <c r="T261" s="109" t="s">
        <v>134</v>
      </c>
      <c r="U261" s="110" t="str">
        <f t="shared" si="70"/>
        <v>INDSME</v>
      </c>
      <c r="V261" s="109" t="str">
        <f t="shared" si="71"/>
        <v>SH13</v>
      </c>
      <c r="W261" s="109">
        <f t="shared" si="73"/>
        <v>0.00935394292004165</v>
      </c>
      <c r="X261" s="109" t="s">
        <v>30</v>
      </c>
      <c r="Y261" s="110" t="s">
        <v>79</v>
      </c>
      <c r="AC261" s="109" t="s">
        <v>134</v>
      </c>
      <c r="AD261" s="110" t="str">
        <f t="shared" si="57"/>
        <v>INDSME</v>
      </c>
      <c r="AE261" s="109" t="str">
        <f t="shared" si="58"/>
        <v>SH13</v>
      </c>
      <c r="AF261" s="109">
        <f t="shared" si="74"/>
        <v>0.00806302398618668</v>
      </c>
      <c r="AG261" s="109" t="s">
        <v>30</v>
      </c>
      <c r="AH261" s="110" t="s">
        <v>85</v>
      </c>
      <c r="AL261" s="109" t="s">
        <v>134</v>
      </c>
      <c r="AM261" s="110" t="str">
        <f t="shared" si="59"/>
        <v>INDSME</v>
      </c>
      <c r="AN261" s="109" t="str">
        <f t="shared" si="60"/>
        <v>SH13</v>
      </c>
      <c r="AO261" s="109">
        <f t="shared" si="75"/>
        <v>0.00940908785584033</v>
      </c>
      <c r="AP261" s="109" t="s">
        <v>30</v>
      </c>
      <c r="AQ261" s="110" t="s">
        <v>82</v>
      </c>
      <c r="AU261" s="109" t="s">
        <v>134</v>
      </c>
      <c r="AV261" s="110" t="str">
        <f t="shared" si="61"/>
        <v>INDSME</v>
      </c>
      <c r="AW261" s="109" t="str">
        <f t="shared" si="62"/>
        <v>SH13</v>
      </c>
      <c r="AX261" s="109">
        <f t="shared" si="76"/>
        <v>0.0109229546436609</v>
      </c>
      <c r="AY261" s="109" t="s">
        <v>30</v>
      </c>
      <c r="AZ261" s="110" t="s">
        <v>81</v>
      </c>
      <c r="BD261" s="109" t="s">
        <v>134</v>
      </c>
      <c r="BE261" s="110" t="str">
        <f t="shared" si="63"/>
        <v>INDSME</v>
      </c>
      <c r="BF261" s="109" t="str">
        <f t="shared" si="64"/>
        <v>SH13</v>
      </c>
      <c r="BG261" s="109">
        <f t="shared" si="72"/>
        <v>0.00940908785584033</v>
      </c>
      <c r="BH261" s="109" t="s">
        <v>30</v>
      </c>
      <c r="BI261" s="110" t="s">
        <v>83</v>
      </c>
      <c r="BM261" s="109" t="s">
        <v>134</v>
      </c>
      <c r="BN261" s="110" t="str">
        <f t="shared" si="65"/>
        <v>INDSME</v>
      </c>
      <c r="BO261" s="109" t="str">
        <f t="shared" si="66"/>
        <v>SH13</v>
      </c>
      <c r="BP261" s="109">
        <f t="shared" si="67"/>
        <v>0.0109229546436609</v>
      </c>
      <c r="BQ261" s="109" t="s">
        <v>30</v>
      </c>
      <c r="BR261" s="110" t="s">
        <v>80</v>
      </c>
    </row>
    <row r="262" spans="11:70">
      <c r="K262" s="109" t="s">
        <v>134</v>
      </c>
      <c r="L262" s="110" t="str">
        <f t="shared" si="68"/>
        <v>INDSME</v>
      </c>
      <c r="M262" s="109" t="s">
        <v>185</v>
      </c>
      <c r="N262" s="109">
        <f t="shared" si="77"/>
        <v>0.0101197602007481</v>
      </c>
      <c r="O262" s="109" t="s">
        <v>30</v>
      </c>
      <c r="P262" s="110" t="s">
        <v>84</v>
      </c>
      <c r="T262" s="109" t="s">
        <v>134</v>
      </c>
      <c r="U262" s="110" t="str">
        <f t="shared" si="70"/>
        <v>INDSME</v>
      </c>
      <c r="V262" s="109" t="str">
        <f t="shared" si="71"/>
        <v>SH14</v>
      </c>
      <c r="W262" s="109">
        <f t="shared" si="73"/>
        <v>0.00946890090470574</v>
      </c>
      <c r="X262" s="109" t="s">
        <v>30</v>
      </c>
      <c r="Y262" s="110" t="s">
        <v>79</v>
      </c>
      <c r="AC262" s="109" t="s">
        <v>134</v>
      </c>
      <c r="AD262" s="110" t="str">
        <f t="shared" si="57"/>
        <v>INDSME</v>
      </c>
      <c r="AE262" s="109" t="str">
        <f t="shared" si="58"/>
        <v>SH14</v>
      </c>
      <c r="AF262" s="109">
        <f t="shared" si="74"/>
        <v>0.00876710103848362</v>
      </c>
      <c r="AG262" s="109" t="s">
        <v>30</v>
      </c>
      <c r="AH262" s="110" t="s">
        <v>85</v>
      </c>
      <c r="AL262" s="109" t="s">
        <v>134</v>
      </c>
      <c r="AM262" s="110" t="str">
        <f t="shared" si="59"/>
        <v>INDSME</v>
      </c>
      <c r="AN262" s="109" t="str">
        <f t="shared" si="60"/>
        <v>SH14</v>
      </c>
      <c r="AO262" s="109">
        <f t="shared" si="75"/>
        <v>0.00974057712653231</v>
      </c>
      <c r="AP262" s="109" t="s">
        <v>30</v>
      </c>
      <c r="AQ262" s="110" t="s">
        <v>82</v>
      </c>
      <c r="AU262" s="109" t="s">
        <v>134</v>
      </c>
      <c r="AV262" s="110" t="str">
        <f t="shared" si="61"/>
        <v>INDSME</v>
      </c>
      <c r="AW262" s="109" t="str">
        <f t="shared" si="62"/>
        <v>SH14</v>
      </c>
      <c r="AX262" s="109">
        <f t="shared" si="76"/>
        <v>0.011327125797577</v>
      </c>
      <c r="AY262" s="109" t="s">
        <v>30</v>
      </c>
      <c r="AZ262" s="110" t="s">
        <v>81</v>
      </c>
      <c r="BD262" s="109" t="s">
        <v>134</v>
      </c>
      <c r="BE262" s="110" t="str">
        <f t="shared" si="63"/>
        <v>INDSME</v>
      </c>
      <c r="BF262" s="109" t="str">
        <f t="shared" si="64"/>
        <v>SH14</v>
      </c>
      <c r="BG262" s="109">
        <f t="shared" si="72"/>
        <v>0.00974057712653231</v>
      </c>
      <c r="BH262" s="109" t="s">
        <v>30</v>
      </c>
      <c r="BI262" s="110" t="s">
        <v>83</v>
      </c>
      <c r="BM262" s="109" t="s">
        <v>134</v>
      </c>
      <c r="BN262" s="110" t="str">
        <f t="shared" si="65"/>
        <v>INDSME</v>
      </c>
      <c r="BO262" s="109" t="str">
        <f t="shared" si="66"/>
        <v>SH14</v>
      </c>
      <c r="BP262" s="109">
        <f t="shared" si="67"/>
        <v>0.011327125797577</v>
      </c>
      <c r="BQ262" s="109" t="s">
        <v>30</v>
      </c>
      <c r="BR262" s="110" t="s">
        <v>80</v>
      </c>
    </row>
    <row r="263" spans="11:70">
      <c r="K263" s="111" t="s">
        <v>134</v>
      </c>
      <c r="L263" s="110" t="str">
        <f t="shared" si="68"/>
        <v>INDSME</v>
      </c>
      <c r="M263" s="109" t="s">
        <v>186</v>
      </c>
      <c r="N263" s="109">
        <f t="shared" si="77"/>
        <v>0.0103526099488921</v>
      </c>
      <c r="O263" s="109" t="s">
        <v>30</v>
      </c>
      <c r="P263" s="110" t="s">
        <v>84</v>
      </c>
      <c r="T263" s="109" t="s">
        <v>134</v>
      </c>
      <c r="U263" s="110" t="str">
        <f t="shared" si="70"/>
        <v>INDSME</v>
      </c>
      <c r="V263" s="109" t="str">
        <f t="shared" si="71"/>
        <v>SH15</v>
      </c>
      <c r="W263" s="109">
        <f t="shared" si="73"/>
        <v>0.00947570562912054</v>
      </c>
      <c r="X263" s="109" t="s">
        <v>30</v>
      </c>
      <c r="Y263" s="110" t="s">
        <v>79</v>
      </c>
      <c r="AC263" s="109" t="s">
        <v>134</v>
      </c>
      <c r="AD263" s="110" t="str">
        <f t="shared" si="57"/>
        <v>INDSME</v>
      </c>
      <c r="AE263" s="109" t="str">
        <f t="shared" si="58"/>
        <v>SH15</v>
      </c>
      <c r="AF263" s="109">
        <f t="shared" si="74"/>
        <v>0.00940238544360776</v>
      </c>
      <c r="AG263" s="109" t="s">
        <v>30</v>
      </c>
      <c r="AH263" s="110" t="s">
        <v>85</v>
      </c>
      <c r="AL263" s="109" t="s">
        <v>134</v>
      </c>
      <c r="AM263" s="110" t="str">
        <f t="shared" si="59"/>
        <v>INDSME</v>
      </c>
      <c r="AN263" s="109" t="str">
        <f t="shared" si="60"/>
        <v>SH15</v>
      </c>
      <c r="AO263" s="109">
        <f t="shared" si="75"/>
        <v>0.00999979087756372</v>
      </c>
      <c r="AP263" s="109" t="s">
        <v>30</v>
      </c>
      <c r="AQ263" s="110" t="s">
        <v>82</v>
      </c>
      <c r="AU263" s="109" t="s">
        <v>134</v>
      </c>
      <c r="AV263" s="110" t="str">
        <f t="shared" si="61"/>
        <v>INDSME</v>
      </c>
      <c r="AW263" s="109" t="str">
        <f t="shared" si="62"/>
        <v>SH15</v>
      </c>
      <c r="AX263" s="109">
        <f t="shared" si="76"/>
        <v>0.0116249417007371</v>
      </c>
      <c r="AY263" s="109" t="s">
        <v>30</v>
      </c>
      <c r="AZ263" s="110" t="s">
        <v>81</v>
      </c>
      <c r="BD263" s="109" t="s">
        <v>134</v>
      </c>
      <c r="BE263" s="110" t="str">
        <f t="shared" si="63"/>
        <v>INDSME</v>
      </c>
      <c r="BF263" s="109" t="str">
        <f t="shared" si="64"/>
        <v>SH15</v>
      </c>
      <c r="BG263" s="109">
        <f t="shared" si="72"/>
        <v>0.00999979087756372</v>
      </c>
      <c r="BH263" s="109" t="s">
        <v>30</v>
      </c>
      <c r="BI263" s="110" t="s">
        <v>83</v>
      </c>
      <c r="BM263" s="109" t="s">
        <v>134</v>
      </c>
      <c r="BN263" s="110" t="str">
        <f t="shared" si="65"/>
        <v>INDSME</v>
      </c>
      <c r="BO263" s="109" t="str">
        <f t="shared" si="66"/>
        <v>SH15</v>
      </c>
      <c r="BP263" s="109">
        <f t="shared" si="67"/>
        <v>0.0116249417007371</v>
      </c>
      <c r="BQ263" s="109" t="s">
        <v>30</v>
      </c>
      <c r="BR263" s="110" t="s">
        <v>80</v>
      </c>
    </row>
    <row r="264" spans="11:70">
      <c r="K264" s="109" t="s">
        <v>134</v>
      </c>
      <c r="L264" s="110" t="str">
        <f t="shared" si="68"/>
        <v>INDSME</v>
      </c>
      <c r="M264" s="109" t="s">
        <v>187</v>
      </c>
      <c r="N264" s="109">
        <f t="shared" si="77"/>
        <v>0.0105596594720338</v>
      </c>
      <c r="O264" s="109" t="s">
        <v>30</v>
      </c>
      <c r="P264" s="110" t="s">
        <v>84</v>
      </c>
      <c r="T264" s="109" t="s">
        <v>134</v>
      </c>
      <c r="U264" s="110" t="str">
        <f t="shared" si="70"/>
        <v>INDSME</v>
      </c>
      <c r="V264" s="109" t="str">
        <f t="shared" si="71"/>
        <v>SH16</v>
      </c>
      <c r="W264" s="109">
        <f t="shared" si="73"/>
        <v>0.00943526057496736</v>
      </c>
      <c r="X264" s="109" t="s">
        <v>30</v>
      </c>
      <c r="Y264" s="110" t="s">
        <v>79</v>
      </c>
      <c r="AC264" s="109" t="s">
        <v>134</v>
      </c>
      <c r="AD264" s="110" t="str">
        <f t="shared" si="57"/>
        <v>INDSME</v>
      </c>
      <c r="AE264" s="109" t="str">
        <f t="shared" si="58"/>
        <v>SH16</v>
      </c>
      <c r="AF264" s="109">
        <f t="shared" si="74"/>
        <v>0.00983377508800909</v>
      </c>
      <c r="AG264" s="109" t="s">
        <v>30</v>
      </c>
      <c r="AH264" s="110" t="s">
        <v>85</v>
      </c>
      <c r="AL264" s="109" t="s">
        <v>134</v>
      </c>
      <c r="AM264" s="110" t="str">
        <f t="shared" si="59"/>
        <v>INDSME</v>
      </c>
      <c r="AN264" s="109" t="str">
        <f t="shared" si="60"/>
        <v>SH16</v>
      </c>
      <c r="AO264" s="109">
        <f t="shared" si="75"/>
        <v>0.0101644506642469</v>
      </c>
      <c r="AP264" s="109" t="s">
        <v>30</v>
      </c>
      <c r="AQ264" s="110" t="s">
        <v>82</v>
      </c>
      <c r="AU264" s="109" t="s">
        <v>134</v>
      </c>
      <c r="AV264" s="110" t="str">
        <f t="shared" si="61"/>
        <v>INDSME</v>
      </c>
      <c r="AW264" s="109" t="str">
        <f t="shared" si="62"/>
        <v>SH16</v>
      </c>
      <c r="AX264" s="109">
        <f t="shared" si="76"/>
        <v>0.01179346357049</v>
      </c>
      <c r="AY264" s="109" t="s">
        <v>30</v>
      </c>
      <c r="AZ264" s="110" t="s">
        <v>81</v>
      </c>
      <c r="BD264" s="109" t="s">
        <v>134</v>
      </c>
      <c r="BE264" s="110" t="str">
        <f t="shared" si="63"/>
        <v>INDSME</v>
      </c>
      <c r="BF264" s="109" t="str">
        <f t="shared" si="64"/>
        <v>SH16</v>
      </c>
      <c r="BG264" s="109">
        <f t="shared" si="72"/>
        <v>0.0101644506642469</v>
      </c>
      <c r="BH264" s="109" t="s">
        <v>30</v>
      </c>
      <c r="BI264" s="110" t="s">
        <v>83</v>
      </c>
      <c r="BM264" s="109" t="s">
        <v>134</v>
      </c>
      <c r="BN264" s="110" t="str">
        <f t="shared" si="65"/>
        <v>INDSME</v>
      </c>
      <c r="BO264" s="109" t="str">
        <f t="shared" si="66"/>
        <v>SH16</v>
      </c>
      <c r="BP264" s="109">
        <f t="shared" si="67"/>
        <v>0.01179346357049</v>
      </c>
      <c r="BQ264" s="109" t="s">
        <v>30</v>
      </c>
      <c r="BR264" s="110" t="s">
        <v>80</v>
      </c>
    </row>
    <row r="265" spans="11:70">
      <c r="K265" s="109" t="s">
        <v>134</v>
      </c>
      <c r="L265" s="110" t="str">
        <f t="shared" si="68"/>
        <v>INDSME</v>
      </c>
      <c r="M265" s="109" t="s">
        <v>188</v>
      </c>
      <c r="N265" s="109">
        <f t="shared" si="77"/>
        <v>0.0107192629502442</v>
      </c>
      <c r="O265" s="109" t="s">
        <v>30</v>
      </c>
      <c r="P265" s="110" t="s">
        <v>84</v>
      </c>
      <c r="T265" s="109" t="s">
        <v>134</v>
      </c>
      <c r="U265" s="110" t="str">
        <f t="shared" si="70"/>
        <v>INDSME</v>
      </c>
      <c r="V265" s="109" t="str">
        <f t="shared" si="71"/>
        <v>SH17</v>
      </c>
      <c r="W265" s="109">
        <f t="shared" si="73"/>
        <v>0.00935860344516929</v>
      </c>
      <c r="X265" s="109" t="s">
        <v>30</v>
      </c>
      <c r="Y265" s="110" t="s">
        <v>79</v>
      </c>
      <c r="AC265" s="109" t="s">
        <v>134</v>
      </c>
      <c r="AD265" s="110" t="str">
        <f t="shared" si="57"/>
        <v>INDSME</v>
      </c>
      <c r="AE265" s="109" t="str">
        <f t="shared" si="58"/>
        <v>SH17</v>
      </c>
      <c r="AF265" s="109">
        <f t="shared" si="74"/>
        <v>0.0101050279210297</v>
      </c>
      <c r="AG265" s="109" t="s">
        <v>30</v>
      </c>
      <c r="AH265" s="110" t="s">
        <v>85</v>
      </c>
      <c r="AL265" s="109" t="s">
        <v>134</v>
      </c>
      <c r="AM265" s="110" t="str">
        <f t="shared" si="59"/>
        <v>INDSME</v>
      </c>
      <c r="AN265" s="109" t="str">
        <f t="shared" si="60"/>
        <v>SH17</v>
      </c>
      <c r="AO265" s="109">
        <f t="shared" si="75"/>
        <v>0.0102560890823508</v>
      </c>
      <c r="AP265" s="109" t="s">
        <v>30</v>
      </c>
      <c r="AQ265" s="110" t="s">
        <v>82</v>
      </c>
      <c r="AU265" s="109" t="s">
        <v>134</v>
      </c>
      <c r="AV265" s="110" t="str">
        <f t="shared" si="61"/>
        <v>INDSME</v>
      </c>
      <c r="AW265" s="109" t="str">
        <f t="shared" si="62"/>
        <v>SH17</v>
      </c>
      <c r="AX265" s="109">
        <f t="shared" si="76"/>
        <v>0.0119169823402558</v>
      </c>
      <c r="AY265" s="109" t="s">
        <v>30</v>
      </c>
      <c r="AZ265" s="110" t="s">
        <v>81</v>
      </c>
      <c r="BD265" s="109" t="s">
        <v>134</v>
      </c>
      <c r="BE265" s="110" t="str">
        <f t="shared" si="63"/>
        <v>INDSME</v>
      </c>
      <c r="BF265" s="109" t="str">
        <f t="shared" si="64"/>
        <v>SH17</v>
      </c>
      <c r="BG265" s="109">
        <f t="shared" si="72"/>
        <v>0.0102560890823508</v>
      </c>
      <c r="BH265" s="109" t="s">
        <v>30</v>
      </c>
      <c r="BI265" s="110" t="s">
        <v>83</v>
      </c>
      <c r="BM265" s="109" t="s">
        <v>134</v>
      </c>
      <c r="BN265" s="110" t="str">
        <f t="shared" si="65"/>
        <v>INDSME</v>
      </c>
      <c r="BO265" s="109" t="str">
        <f t="shared" si="66"/>
        <v>SH17</v>
      </c>
      <c r="BP265" s="109">
        <f t="shared" si="67"/>
        <v>0.0119169823402558</v>
      </c>
      <c r="BQ265" s="109" t="s">
        <v>30</v>
      </c>
      <c r="BR265" s="110" t="s">
        <v>80</v>
      </c>
    </row>
    <row r="266" spans="11:70">
      <c r="K266" s="109" t="s">
        <v>134</v>
      </c>
      <c r="L266" s="110" t="str">
        <f t="shared" si="68"/>
        <v>INDSME</v>
      </c>
      <c r="M266" s="109" t="s">
        <v>189</v>
      </c>
      <c r="N266" s="109">
        <f t="shared" si="77"/>
        <v>0.0108315644882517</v>
      </c>
      <c r="O266" s="109" t="s">
        <v>30</v>
      </c>
      <c r="P266" s="110" t="s">
        <v>84</v>
      </c>
      <c r="T266" s="109" t="s">
        <v>134</v>
      </c>
      <c r="U266" s="110" t="str">
        <f t="shared" si="70"/>
        <v>INDSME</v>
      </c>
      <c r="V266" s="109" t="str">
        <f t="shared" si="71"/>
        <v>SH18</v>
      </c>
      <c r="W266" s="109">
        <f t="shared" si="73"/>
        <v>0.00937740083829202</v>
      </c>
      <c r="X266" s="109" t="s">
        <v>30</v>
      </c>
      <c r="Y266" s="110" t="s">
        <v>79</v>
      </c>
      <c r="AC266" s="109" t="s">
        <v>134</v>
      </c>
      <c r="AD266" s="110" t="str">
        <f t="shared" si="57"/>
        <v>INDSME</v>
      </c>
      <c r="AE266" s="109" t="str">
        <f t="shared" si="58"/>
        <v>SH18</v>
      </c>
      <c r="AF266" s="109">
        <f t="shared" si="74"/>
        <v>0.0102525876095419</v>
      </c>
      <c r="AG266" s="109" t="s">
        <v>30</v>
      </c>
      <c r="AH266" s="110" t="s">
        <v>85</v>
      </c>
      <c r="AL266" s="109" t="s">
        <v>134</v>
      </c>
      <c r="AM266" s="110" t="str">
        <f t="shared" si="59"/>
        <v>INDSME</v>
      </c>
      <c r="AN266" s="109" t="str">
        <f t="shared" si="60"/>
        <v>SH18</v>
      </c>
      <c r="AO266" s="109">
        <f t="shared" si="75"/>
        <v>0.010306050695497</v>
      </c>
      <c r="AP266" s="109" t="s">
        <v>30</v>
      </c>
      <c r="AQ266" s="110" t="s">
        <v>82</v>
      </c>
      <c r="AU266" s="109" t="s">
        <v>134</v>
      </c>
      <c r="AV266" s="110" t="str">
        <f t="shared" si="61"/>
        <v>INDSME</v>
      </c>
      <c r="AW266" s="109" t="str">
        <f t="shared" si="62"/>
        <v>SH18</v>
      </c>
      <c r="AX266" s="109">
        <f t="shared" si="76"/>
        <v>0.0119637007973735</v>
      </c>
      <c r="AY266" s="109" t="s">
        <v>30</v>
      </c>
      <c r="AZ266" s="110" t="s">
        <v>81</v>
      </c>
      <c r="BD266" s="109" t="s">
        <v>134</v>
      </c>
      <c r="BE266" s="110" t="str">
        <f t="shared" si="63"/>
        <v>INDSME</v>
      </c>
      <c r="BF266" s="109" t="str">
        <f t="shared" si="64"/>
        <v>SH18</v>
      </c>
      <c r="BG266" s="109">
        <f t="shared" si="72"/>
        <v>0.010306050695497</v>
      </c>
      <c r="BH266" s="109" t="s">
        <v>30</v>
      </c>
      <c r="BI266" s="110" t="s">
        <v>83</v>
      </c>
      <c r="BM266" s="109" t="s">
        <v>134</v>
      </c>
      <c r="BN266" s="110" t="str">
        <f t="shared" si="65"/>
        <v>INDSME</v>
      </c>
      <c r="BO266" s="109" t="str">
        <f t="shared" si="66"/>
        <v>SH18</v>
      </c>
      <c r="BP266" s="109">
        <f t="shared" si="67"/>
        <v>0.0119637007973735</v>
      </c>
      <c r="BQ266" s="109" t="s">
        <v>30</v>
      </c>
      <c r="BR266" s="110" t="s">
        <v>80</v>
      </c>
    </row>
    <row r="267" spans="11:70">
      <c r="K267" s="111" t="s">
        <v>134</v>
      </c>
      <c r="L267" s="110" t="str">
        <f t="shared" si="68"/>
        <v>INDSME</v>
      </c>
      <c r="M267" s="109" t="s">
        <v>190</v>
      </c>
      <c r="N267" s="109">
        <f t="shared" si="77"/>
        <v>0.010907270240581</v>
      </c>
      <c r="O267" s="109" t="s">
        <v>30</v>
      </c>
      <c r="P267" s="110" t="s">
        <v>84</v>
      </c>
      <c r="T267" s="109" t="s">
        <v>134</v>
      </c>
      <c r="U267" s="110" t="str">
        <f t="shared" si="70"/>
        <v>INDSME</v>
      </c>
      <c r="V267" s="109" t="str">
        <f t="shared" si="71"/>
        <v>SH19</v>
      </c>
      <c r="W267" s="109">
        <f t="shared" si="73"/>
        <v>0.00955192040311233</v>
      </c>
      <c r="X267" s="109" t="s">
        <v>30</v>
      </c>
      <c r="Y267" s="110" t="s">
        <v>79</v>
      </c>
      <c r="AC267" s="109" t="s">
        <v>134</v>
      </c>
      <c r="AD267" s="110" t="str">
        <f t="shared" si="57"/>
        <v>INDSME</v>
      </c>
      <c r="AE267" s="109" t="str">
        <f t="shared" si="58"/>
        <v>SH19</v>
      </c>
      <c r="AF267" s="109">
        <f t="shared" si="74"/>
        <v>0.0103425955697234</v>
      </c>
      <c r="AG267" s="109" t="s">
        <v>30</v>
      </c>
      <c r="AH267" s="110" t="s">
        <v>85</v>
      </c>
      <c r="AL267" s="109" t="s">
        <v>134</v>
      </c>
      <c r="AM267" s="110" t="str">
        <f t="shared" si="59"/>
        <v>INDSME</v>
      </c>
      <c r="AN267" s="109" t="str">
        <f t="shared" si="60"/>
        <v>SH19</v>
      </c>
      <c r="AO267" s="109">
        <f t="shared" si="75"/>
        <v>0.010385014665602</v>
      </c>
      <c r="AP267" s="109" t="s">
        <v>30</v>
      </c>
      <c r="AQ267" s="110" t="s">
        <v>82</v>
      </c>
      <c r="AU267" s="109" t="s">
        <v>134</v>
      </c>
      <c r="AV267" s="110" t="str">
        <f t="shared" si="61"/>
        <v>INDSME</v>
      </c>
      <c r="AW267" s="109" t="str">
        <f t="shared" si="62"/>
        <v>SH19</v>
      </c>
      <c r="AX267" s="109">
        <f t="shared" si="76"/>
        <v>0.0120300603734161</v>
      </c>
      <c r="AY267" s="109" t="s">
        <v>30</v>
      </c>
      <c r="AZ267" s="110" t="s">
        <v>81</v>
      </c>
      <c r="BD267" s="109" t="s">
        <v>134</v>
      </c>
      <c r="BE267" s="110" t="str">
        <f t="shared" si="63"/>
        <v>INDSME</v>
      </c>
      <c r="BF267" s="109" t="str">
        <f t="shared" si="64"/>
        <v>SH19</v>
      </c>
      <c r="BG267" s="109">
        <f t="shared" si="72"/>
        <v>0.010385014665602</v>
      </c>
      <c r="BH267" s="109" t="s">
        <v>30</v>
      </c>
      <c r="BI267" s="110" t="s">
        <v>83</v>
      </c>
      <c r="BM267" s="109" t="s">
        <v>134</v>
      </c>
      <c r="BN267" s="110" t="str">
        <f t="shared" si="65"/>
        <v>INDSME</v>
      </c>
      <c r="BO267" s="109" t="str">
        <f t="shared" si="66"/>
        <v>SH19</v>
      </c>
      <c r="BP267" s="109">
        <f t="shared" si="67"/>
        <v>0.0120300603734161</v>
      </c>
      <c r="BQ267" s="109" t="s">
        <v>30</v>
      </c>
      <c r="BR267" s="110" t="s">
        <v>80</v>
      </c>
    </row>
    <row r="268" spans="11:70">
      <c r="K268" s="109" t="s">
        <v>134</v>
      </c>
      <c r="L268" s="110" t="str">
        <f t="shared" si="68"/>
        <v>INDSME</v>
      </c>
      <c r="M268" s="109" t="s">
        <v>191</v>
      </c>
      <c r="N268" s="109">
        <f t="shared" si="77"/>
        <v>0.0109552436996141</v>
      </c>
      <c r="O268" s="109" t="s">
        <v>30</v>
      </c>
      <c r="P268" s="110" t="s">
        <v>84</v>
      </c>
      <c r="T268" s="109" t="s">
        <v>134</v>
      </c>
      <c r="U268" s="110" t="str">
        <f t="shared" si="70"/>
        <v>INDSME</v>
      </c>
      <c r="V268" s="109" t="str">
        <f t="shared" si="71"/>
        <v>SH20</v>
      </c>
      <c r="W268" s="109">
        <f t="shared" si="73"/>
        <v>0.00963772478352658</v>
      </c>
      <c r="X268" s="109" t="s">
        <v>30</v>
      </c>
      <c r="Y268" s="110" t="s">
        <v>79</v>
      </c>
      <c r="AC268" s="109" t="s">
        <v>134</v>
      </c>
      <c r="AD268" s="110" t="str">
        <f t="shared" si="57"/>
        <v>INDSME</v>
      </c>
      <c r="AE268" s="109" t="str">
        <f t="shared" si="58"/>
        <v>SH20</v>
      </c>
      <c r="AF268" s="109">
        <f t="shared" si="74"/>
        <v>0.0103710063004266</v>
      </c>
      <c r="AG268" s="109" t="s">
        <v>30</v>
      </c>
      <c r="AH268" s="110" t="s">
        <v>85</v>
      </c>
      <c r="AL268" s="109" t="s">
        <v>134</v>
      </c>
      <c r="AM268" s="110" t="str">
        <f t="shared" si="59"/>
        <v>INDSME</v>
      </c>
      <c r="AN268" s="109" t="str">
        <f t="shared" si="60"/>
        <v>SH20</v>
      </c>
      <c r="AO268" s="109">
        <f t="shared" si="75"/>
        <v>0.0104659175293997</v>
      </c>
      <c r="AP268" s="109" t="s">
        <v>30</v>
      </c>
      <c r="AQ268" s="110" t="s">
        <v>82</v>
      </c>
      <c r="AU268" s="109" t="s">
        <v>134</v>
      </c>
      <c r="AV268" s="110" t="str">
        <f t="shared" si="61"/>
        <v>INDSME</v>
      </c>
      <c r="AW268" s="109" t="str">
        <f t="shared" si="62"/>
        <v>SH20</v>
      </c>
      <c r="AX268" s="109">
        <f t="shared" si="76"/>
        <v>0.0121783296513417</v>
      </c>
      <c r="AY268" s="109" t="s">
        <v>30</v>
      </c>
      <c r="AZ268" s="110" t="s">
        <v>81</v>
      </c>
      <c r="BD268" s="109" t="s">
        <v>134</v>
      </c>
      <c r="BE268" s="110" t="str">
        <f t="shared" si="63"/>
        <v>INDSME</v>
      </c>
      <c r="BF268" s="109" t="str">
        <f t="shared" si="64"/>
        <v>SH20</v>
      </c>
      <c r="BG268" s="109">
        <f t="shared" si="72"/>
        <v>0.0104659175293997</v>
      </c>
      <c r="BH268" s="109" t="s">
        <v>30</v>
      </c>
      <c r="BI268" s="110" t="s">
        <v>83</v>
      </c>
      <c r="BM268" s="109" t="s">
        <v>134</v>
      </c>
      <c r="BN268" s="110" t="str">
        <f t="shared" si="65"/>
        <v>INDSME</v>
      </c>
      <c r="BO268" s="109" t="str">
        <f t="shared" si="66"/>
        <v>SH20</v>
      </c>
      <c r="BP268" s="109">
        <f t="shared" si="67"/>
        <v>0.0121783296513417</v>
      </c>
      <c r="BQ268" s="109" t="s">
        <v>30</v>
      </c>
      <c r="BR268" s="110" t="s">
        <v>80</v>
      </c>
    </row>
    <row r="269" spans="11:70">
      <c r="K269" s="109" t="s">
        <v>134</v>
      </c>
      <c r="L269" s="110" t="str">
        <f t="shared" si="68"/>
        <v>INDSME</v>
      </c>
      <c r="M269" s="109" t="s">
        <v>192</v>
      </c>
      <c r="N269" s="109">
        <f t="shared" si="77"/>
        <v>0.0110001819222234</v>
      </c>
      <c r="O269" s="109" t="s">
        <v>30</v>
      </c>
      <c r="P269" s="110" t="s">
        <v>84</v>
      </c>
      <c r="T269" s="109" t="s">
        <v>134</v>
      </c>
      <c r="U269" s="110" t="str">
        <f t="shared" si="70"/>
        <v>INDSME</v>
      </c>
      <c r="V269" s="109" t="str">
        <f t="shared" si="71"/>
        <v>SH21</v>
      </c>
      <c r="W269" s="109">
        <f t="shared" si="73"/>
        <v>0.00945696449028081</v>
      </c>
      <c r="X269" s="109" t="s">
        <v>30</v>
      </c>
      <c r="Y269" s="110" t="s">
        <v>79</v>
      </c>
      <c r="AC269" s="109" t="s">
        <v>134</v>
      </c>
      <c r="AD269" s="110" t="str">
        <f t="shared" si="57"/>
        <v>INDSME</v>
      </c>
      <c r="AE269" s="109" t="str">
        <f t="shared" si="58"/>
        <v>SH21</v>
      </c>
      <c r="AF269" s="109">
        <f t="shared" si="74"/>
        <v>0.0103563715873088</v>
      </c>
      <c r="AG269" s="109" t="s">
        <v>30</v>
      </c>
      <c r="AH269" s="110" t="s">
        <v>85</v>
      </c>
      <c r="AL269" s="109" t="s">
        <v>134</v>
      </c>
      <c r="AM269" s="110" t="str">
        <f t="shared" si="59"/>
        <v>INDSME</v>
      </c>
      <c r="AN269" s="109" t="str">
        <f t="shared" si="60"/>
        <v>SH21</v>
      </c>
      <c r="AO269" s="109">
        <f t="shared" si="75"/>
        <v>0.0104972461771676</v>
      </c>
      <c r="AP269" s="109" t="s">
        <v>30</v>
      </c>
      <c r="AQ269" s="110" t="s">
        <v>82</v>
      </c>
      <c r="AU269" s="109" t="s">
        <v>134</v>
      </c>
      <c r="AV269" s="110" t="str">
        <f t="shared" si="61"/>
        <v>INDSME</v>
      </c>
      <c r="AW269" s="109" t="str">
        <f t="shared" si="62"/>
        <v>SH21</v>
      </c>
      <c r="AX269" s="109">
        <f t="shared" si="76"/>
        <v>0.0122964956240013</v>
      </c>
      <c r="AY269" s="109" t="s">
        <v>30</v>
      </c>
      <c r="AZ269" s="110" t="s">
        <v>81</v>
      </c>
      <c r="BD269" s="109" t="s">
        <v>134</v>
      </c>
      <c r="BE269" s="110" t="str">
        <f t="shared" si="63"/>
        <v>INDSME</v>
      </c>
      <c r="BF269" s="109" t="str">
        <f t="shared" si="64"/>
        <v>SH21</v>
      </c>
      <c r="BG269" s="109">
        <f t="shared" si="72"/>
        <v>0.0104972461771676</v>
      </c>
      <c r="BH269" s="109" t="s">
        <v>30</v>
      </c>
      <c r="BI269" s="110" t="s">
        <v>83</v>
      </c>
      <c r="BM269" s="109" t="s">
        <v>134</v>
      </c>
      <c r="BN269" s="110" t="str">
        <f t="shared" si="65"/>
        <v>INDSME</v>
      </c>
      <c r="BO269" s="109" t="str">
        <f t="shared" si="66"/>
        <v>SH21</v>
      </c>
      <c r="BP269" s="109">
        <f t="shared" si="67"/>
        <v>0.0122964956240013</v>
      </c>
      <c r="BQ269" s="109" t="s">
        <v>30</v>
      </c>
      <c r="BR269" s="110" t="s">
        <v>80</v>
      </c>
    </row>
    <row r="270" spans="11:70">
      <c r="K270" s="109" t="s">
        <v>134</v>
      </c>
      <c r="L270" s="110" t="str">
        <f t="shared" si="68"/>
        <v>INDSME</v>
      </c>
      <c r="M270" s="109" t="s">
        <v>193</v>
      </c>
      <c r="N270" s="109">
        <f t="shared" si="77"/>
        <v>0.0110581445418841</v>
      </c>
      <c r="O270" s="109" t="s">
        <v>30</v>
      </c>
      <c r="P270" s="110" t="s">
        <v>84</v>
      </c>
      <c r="T270" s="109" t="s">
        <v>134</v>
      </c>
      <c r="U270" s="110" t="str">
        <f t="shared" si="70"/>
        <v>INDSME</v>
      </c>
      <c r="V270" s="109" t="str">
        <f t="shared" si="71"/>
        <v>SH22</v>
      </c>
      <c r="W270" s="109">
        <f t="shared" si="73"/>
        <v>0.00924291807486926</v>
      </c>
      <c r="X270" s="109" t="s">
        <v>30</v>
      </c>
      <c r="Y270" s="110" t="s">
        <v>79</v>
      </c>
      <c r="AC270" s="109" t="s">
        <v>134</v>
      </c>
      <c r="AD270" s="110" t="str">
        <f t="shared" si="57"/>
        <v>INDSME</v>
      </c>
      <c r="AE270" s="109" t="str">
        <f t="shared" si="58"/>
        <v>SH22</v>
      </c>
      <c r="AF270" s="109">
        <f t="shared" si="74"/>
        <v>0.0103336076165661</v>
      </c>
      <c r="AG270" s="109" t="s">
        <v>30</v>
      </c>
      <c r="AH270" s="110" t="s">
        <v>85</v>
      </c>
      <c r="AL270" s="109" t="s">
        <v>134</v>
      </c>
      <c r="AM270" s="110" t="str">
        <f t="shared" si="59"/>
        <v>INDSME</v>
      </c>
      <c r="AN270" s="109" t="str">
        <f t="shared" si="60"/>
        <v>SH22</v>
      </c>
      <c r="AO270" s="109">
        <f t="shared" si="75"/>
        <v>0.0104334553926126</v>
      </c>
      <c r="AP270" s="109" t="s">
        <v>30</v>
      </c>
      <c r="AQ270" s="110" t="s">
        <v>82</v>
      </c>
      <c r="AU270" s="109" t="s">
        <v>134</v>
      </c>
      <c r="AV270" s="110" t="str">
        <f t="shared" si="61"/>
        <v>INDSME</v>
      </c>
      <c r="AW270" s="109" t="str">
        <f t="shared" si="62"/>
        <v>SH22</v>
      </c>
      <c r="AX270" s="109">
        <f t="shared" si="76"/>
        <v>0.0121711498963057</v>
      </c>
      <c r="AY270" s="109" t="s">
        <v>30</v>
      </c>
      <c r="AZ270" s="110" t="s">
        <v>81</v>
      </c>
      <c r="BD270" s="109" t="s">
        <v>134</v>
      </c>
      <c r="BE270" s="110" t="str">
        <f t="shared" si="63"/>
        <v>INDSME</v>
      </c>
      <c r="BF270" s="109" t="str">
        <f t="shared" si="64"/>
        <v>SH22</v>
      </c>
      <c r="BG270" s="109">
        <f t="shared" si="72"/>
        <v>0.0104334553926126</v>
      </c>
      <c r="BH270" s="109" t="s">
        <v>30</v>
      </c>
      <c r="BI270" s="110" t="s">
        <v>83</v>
      </c>
      <c r="BM270" s="109" t="s">
        <v>134</v>
      </c>
      <c r="BN270" s="110" t="str">
        <f t="shared" si="65"/>
        <v>INDSME</v>
      </c>
      <c r="BO270" s="109" t="str">
        <f t="shared" si="66"/>
        <v>SH22</v>
      </c>
      <c r="BP270" s="109">
        <f t="shared" si="67"/>
        <v>0.0121711498963057</v>
      </c>
      <c r="BQ270" s="109" t="s">
        <v>30</v>
      </c>
      <c r="BR270" s="110" t="s">
        <v>80</v>
      </c>
    </row>
    <row r="271" spans="11:70">
      <c r="K271" s="111" t="s">
        <v>134</v>
      </c>
      <c r="L271" s="110" t="str">
        <f t="shared" si="68"/>
        <v>INDSME</v>
      </c>
      <c r="M271" s="109" t="s">
        <v>194</v>
      </c>
      <c r="N271" s="109">
        <f t="shared" si="77"/>
        <v>0.0110634196829352</v>
      </c>
      <c r="O271" s="109" t="s">
        <v>30</v>
      </c>
      <c r="P271" s="110" t="s">
        <v>84</v>
      </c>
      <c r="T271" s="109" t="s">
        <v>134</v>
      </c>
      <c r="U271" s="110" t="str">
        <f t="shared" si="70"/>
        <v>INDSME</v>
      </c>
      <c r="V271" s="109" t="str">
        <f t="shared" si="71"/>
        <v>SH23</v>
      </c>
      <c r="W271" s="109">
        <f t="shared" si="73"/>
        <v>0.00910370000687102</v>
      </c>
      <c r="X271" s="109" t="s">
        <v>30</v>
      </c>
      <c r="Y271" s="110" t="s">
        <v>79</v>
      </c>
      <c r="AC271" s="109" t="s">
        <v>134</v>
      </c>
      <c r="AD271" s="110" t="str">
        <f t="shared" si="57"/>
        <v>INDSME</v>
      </c>
      <c r="AE271" s="109" t="str">
        <f t="shared" si="58"/>
        <v>SH23</v>
      </c>
      <c r="AF271" s="109">
        <f t="shared" si="74"/>
        <v>0.0103821474821582</v>
      </c>
      <c r="AG271" s="109" t="s">
        <v>30</v>
      </c>
      <c r="AH271" s="110" t="s">
        <v>85</v>
      </c>
      <c r="AL271" s="109" t="s">
        <v>134</v>
      </c>
      <c r="AM271" s="110" t="str">
        <f t="shared" si="59"/>
        <v>INDSME</v>
      </c>
      <c r="AN271" s="109" t="str">
        <f t="shared" si="60"/>
        <v>SH23</v>
      </c>
      <c r="AO271" s="109">
        <f t="shared" si="75"/>
        <v>0.0103443694938274</v>
      </c>
      <c r="AP271" s="109" t="s">
        <v>30</v>
      </c>
      <c r="AQ271" s="110" t="s">
        <v>82</v>
      </c>
      <c r="AU271" s="109" t="s">
        <v>134</v>
      </c>
      <c r="AV271" s="110" t="str">
        <f t="shared" si="61"/>
        <v>INDSME</v>
      </c>
      <c r="AW271" s="109" t="str">
        <f t="shared" si="62"/>
        <v>SH23</v>
      </c>
      <c r="AX271" s="109">
        <f t="shared" si="76"/>
        <v>0.0119662467877505</v>
      </c>
      <c r="AY271" s="109" t="s">
        <v>30</v>
      </c>
      <c r="AZ271" s="110" t="s">
        <v>81</v>
      </c>
      <c r="BD271" s="109" t="s">
        <v>134</v>
      </c>
      <c r="BE271" s="110" t="str">
        <f t="shared" si="63"/>
        <v>INDSME</v>
      </c>
      <c r="BF271" s="109" t="str">
        <f t="shared" si="64"/>
        <v>SH23</v>
      </c>
      <c r="BG271" s="109">
        <f t="shared" si="72"/>
        <v>0.0103443694938274</v>
      </c>
      <c r="BH271" s="109" t="s">
        <v>30</v>
      </c>
      <c r="BI271" s="110" t="s">
        <v>83</v>
      </c>
      <c r="BM271" s="109" t="s">
        <v>134</v>
      </c>
      <c r="BN271" s="110" t="str">
        <f t="shared" si="65"/>
        <v>INDSME</v>
      </c>
      <c r="BO271" s="109" t="str">
        <f t="shared" si="66"/>
        <v>SH23</v>
      </c>
      <c r="BP271" s="109">
        <f t="shared" si="67"/>
        <v>0.0119662467877505</v>
      </c>
      <c r="BQ271" s="109" t="s">
        <v>30</v>
      </c>
      <c r="BR271" s="110" t="s">
        <v>80</v>
      </c>
    </row>
    <row r="272" spans="11:70">
      <c r="K272" s="109" t="s">
        <v>134</v>
      </c>
      <c r="L272" s="110" t="str">
        <f t="shared" si="68"/>
        <v>INDSME</v>
      </c>
      <c r="M272" s="110" t="s">
        <v>195</v>
      </c>
      <c r="N272" s="109">
        <f t="shared" si="77"/>
        <v>0.0107358071255442</v>
      </c>
      <c r="O272" s="109" t="s">
        <v>30</v>
      </c>
      <c r="P272" s="110" t="s">
        <v>84</v>
      </c>
      <c r="T272" s="109" t="s">
        <v>134</v>
      </c>
      <c r="U272" s="110" t="str">
        <f t="shared" si="70"/>
        <v>INDSME</v>
      </c>
      <c r="V272" s="109" t="str">
        <f t="shared" si="71"/>
        <v>FH0</v>
      </c>
      <c r="W272" s="109">
        <f t="shared" si="73"/>
        <v>0.00979234811426952</v>
      </c>
      <c r="X272" s="109" t="s">
        <v>30</v>
      </c>
      <c r="Y272" s="110" t="s">
        <v>79</v>
      </c>
      <c r="AC272" s="109" t="s">
        <v>134</v>
      </c>
      <c r="AD272" s="110" t="str">
        <f t="shared" si="57"/>
        <v>INDSME</v>
      </c>
      <c r="AE272" s="109" t="str">
        <f t="shared" si="58"/>
        <v>FH0</v>
      </c>
      <c r="AF272" s="109">
        <f t="shared" si="74"/>
        <v>0.0112280144932449</v>
      </c>
      <c r="AG272" s="109" t="s">
        <v>30</v>
      </c>
      <c r="AH272" s="110" t="s">
        <v>85</v>
      </c>
      <c r="AL272" s="109" t="s">
        <v>134</v>
      </c>
      <c r="AM272" s="110" t="str">
        <f t="shared" si="59"/>
        <v>INDSME</v>
      </c>
      <c r="AN272" s="109" t="str">
        <f t="shared" si="60"/>
        <v>FH0</v>
      </c>
      <c r="AO272" s="109">
        <f t="shared" si="75"/>
        <v>0.0105315353457976</v>
      </c>
      <c r="AP272" s="109" t="s">
        <v>30</v>
      </c>
      <c r="AQ272" s="110" t="s">
        <v>82</v>
      </c>
      <c r="AU272" s="109" t="s">
        <v>134</v>
      </c>
      <c r="AV272" s="110" t="str">
        <f t="shared" si="61"/>
        <v>INDSME</v>
      </c>
      <c r="AW272" s="109" t="str">
        <f t="shared" si="62"/>
        <v>FH0</v>
      </c>
      <c r="AX272" s="109">
        <f t="shared" si="76"/>
        <v>0.0113071216660431</v>
      </c>
      <c r="AY272" s="109" t="s">
        <v>30</v>
      </c>
      <c r="AZ272" s="110" t="s">
        <v>81</v>
      </c>
      <c r="BD272" s="109" t="s">
        <v>134</v>
      </c>
      <c r="BE272" s="110" t="str">
        <f t="shared" si="63"/>
        <v>INDSME</v>
      </c>
      <c r="BF272" s="109" t="str">
        <f t="shared" si="64"/>
        <v>FH0</v>
      </c>
      <c r="BG272" s="109">
        <f t="shared" si="72"/>
        <v>0.0105315353457976</v>
      </c>
      <c r="BH272" s="109" t="s">
        <v>30</v>
      </c>
      <c r="BI272" s="110" t="s">
        <v>83</v>
      </c>
      <c r="BM272" s="109" t="s">
        <v>134</v>
      </c>
      <c r="BN272" s="110" t="str">
        <f t="shared" si="65"/>
        <v>INDSME</v>
      </c>
      <c r="BO272" s="109" t="str">
        <f t="shared" si="66"/>
        <v>FH0</v>
      </c>
      <c r="BP272" s="109">
        <f t="shared" si="67"/>
        <v>0.0113071216660431</v>
      </c>
      <c r="BQ272" s="109" t="s">
        <v>30</v>
      </c>
      <c r="BR272" s="110" t="s">
        <v>80</v>
      </c>
    </row>
    <row r="273" spans="11:70">
      <c r="K273" s="109" t="s">
        <v>134</v>
      </c>
      <c r="L273" s="110" t="str">
        <f t="shared" si="68"/>
        <v>INDSME</v>
      </c>
      <c r="M273" s="110" t="s">
        <v>196</v>
      </c>
      <c r="N273" s="109">
        <f t="shared" si="77"/>
        <v>0.0106576860500416</v>
      </c>
      <c r="O273" s="109" t="s">
        <v>30</v>
      </c>
      <c r="P273" s="110" t="s">
        <v>84</v>
      </c>
      <c r="T273" s="109" t="s">
        <v>134</v>
      </c>
      <c r="U273" s="110" t="str">
        <f t="shared" si="70"/>
        <v>INDSME</v>
      </c>
      <c r="V273" s="109" t="str">
        <f t="shared" si="71"/>
        <v>FH1</v>
      </c>
      <c r="W273" s="109">
        <f t="shared" si="73"/>
        <v>0.00919766699444991</v>
      </c>
      <c r="X273" s="109" t="s">
        <v>30</v>
      </c>
      <c r="Y273" s="110" t="s">
        <v>79</v>
      </c>
      <c r="AC273" s="109" t="s">
        <v>134</v>
      </c>
      <c r="AD273" s="110" t="str">
        <f t="shared" si="57"/>
        <v>INDSME</v>
      </c>
      <c r="AE273" s="109" t="str">
        <f t="shared" si="58"/>
        <v>FH1</v>
      </c>
      <c r="AF273" s="109">
        <f t="shared" si="74"/>
        <v>0.0113096943440033</v>
      </c>
      <c r="AG273" s="109" t="s">
        <v>30</v>
      </c>
      <c r="AH273" s="110" t="s">
        <v>85</v>
      </c>
      <c r="AL273" s="109" t="s">
        <v>134</v>
      </c>
      <c r="AM273" s="110" t="str">
        <f t="shared" si="59"/>
        <v>INDSME</v>
      </c>
      <c r="AN273" s="109" t="str">
        <f t="shared" si="60"/>
        <v>FH1</v>
      </c>
      <c r="AO273" s="109">
        <f t="shared" si="75"/>
        <v>0.0102965939924624</v>
      </c>
      <c r="AP273" s="109" t="s">
        <v>30</v>
      </c>
      <c r="AQ273" s="110" t="s">
        <v>82</v>
      </c>
      <c r="AU273" s="109" t="s">
        <v>134</v>
      </c>
      <c r="AV273" s="110" t="str">
        <f t="shared" si="61"/>
        <v>INDSME</v>
      </c>
      <c r="AW273" s="109" t="str">
        <f t="shared" si="62"/>
        <v>FH1</v>
      </c>
      <c r="AX273" s="109">
        <f t="shared" si="76"/>
        <v>0.0109087269053611</v>
      </c>
      <c r="AY273" s="109" t="s">
        <v>30</v>
      </c>
      <c r="AZ273" s="110" t="s">
        <v>81</v>
      </c>
      <c r="BD273" s="109" t="s">
        <v>134</v>
      </c>
      <c r="BE273" s="110" t="str">
        <f t="shared" si="63"/>
        <v>INDSME</v>
      </c>
      <c r="BF273" s="109" t="str">
        <f t="shared" si="64"/>
        <v>FH1</v>
      </c>
      <c r="BG273" s="109">
        <f t="shared" si="72"/>
        <v>0.0102965939924624</v>
      </c>
      <c r="BH273" s="109" t="s">
        <v>30</v>
      </c>
      <c r="BI273" s="110" t="s">
        <v>83</v>
      </c>
      <c r="BM273" s="109" t="s">
        <v>134</v>
      </c>
      <c r="BN273" s="110" t="str">
        <f t="shared" si="65"/>
        <v>INDSME</v>
      </c>
      <c r="BO273" s="109" t="str">
        <f t="shared" si="66"/>
        <v>FH1</v>
      </c>
      <c r="BP273" s="109">
        <f t="shared" si="67"/>
        <v>0.0109087269053611</v>
      </c>
      <c r="BQ273" s="109" t="s">
        <v>30</v>
      </c>
      <c r="BR273" s="110" t="s">
        <v>80</v>
      </c>
    </row>
    <row r="274" spans="11:70">
      <c r="K274" s="109" t="s">
        <v>134</v>
      </c>
      <c r="L274" s="110" t="str">
        <f t="shared" si="68"/>
        <v>INDSME</v>
      </c>
      <c r="M274" s="110" t="s">
        <v>197</v>
      </c>
      <c r="N274" s="109">
        <f t="shared" si="77"/>
        <v>0.0105835473913529</v>
      </c>
      <c r="O274" s="109" t="s">
        <v>30</v>
      </c>
      <c r="P274" s="110" t="s">
        <v>84</v>
      </c>
      <c r="T274" s="109" t="s">
        <v>134</v>
      </c>
      <c r="U274" s="110" t="str">
        <f t="shared" si="70"/>
        <v>INDSME</v>
      </c>
      <c r="V274" s="109" t="str">
        <f t="shared" si="71"/>
        <v>FH2</v>
      </c>
      <c r="W274" s="109">
        <f t="shared" si="73"/>
        <v>0.00854419463909067</v>
      </c>
      <c r="X274" s="109" t="s">
        <v>30</v>
      </c>
      <c r="Y274" s="110" t="s">
        <v>79</v>
      </c>
      <c r="AC274" s="109" t="s">
        <v>134</v>
      </c>
      <c r="AD274" s="110" t="str">
        <f t="shared" si="57"/>
        <v>INDSME</v>
      </c>
      <c r="AE274" s="109" t="str">
        <f t="shared" si="58"/>
        <v>FH2</v>
      </c>
      <c r="AF274" s="109">
        <f t="shared" si="74"/>
        <v>0.0113149902537468</v>
      </c>
      <c r="AG274" s="109" t="s">
        <v>30</v>
      </c>
      <c r="AH274" s="110" t="s">
        <v>85</v>
      </c>
      <c r="AL274" s="109" t="s">
        <v>134</v>
      </c>
      <c r="AM274" s="110" t="str">
        <f t="shared" si="59"/>
        <v>INDSME</v>
      </c>
      <c r="AN274" s="109" t="str">
        <f t="shared" si="60"/>
        <v>FH2</v>
      </c>
      <c r="AO274" s="109">
        <f t="shared" si="75"/>
        <v>0.0100033503779941</v>
      </c>
      <c r="AP274" s="109" t="s">
        <v>30</v>
      </c>
      <c r="AQ274" s="110" t="s">
        <v>82</v>
      </c>
      <c r="AU274" s="109" t="s">
        <v>134</v>
      </c>
      <c r="AV274" s="110" t="str">
        <f t="shared" si="61"/>
        <v>INDSME</v>
      </c>
      <c r="AW274" s="109" t="str">
        <f t="shared" si="62"/>
        <v>FH2</v>
      </c>
      <c r="AX274" s="109">
        <f t="shared" si="76"/>
        <v>0.0103576120983907</v>
      </c>
      <c r="AY274" s="109" t="s">
        <v>30</v>
      </c>
      <c r="AZ274" s="110" t="s">
        <v>81</v>
      </c>
      <c r="BD274" s="109" t="s">
        <v>134</v>
      </c>
      <c r="BE274" s="110" t="str">
        <f t="shared" si="63"/>
        <v>INDSME</v>
      </c>
      <c r="BF274" s="109" t="str">
        <f t="shared" si="64"/>
        <v>FH2</v>
      </c>
      <c r="BG274" s="109">
        <f t="shared" si="72"/>
        <v>0.0100033503779941</v>
      </c>
      <c r="BH274" s="109" t="s">
        <v>30</v>
      </c>
      <c r="BI274" s="110" t="s">
        <v>83</v>
      </c>
      <c r="BM274" s="109" t="s">
        <v>134</v>
      </c>
      <c r="BN274" s="110" t="str">
        <f t="shared" si="65"/>
        <v>INDSME</v>
      </c>
      <c r="BO274" s="109" t="str">
        <f t="shared" si="66"/>
        <v>FH2</v>
      </c>
      <c r="BP274" s="109">
        <f t="shared" si="67"/>
        <v>0.0103576120983907</v>
      </c>
      <c r="BQ274" s="109" t="s">
        <v>30</v>
      </c>
      <c r="BR274" s="110" t="s">
        <v>80</v>
      </c>
    </row>
    <row r="275" spans="11:70">
      <c r="K275" s="111" t="s">
        <v>134</v>
      </c>
      <c r="L275" s="110" t="str">
        <f t="shared" si="68"/>
        <v>INDSME</v>
      </c>
      <c r="M275" s="110" t="s">
        <v>198</v>
      </c>
      <c r="N275" s="109">
        <f t="shared" si="77"/>
        <v>0.0104461270949771</v>
      </c>
      <c r="O275" s="109" t="s">
        <v>30</v>
      </c>
      <c r="P275" s="110" t="s">
        <v>84</v>
      </c>
      <c r="T275" s="109" t="s">
        <v>134</v>
      </c>
      <c r="U275" s="110" t="str">
        <f t="shared" si="70"/>
        <v>INDSME</v>
      </c>
      <c r="V275" s="109" t="str">
        <f t="shared" si="71"/>
        <v>FH3</v>
      </c>
      <c r="W275" s="109">
        <f t="shared" si="73"/>
        <v>0.00811303806936269</v>
      </c>
      <c r="X275" s="109" t="s">
        <v>30</v>
      </c>
      <c r="Y275" s="110" t="s">
        <v>79</v>
      </c>
      <c r="AC275" s="109" t="s">
        <v>134</v>
      </c>
      <c r="AD275" s="110" t="str">
        <f t="shared" si="57"/>
        <v>INDSME</v>
      </c>
      <c r="AE275" s="109" t="str">
        <f t="shared" si="58"/>
        <v>FH3</v>
      </c>
      <c r="AF275" s="109">
        <f t="shared" si="74"/>
        <v>0.0111561314017322</v>
      </c>
      <c r="AG275" s="109" t="s">
        <v>30</v>
      </c>
      <c r="AH275" s="110" t="s">
        <v>85</v>
      </c>
      <c r="AL275" s="109" t="s">
        <v>134</v>
      </c>
      <c r="AM275" s="110" t="str">
        <f t="shared" si="59"/>
        <v>INDSME</v>
      </c>
      <c r="AN275" s="109" t="str">
        <f t="shared" si="60"/>
        <v>FH3</v>
      </c>
      <c r="AO275" s="109">
        <f t="shared" si="75"/>
        <v>0.00968890908838409</v>
      </c>
      <c r="AP275" s="109" t="s">
        <v>30</v>
      </c>
      <c r="AQ275" s="110" t="s">
        <v>82</v>
      </c>
      <c r="AU275" s="109" t="s">
        <v>134</v>
      </c>
      <c r="AV275" s="110" t="str">
        <f t="shared" si="61"/>
        <v>INDSME</v>
      </c>
      <c r="AW275" s="109" t="str">
        <f t="shared" si="62"/>
        <v>FH3</v>
      </c>
      <c r="AX275" s="109">
        <f t="shared" si="76"/>
        <v>0.00970958954985666</v>
      </c>
      <c r="AY275" s="109" t="s">
        <v>30</v>
      </c>
      <c r="AZ275" s="110" t="s">
        <v>81</v>
      </c>
      <c r="BD275" s="109" t="s">
        <v>134</v>
      </c>
      <c r="BE275" s="110" t="str">
        <f t="shared" si="63"/>
        <v>INDSME</v>
      </c>
      <c r="BF275" s="109" t="str">
        <f t="shared" si="64"/>
        <v>FH3</v>
      </c>
      <c r="BG275" s="109">
        <f t="shared" si="72"/>
        <v>0.00968890908838409</v>
      </c>
      <c r="BH275" s="109" t="s">
        <v>30</v>
      </c>
      <c r="BI275" s="110" t="s">
        <v>83</v>
      </c>
      <c r="BM275" s="109" t="s">
        <v>134</v>
      </c>
      <c r="BN275" s="110" t="str">
        <f t="shared" si="65"/>
        <v>INDSME</v>
      </c>
      <c r="BO275" s="109" t="str">
        <f t="shared" si="66"/>
        <v>FH3</v>
      </c>
      <c r="BP275" s="109">
        <f t="shared" si="67"/>
        <v>0.00970958954985666</v>
      </c>
      <c r="BQ275" s="109" t="s">
        <v>30</v>
      </c>
      <c r="BR275" s="110" t="s">
        <v>80</v>
      </c>
    </row>
    <row r="276" spans="11:70">
      <c r="K276" s="109" t="s">
        <v>134</v>
      </c>
      <c r="L276" s="110" t="str">
        <f t="shared" si="68"/>
        <v>INDSME</v>
      </c>
      <c r="M276" s="110" t="s">
        <v>199</v>
      </c>
      <c r="N276" s="109">
        <f t="shared" si="77"/>
        <v>0.0102146767579268</v>
      </c>
      <c r="O276" s="109" t="s">
        <v>30</v>
      </c>
      <c r="P276" s="110" t="s">
        <v>84</v>
      </c>
      <c r="T276" s="109" t="s">
        <v>134</v>
      </c>
      <c r="U276" s="110" t="str">
        <f t="shared" si="70"/>
        <v>INDSME</v>
      </c>
      <c r="V276" s="109" t="str">
        <f t="shared" si="71"/>
        <v>FH4</v>
      </c>
      <c r="W276" s="109">
        <f t="shared" si="73"/>
        <v>0.0079309392492168</v>
      </c>
      <c r="X276" s="109" t="s">
        <v>30</v>
      </c>
      <c r="Y276" s="110" t="s">
        <v>79</v>
      </c>
      <c r="AC276" s="109" t="s">
        <v>134</v>
      </c>
      <c r="AD276" s="110" t="str">
        <f t="shared" si="57"/>
        <v>INDSME</v>
      </c>
      <c r="AE276" s="109" t="str">
        <f t="shared" si="58"/>
        <v>FH4</v>
      </c>
      <c r="AF276" s="109">
        <f t="shared" si="74"/>
        <v>0.0107686746446468</v>
      </c>
      <c r="AG276" s="109" t="s">
        <v>30</v>
      </c>
      <c r="AH276" s="110" t="s">
        <v>85</v>
      </c>
      <c r="AL276" s="109" t="s">
        <v>134</v>
      </c>
      <c r="AM276" s="110" t="str">
        <f t="shared" si="59"/>
        <v>INDSME</v>
      </c>
      <c r="AN276" s="109" t="str">
        <f t="shared" si="60"/>
        <v>FH4</v>
      </c>
      <c r="AO276" s="109">
        <f t="shared" si="75"/>
        <v>0.00940573624668299</v>
      </c>
      <c r="AP276" s="109" t="s">
        <v>30</v>
      </c>
      <c r="AQ276" s="110" t="s">
        <v>82</v>
      </c>
      <c r="AU276" s="109" t="s">
        <v>134</v>
      </c>
      <c r="AV276" s="110" t="str">
        <f t="shared" si="61"/>
        <v>INDSME</v>
      </c>
      <c r="AW276" s="109" t="str">
        <f t="shared" si="62"/>
        <v>FH4</v>
      </c>
      <c r="AX276" s="109">
        <f t="shared" si="76"/>
        <v>0.00910461646843936</v>
      </c>
      <c r="AY276" s="109" t="s">
        <v>30</v>
      </c>
      <c r="AZ276" s="110" t="s">
        <v>81</v>
      </c>
      <c r="BD276" s="109" t="s">
        <v>134</v>
      </c>
      <c r="BE276" s="110" t="str">
        <f t="shared" si="63"/>
        <v>INDSME</v>
      </c>
      <c r="BF276" s="109" t="str">
        <f t="shared" si="64"/>
        <v>FH4</v>
      </c>
      <c r="BG276" s="109">
        <f t="shared" si="72"/>
        <v>0.00940573624668299</v>
      </c>
      <c r="BH276" s="109" t="s">
        <v>30</v>
      </c>
      <c r="BI276" s="110" t="s">
        <v>83</v>
      </c>
      <c r="BM276" s="109" t="s">
        <v>134</v>
      </c>
      <c r="BN276" s="110" t="str">
        <f t="shared" si="65"/>
        <v>INDSME</v>
      </c>
      <c r="BO276" s="109" t="str">
        <f t="shared" si="66"/>
        <v>FH4</v>
      </c>
      <c r="BP276" s="109">
        <f t="shared" si="67"/>
        <v>0.00910461646843936</v>
      </c>
      <c r="BQ276" s="109" t="s">
        <v>30</v>
      </c>
      <c r="BR276" s="110" t="s">
        <v>80</v>
      </c>
    </row>
    <row r="277" spans="11:70">
      <c r="K277" s="109" t="s">
        <v>134</v>
      </c>
      <c r="L277" s="110" t="str">
        <f t="shared" si="68"/>
        <v>INDSME</v>
      </c>
      <c r="M277" s="110" t="s">
        <v>200</v>
      </c>
      <c r="N277" s="109">
        <f t="shared" si="77"/>
        <v>0.00989699335343166</v>
      </c>
      <c r="O277" s="109" t="s">
        <v>30</v>
      </c>
      <c r="P277" s="110" t="s">
        <v>84</v>
      </c>
      <c r="T277" s="109" t="s">
        <v>134</v>
      </c>
      <c r="U277" s="110" t="str">
        <f t="shared" si="70"/>
        <v>INDSME</v>
      </c>
      <c r="V277" s="109" t="str">
        <f t="shared" si="71"/>
        <v>FH5</v>
      </c>
      <c r="W277" s="109">
        <f t="shared" si="73"/>
        <v>0.00789810598623206</v>
      </c>
      <c r="X277" s="109" t="s">
        <v>30</v>
      </c>
      <c r="Y277" s="110" t="s">
        <v>79</v>
      </c>
      <c r="AC277" s="109" t="s">
        <v>134</v>
      </c>
      <c r="AD277" s="110" t="str">
        <f t="shared" si="57"/>
        <v>INDSME</v>
      </c>
      <c r="AE277" s="109" t="str">
        <f t="shared" si="58"/>
        <v>FH5</v>
      </c>
      <c r="AF277" s="109">
        <f t="shared" si="74"/>
        <v>0.0101560137052873</v>
      </c>
      <c r="AG277" s="109" t="s">
        <v>30</v>
      </c>
      <c r="AH277" s="110" t="s">
        <v>85</v>
      </c>
      <c r="AL277" s="109" t="s">
        <v>134</v>
      </c>
      <c r="AM277" s="110" t="str">
        <f t="shared" si="59"/>
        <v>INDSME</v>
      </c>
      <c r="AN277" s="109" t="str">
        <f t="shared" si="60"/>
        <v>FH5</v>
      </c>
      <c r="AO277" s="109">
        <f t="shared" si="75"/>
        <v>0.00913466512343893</v>
      </c>
      <c r="AP277" s="109" t="s">
        <v>30</v>
      </c>
      <c r="AQ277" s="110" t="s">
        <v>82</v>
      </c>
      <c r="AU277" s="109" t="s">
        <v>134</v>
      </c>
      <c r="AV277" s="110" t="str">
        <f t="shared" si="61"/>
        <v>INDSME</v>
      </c>
      <c r="AW277" s="109" t="str">
        <f t="shared" si="62"/>
        <v>FH5</v>
      </c>
      <c r="AX277" s="109">
        <f t="shared" si="76"/>
        <v>0.00868310786101314</v>
      </c>
      <c r="AY277" s="109" t="s">
        <v>30</v>
      </c>
      <c r="AZ277" s="110" t="s">
        <v>81</v>
      </c>
      <c r="BD277" s="109" t="s">
        <v>134</v>
      </c>
      <c r="BE277" s="110" t="str">
        <f t="shared" si="63"/>
        <v>INDSME</v>
      </c>
      <c r="BF277" s="109" t="str">
        <f t="shared" si="64"/>
        <v>FH5</v>
      </c>
      <c r="BG277" s="109">
        <f t="shared" si="72"/>
        <v>0.00913466512343893</v>
      </c>
      <c r="BH277" s="109" t="s">
        <v>30</v>
      </c>
      <c r="BI277" s="110" t="s">
        <v>83</v>
      </c>
      <c r="BM277" s="109" t="s">
        <v>134</v>
      </c>
      <c r="BN277" s="110" t="str">
        <f t="shared" si="65"/>
        <v>INDSME</v>
      </c>
      <c r="BO277" s="109" t="str">
        <f t="shared" si="66"/>
        <v>FH5</v>
      </c>
      <c r="BP277" s="109">
        <f t="shared" si="67"/>
        <v>0.00868310786101314</v>
      </c>
      <c r="BQ277" s="109" t="s">
        <v>30</v>
      </c>
      <c r="BR277" s="110" t="s">
        <v>80</v>
      </c>
    </row>
    <row r="278" spans="11:70">
      <c r="K278" s="109" t="s">
        <v>134</v>
      </c>
      <c r="L278" s="110" t="str">
        <f t="shared" si="68"/>
        <v>INDSME</v>
      </c>
      <c r="M278" s="110" t="s">
        <v>201</v>
      </c>
      <c r="N278" s="109">
        <f t="shared" si="77"/>
        <v>0.00968128602588257</v>
      </c>
      <c r="O278" s="109" t="s">
        <v>30</v>
      </c>
      <c r="P278" s="110" t="s">
        <v>84</v>
      </c>
      <c r="T278" s="109" t="s">
        <v>134</v>
      </c>
      <c r="U278" s="110" t="str">
        <f t="shared" si="70"/>
        <v>INDSME</v>
      </c>
      <c r="V278" s="109" t="str">
        <f t="shared" si="71"/>
        <v>FH6</v>
      </c>
      <c r="W278" s="109">
        <f t="shared" si="73"/>
        <v>0.00790151026263472</v>
      </c>
      <c r="X278" s="109" t="s">
        <v>30</v>
      </c>
      <c r="Y278" s="110" t="s">
        <v>79</v>
      </c>
      <c r="AC278" s="109" t="s">
        <v>134</v>
      </c>
      <c r="AD278" s="110" t="str">
        <f t="shared" si="57"/>
        <v>INDSME</v>
      </c>
      <c r="AE278" s="109" t="str">
        <f t="shared" si="58"/>
        <v>FH6</v>
      </c>
      <c r="AF278" s="109">
        <f t="shared" si="74"/>
        <v>0.00948283173067475</v>
      </c>
      <c r="AG278" s="109" t="s">
        <v>30</v>
      </c>
      <c r="AH278" s="110" t="s">
        <v>85</v>
      </c>
      <c r="AL278" s="109" t="s">
        <v>134</v>
      </c>
      <c r="AM278" s="110" t="str">
        <f t="shared" si="59"/>
        <v>INDSME</v>
      </c>
      <c r="AN278" s="109" t="str">
        <f t="shared" si="60"/>
        <v>FH6</v>
      </c>
      <c r="AO278" s="109">
        <f t="shared" si="75"/>
        <v>0.008879575380784</v>
      </c>
      <c r="AP278" s="109" t="s">
        <v>30</v>
      </c>
      <c r="AQ278" s="110" t="s">
        <v>82</v>
      </c>
      <c r="AU278" s="109" t="s">
        <v>134</v>
      </c>
      <c r="AV278" s="110" t="str">
        <f t="shared" si="61"/>
        <v>INDSME</v>
      </c>
      <c r="AW278" s="109" t="str">
        <f t="shared" si="62"/>
        <v>FH6</v>
      </c>
      <c r="AX278" s="109">
        <f t="shared" si="76"/>
        <v>0.00837790390817935</v>
      </c>
      <c r="AY278" s="109" t="s">
        <v>30</v>
      </c>
      <c r="AZ278" s="110" t="s">
        <v>81</v>
      </c>
      <c r="BD278" s="109" t="s">
        <v>134</v>
      </c>
      <c r="BE278" s="110" t="str">
        <f t="shared" si="63"/>
        <v>INDSME</v>
      </c>
      <c r="BF278" s="109" t="str">
        <f t="shared" si="64"/>
        <v>FH6</v>
      </c>
      <c r="BG278" s="109">
        <f t="shared" si="72"/>
        <v>0.008879575380784</v>
      </c>
      <c r="BH278" s="109" t="s">
        <v>30</v>
      </c>
      <c r="BI278" s="110" t="s">
        <v>83</v>
      </c>
      <c r="BM278" s="109" t="s">
        <v>134</v>
      </c>
      <c r="BN278" s="110" t="str">
        <f t="shared" si="65"/>
        <v>INDSME</v>
      </c>
      <c r="BO278" s="109" t="str">
        <f t="shared" si="66"/>
        <v>FH6</v>
      </c>
      <c r="BP278" s="109">
        <f t="shared" si="67"/>
        <v>0.00837790390817935</v>
      </c>
      <c r="BQ278" s="109" t="s">
        <v>30</v>
      </c>
      <c r="BR278" s="110" t="s">
        <v>80</v>
      </c>
    </row>
    <row r="279" spans="11:70">
      <c r="K279" s="111" t="s">
        <v>134</v>
      </c>
      <c r="L279" s="110" t="str">
        <f t="shared" si="68"/>
        <v>INDSME</v>
      </c>
      <c r="M279" s="110" t="s">
        <v>202</v>
      </c>
      <c r="N279" s="109">
        <f t="shared" si="77"/>
        <v>0.00952863617887526</v>
      </c>
      <c r="O279" s="109" t="s">
        <v>30</v>
      </c>
      <c r="P279" s="110" t="s">
        <v>84</v>
      </c>
      <c r="T279" s="109" t="s">
        <v>134</v>
      </c>
      <c r="U279" s="110" t="str">
        <f t="shared" si="70"/>
        <v>INDSME</v>
      </c>
      <c r="V279" s="109" t="str">
        <f t="shared" si="71"/>
        <v>FH7</v>
      </c>
      <c r="W279" s="109">
        <f t="shared" si="73"/>
        <v>0.00800095186223973</v>
      </c>
      <c r="X279" s="109" t="s">
        <v>30</v>
      </c>
      <c r="Y279" s="110" t="s">
        <v>79</v>
      </c>
      <c r="AC279" s="109" t="s">
        <v>134</v>
      </c>
      <c r="AD279" s="110" t="str">
        <f t="shared" si="57"/>
        <v>INDSME</v>
      </c>
      <c r="AE279" s="109" t="str">
        <f t="shared" si="58"/>
        <v>FH7</v>
      </c>
      <c r="AF279" s="109">
        <f t="shared" si="74"/>
        <v>0.00892524413904446</v>
      </c>
      <c r="AG279" s="109" t="s">
        <v>30</v>
      </c>
      <c r="AH279" s="110" t="s">
        <v>85</v>
      </c>
      <c r="AL279" s="109" t="s">
        <v>134</v>
      </c>
      <c r="AM279" s="110" t="str">
        <f t="shared" si="59"/>
        <v>INDSME</v>
      </c>
      <c r="AN279" s="109" t="str">
        <f t="shared" si="60"/>
        <v>FH7</v>
      </c>
      <c r="AO279" s="109">
        <f t="shared" si="75"/>
        <v>0.00871077771197979</v>
      </c>
      <c r="AP279" s="109" t="s">
        <v>30</v>
      </c>
      <c r="AQ279" s="110" t="s">
        <v>82</v>
      </c>
      <c r="AU279" s="109" t="s">
        <v>134</v>
      </c>
      <c r="AV279" s="110" t="str">
        <f t="shared" si="61"/>
        <v>INDSME</v>
      </c>
      <c r="AW279" s="109" t="str">
        <f t="shared" si="62"/>
        <v>FH7</v>
      </c>
      <c r="AX279" s="109">
        <f t="shared" si="76"/>
        <v>0.00821660393206931</v>
      </c>
      <c r="AY279" s="109" t="s">
        <v>30</v>
      </c>
      <c r="AZ279" s="110" t="s">
        <v>81</v>
      </c>
      <c r="BD279" s="109" t="s">
        <v>134</v>
      </c>
      <c r="BE279" s="110" t="str">
        <f t="shared" si="63"/>
        <v>INDSME</v>
      </c>
      <c r="BF279" s="109" t="str">
        <f t="shared" si="64"/>
        <v>FH7</v>
      </c>
      <c r="BG279" s="109">
        <f t="shared" si="72"/>
        <v>0.00871077771197979</v>
      </c>
      <c r="BH279" s="109" t="s">
        <v>30</v>
      </c>
      <c r="BI279" s="110" t="s">
        <v>83</v>
      </c>
      <c r="BM279" s="109" t="s">
        <v>134</v>
      </c>
      <c r="BN279" s="110" t="str">
        <f t="shared" si="65"/>
        <v>INDSME</v>
      </c>
      <c r="BO279" s="109" t="str">
        <f t="shared" si="66"/>
        <v>FH7</v>
      </c>
      <c r="BP279" s="109">
        <f t="shared" si="67"/>
        <v>0.00821660393206931</v>
      </c>
      <c r="BQ279" s="109" t="s">
        <v>30</v>
      </c>
      <c r="BR279" s="110" t="s">
        <v>80</v>
      </c>
    </row>
    <row r="280" spans="11:70">
      <c r="K280" s="109" t="s">
        <v>134</v>
      </c>
      <c r="L280" s="110" t="str">
        <f t="shared" si="68"/>
        <v>INDSME</v>
      </c>
      <c r="M280" s="110" t="s">
        <v>203</v>
      </c>
      <c r="N280" s="109">
        <f t="shared" si="77"/>
        <v>0.00943366285965646</v>
      </c>
      <c r="O280" s="109" t="s">
        <v>30</v>
      </c>
      <c r="P280" s="110" t="s">
        <v>84</v>
      </c>
      <c r="T280" s="109" t="s">
        <v>134</v>
      </c>
      <c r="U280" s="110" t="str">
        <f t="shared" si="70"/>
        <v>INDSME</v>
      </c>
      <c r="V280" s="109" t="str">
        <f t="shared" si="71"/>
        <v>FH8</v>
      </c>
      <c r="W280" s="109">
        <f t="shared" si="73"/>
        <v>0.00824726709865658</v>
      </c>
      <c r="X280" s="109" t="s">
        <v>30</v>
      </c>
      <c r="Y280" s="110" t="s">
        <v>79</v>
      </c>
      <c r="AC280" s="109" t="s">
        <v>134</v>
      </c>
      <c r="AD280" s="110" t="str">
        <f t="shared" si="57"/>
        <v>INDSME</v>
      </c>
      <c r="AE280" s="109" t="str">
        <f t="shared" si="58"/>
        <v>FH8</v>
      </c>
      <c r="AF280" s="109">
        <f t="shared" si="74"/>
        <v>0.00857746379589666</v>
      </c>
      <c r="AG280" s="109" t="s">
        <v>30</v>
      </c>
      <c r="AH280" s="110" t="s">
        <v>85</v>
      </c>
      <c r="AL280" s="109" t="s">
        <v>134</v>
      </c>
      <c r="AM280" s="110" t="str">
        <f t="shared" si="59"/>
        <v>INDSME</v>
      </c>
      <c r="AN280" s="109" t="str">
        <f t="shared" si="60"/>
        <v>FH8</v>
      </c>
      <c r="AO280" s="109">
        <f t="shared" si="75"/>
        <v>0.00866782602621625</v>
      </c>
      <c r="AP280" s="109" t="s">
        <v>30</v>
      </c>
      <c r="AQ280" s="110" t="s">
        <v>82</v>
      </c>
      <c r="AU280" s="109" t="s">
        <v>134</v>
      </c>
      <c r="AV280" s="110" t="str">
        <f t="shared" si="61"/>
        <v>INDSME</v>
      </c>
      <c r="AW280" s="109" t="str">
        <f t="shared" si="62"/>
        <v>FH8</v>
      </c>
      <c r="AX280" s="109">
        <f t="shared" si="76"/>
        <v>0.0081798925504394</v>
      </c>
      <c r="AY280" s="109" t="s">
        <v>30</v>
      </c>
      <c r="AZ280" s="110" t="s">
        <v>81</v>
      </c>
      <c r="BD280" s="109" t="s">
        <v>134</v>
      </c>
      <c r="BE280" s="110" t="str">
        <f t="shared" si="63"/>
        <v>INDSME</v>
      </c>
      <c r="BF280" s="109" t="str">
        <f t="shared" si="64"/>
        <v>FH8</v>
      </c>
      <c r="BG280" s="109">
        <f t="shared" si="72"/>
        <v>0.00866782602621625</v>
      </c>
      <c r="BH280" s="109" t="s">
        <v>30</v>
      </c>
      <c r="BI280" s="110" t="s">
        <v>83</v>
      </c>
      <c r="BM280" s="109" t="s">
        <v>134</v>
      </c>
      <c r="BN280" s="110" t="str">
        <f t="shared" si="65"/>
        <v>INDSME</v>
      </c>
      <c r="BO280" s="109" t="str">
        <f t="shared" si="66"/>
        <v>FH8</v>
      </c>
      <c r="BP280" s="109">
        <f t="shared" si="67"/>
        <v>0.0081798925504394</v>
      </c>
      <c r="BQ280" s="109" t="s">
        <v>30</v>
      </c>
      <c r="BR280" s="110" t="s">
        <v>80</v>
      </c>
    </row>
    <row r="281" spans="11:70">
      <c r="K281" s="109" t="s">
        <v>134</v>
      </c>
      <c r="L281" s="110" t="str">
        <f t="shared" si="68"/>
        <v>INDSME</v>
      </c>
      <c r="M281" s="110" t="s">
        <v>204</v>
      </c>
      <c r="N281" s="109">
        <f t="shared" si="77"/>
        <v>0.00940817133070058</v>
      </c>
      <c r="O281" s="109" t="s">
        <v>30</v>
      </c>
      <c r="P281" s="110" t="s">
        <v>84</v>
      </c>
      <c r="T281" s="109" t="s">
        <v>134</v>
      </c>
      <c r="U281" s="110" t="str">
        <f t="shared" si="70"/>
        <v>INDSME</v>
      </c>
      <c r="V281" s="109" t="str">
        <f t="shared" si="71"/>
        <v>FH9</v>
      </c>
      <c r="W281" s="109">
        <f t="shared" si="73"/>
        <v>0.00885796956725601</v>
      </c>
      <c r="X281" s="109" t="s">
        <v>30</v>
      </c>
      <c r="Y281" s="110" t="s">
        <v>79</v>
      </c>
      <c r="AC281" s="109" t="s">
        <v>134</v>
      </c>
      <c r="AD281" s="110" t="str">
        <f t="shared" si="57"/>
        <v>INDSME</v>
      </c>
      <c r="AE281" s="109" t="str">
        <f t="shared" si="58"/>
        <v>FH9</v>
      </c>
      <c r="AF281" s="109">
        <f t="shared" si="74"/>
        <v>0.00839285662362912</v>
      </c>
      <c r="AG281" s="109" t="s">
        <v>30</v>
      </c>
      <c r="AH281" s="110" t="s">
        <v>85</v>
      </c>
      <c r="AL281" s="109" t="s">
        <v>134</v>
      </c>
      <c r="AM281" s="110" t="str">
        <f t="shared" si="59"/>
        <v>INDSME</v>
      </c>
      <c r="AN281" s="109" t="str">
        <f t="shared" si="60"/>
        <v>FH9</v>
      </c>
      <c r="AO281" s="109">
        <f t="shared" si="75"/>
        <v>0.00880204113766848</v>
      </c>
      <c r="AP281" s="109" t="s">
        <v>30</v>
      </c>
      <c r="AQ281" s="110" t="s">
        <v>82</v>
      </c>
      <c r="AU281" s="109" t="s">
        <v>134</v>
      </c>
      <c r="AV281" s="110" t="str">
        <f t="shared" si="61"/>
        <v>INDSME</v>
      </c>
      <c r="AW281" s="109" t="str">
        <f t="shared" si="62"/>
        <v>FH9</v>
      </c>
      <c r="AX281" s="109">
        <f t="shared" si="76"/>
        <v>0.00833236536167792</v>
      </c>
      <c r="AY281" s="109" t="s">
        <v>30</v>
      </c>
      <c r="AZ281" s="110" t="s">
        <v>81</v>
      </c>
      <c r="BD281" s="109" t="s">
        <v>134</v>
      </c>
      <c r="BE281" s="110" t="str">
        <f t="shared" si="63"/>
        <v>INDSME</v>
      </c>
      <c r="BF281" s="109" t="str">
        <f t="shared" si="64"/>
        <v>FH9</v>
      </c>
      <c r="BG281" s="109">
        <f t="shared" si="72"/>
        <v>0.00880204113766848</v>
      </c>
      <c r="BH281" s="109" t="s">
        <v>30</v>
      </c>
      <c r="BI281" s="110" t="s">
        <v>83</v>
      </c>
      <c r="BM281" s="109" t="s">
        <v>134</v>
      </c>
      <c r="BN281" s="110" t="str">
        <f t="shared" si="65"/>
        <v>INDSME</v>
      </c>
      <c r="BO281" s="109" t="str">
        <f t="shared" si="66"/>
        <v>FH9</v>
      </c>
      <c r="BP281" s="109">
        <f t="shared" si="67"/>
        <v>0.00833236536167792</v>
      </c>
      <c r="BQ281" s="109" t="s">
        <v>30</v>
      </c>
      <c r="BR281" s="110" t="s">
        <v>80</v>
      </c>
    </row>
    <row r="282" spans="11:70">
      <c r="K282" s="109" t="s">
        <v>134</v>
      </c>
      <c r="L282" s="110" t="str">
        <f t="shared" si="68"/>
        <v>INDSME</v>
      </c>
      <c r="M282" s="110" t="s">
        <v>205</v>
      </c>
      <c r="N282" s="109">
        <f t="shared" si="77"/>
        <v>0.0094154909801672</v>
      </c>
      <c r="O282" s="109" t="s">
        <v>30</v>
      </c>
      <c r="P282" s="110" t="s">
        <v>84</v>
      </c>
      <c r="T282" s="109" t="s">
        <v>134</v>
      </c>
      <c r="U282" s="110" t="str">
        <f t="shared" si="70"/>
        <v>INDSME</v>
      </c>
      <c r="V282" s="109" t="str">
        <f t="shared" si="71"/>
        <v>FH10</v>
      </c>
      <c r="W282" s="109">
        <f t="shared" si="73"/>
        <v>0.00966533282520593</v>
      </c>
      <c r="X282" s="109" t="s">
        <v>30</v>
      </c>
      <c r="Y282" s="110" t="s">
        <v>79</v>
      </c>
      <c r="AC282" s="109" t="s">
        <v>134</v>
      </c>
      <c r="AD282" s="110" t="str">
        <f t="shared" si="57"/>
        <v>INDSME</v>
      </c>
      <c r="AE282" s="109" t="str">
        <f t="shared" si="58"/>
        <v>FH10</v>
      </c>
      <c r="AF282" s="109">
        <f t="shared" si="74"/>
        <v>0.00831605281137172</v>
      </c>
      <c r="AG282" s="109" t="s">
        <v>30</v>
      </c>
      <c r="AH282" s="110" t="s">
        <v>85</v>
      </c>
      <c r="AL282" s="109" t="s">
        <v>134</v>
      </c>
      <c r="AM282" s="110" t="str">
        <f t="shared" si="59"/>
        <v>INDSME</v>
      </c>
      <c r="AN282" s="109" t="str">
        <f t="shared" si="60"/>
        <v>FH10</v>
      </c>
      <c r="AO282" s="109">
        <f t="shared" si="75"/>
        <v>0.00910858030278524</v>
      </c>
      <c r="AP282" s="109" t="s">
        <v>30</v>
      </c>
      <c r="AQ282" s="110" t="s">
        <v>82</v>
      </c>
      <c r="AU282" s="109" t="s">
        <v>134</v>
      </c>
      <c r="AV282" s="110" t="str">
        <f t="shared" si="61"/>
        <v>INDSME</v>
      </c>
      <c r="AW282" s="109" t="str">
        <f t="shared" si="62"/>
        <v>FH10</v>
      </c>
      <c r="AX282" s="109">
        <f t="shared" si="76"/>
        <v>0.0088127430632995</v>
      </c>
      <c r="AY282" s="109" t="s">
        <v>30</v>
      </c>
      <c r="AZ282" s="110" t="s">
        <v>81</v>
      </c>
      <c r="BD282" s="109" t="s">
        <v>134</v>
      </c>
      <c r="BE282" s="110" t="str">
        <f t="shared" si="63"/>
        <v>INDSME</v>
      </c>
      <c r="BF282" s="109" t="str">
        <f t="shared" si="64"/>
        <v>FH10</v>
      </c>
      <c r="BG282" s="109">
        <f t="shared" si="72"/>
        <v>0.00910858030278524</v>
      </c>
      <c r="BH282" s="109" t="s">
        <v>30</v>
      </c>
      <c r="BI282" s="110" t="s">
        <v>83</v>
      </c>
      <c r="BM282" s="109" t="s">
        <v>134</v>
      </c>
      <c r="BN282" s="110" t="str">
        <f t="shared" si="65"/>
        <v>INDSME</v>
      </c>
      <c r="BO282" s="109" t="str">
        <f t="shared" si="66"/>
        <v>FH10</v>
      </c>
      <c r="BP282" s="109">
        <f t="shared" si="67"/>
        <v>0.0088127430632995</v>
      </c>
      <c r="BQ282" s="109" t="s">
        <v>30</v>
      </c>
      <c r="BR282" s="110" t="s">
        <v>80</v>
      </c>
    </row>
    <row r="283" spans="11:70">
      <c r="K283" s="111" t="s">
        <v>134</v>
      </c>
      <c r="L283" s="110" t="str">
        <f t="shared" si="68"/>
        <v>INDSME</v>
      </c>
      <c r="M283" s="110" t="s">
        <v>206</v>
      </c>
      <c r="N283" s="109">
        <f t="shared" si="77"/>
        <v>0.00952017895298573</v>
      </c>
      <c r="O283" s="109" t="s">
        <v>30</v>
      </c>
      <c r="P283" s="110" t="s">
        <v>84</v>
      </c>
      <c r="T283" s="109" t="s">
        <v>134</v>
      </c>
      <c r="U283" s="110" t="str">
        <f t="shared" si="70"/>
        <v>INDSME</v>
      </c>
      <c r="V283" s="109" t="str">
        <f t="shared" si="71"/>
        <v>FH11</v>
      </c>
      <c r="W283" s="109">
        <f t="shared" si="73"/>
        <v>0.0101571832936489</v>
      </c>
      <c r="X283" s="109" t="s">
        <v>30</v>
      </c>
      <c r="Y283" s="110" t="s">
        <v>79</v>
      </c>
      <c r="AC283" s="109" t="s">
        <v>134</v>
      </c>
      <c r="AD283" s="110" t="str">
        <f t="shared" si="57"/>
        <v>INDSME</v>
      </c>
      <c r="AE283" s="109" t="str">
        <f t="shared" si="58"/>
        <v>FH11</v>
      </c>
      <c r="AF283" s="109">
        <f t="shared" si="74"/>
        <v>0.00835629520039642</v>
      </c>
      <c r="AG283" s="109" t="s">
        <v>30</v>
      </c>
      <c r="AH283" s="110" t="s">
        <v>85</v>
      </c>
      <c r="AL283" s="109" t="s">
        <v>134</v>
      </c>
      <c r="AM283" s="110" t="str">
        <f t="shared" si="59"/>
        <v>INDSME</v>
      </c>
      <c r="AN283" s="109" t="str">
        <f t="shared" si="60"/>
        <v>FH11</v>
      </c>
      <c r="AO283" s="109">
        <f t="shared" si="75"/>
        <v>0.00943953550863204</v>
      </c>
      <c r="AP283" s="109" t="s">
        <v>30</v>
      </c>
      <c r="AQ283" s="110" t="s">
        <v>82</v>
      </c>
      <c r="AU283" s="109" t="s">
        <v>134</v>
      </c>
      <c r="AV283" s="110" t="str">
        <f t="shared" si="61"/>
        <v>INDSME</v>
      </c>
      <c r="AW283" s="109" t="str">
        <f t="shared" si="62"/>
        <v>FH11</v>
      </c>
      <c r="AX283" s="109">
        <f t="shared" si="76"/>
        <v>0.00944091962441784</v>
      </c>
      <c r="AY283" s="109" t="s">
        <v>30</v>
      </c>
      <c r="AZ283" s="110" t="s">
        <v>81</v>
      </c>
      <c r="BD283" s="109" t="s">
        <v>134</v>
      </c>
      <c r="BE283" s="110" t="str">
        <f t="shared" si="63"/>
        <v>INDSME</v>
      </c>
      <c r="BF283" s="109" t="str">
        <f t="shared" si="64"/>
        <v>FH11</v>
      </c>
      <c r="BG283" s="109">
        <f t="shared" si="72"/>
        <v>0.00943953550863204</v>
      </c>
      <c r="BH283" s="109" t="s">
        <v>30</v>
      </c>
      <c r="BI283" s="110" t="s">
        <v>83</v>
      </c>
      <c r="BM283" s="109" t="s">
        <v>134</v>
      </c>
      <c r="BN283" s="110" t="str">
        <f t="shared" si="65"/>
        <v>INDSME</v>
      </c>
      <c r="BO283" s="109" t="str">
        <f t="shared" si="66"/>
        <v>FH11</v>
      </c>
      <c r="BP283" s="109">
        <f t="shared" si="67"/>
        <v>0.00944091962441784</v>
      </c>
      <c r="BQ283" s="109" t="s">
        <v>30</v>
      </c>
      <c r="BR283" s="110" t="s">
        <v>80</v>
      </c>
    </row>
    <row r="284" spans="11:70">
      <c r="K284" s="109" t="s">
        <v>134</v>
      </c>
      <c r="L284" s="110" t="str">
        <f t="shared" si="68"/>
        <v>INDSME</v>
      </c>
      <c r="M284" s="110" t="s">
        <v>207</v>
      </c>
      <c r="N284" s="109">
        <f t="shared" si="77"/>
        <v>0.0097784080457126</v>
      </c>
      <c r="O284" s="109" t="s">
        <v>30</v>
      </c>
      <c r="P284" s="110" t="s">
        <v>84</v>
      </c>
      <c r="T284" s="109" t="s">
        <v>134</v>
      </c>
      <c r="U284" s="110" t="str">
        <f t="shared" si="70"/>
        <v>INDSME</v>
      </c>
      <c r="V284" s="109" t="str">
        <f t="shared" si="71"/>
        <v>FH12</v>
      </c>
      <c r="W284" s="109">
        <f t="shared" si="73"/>
        <v>0.0103315541531896</v>
      </c>
      <c r="X284" s="109" t="s">
        <v>30</v>
      </c>
      <c r="Y284" s="110" t="s">
        <v>79</v>
      </c>
      <c r="AC284" s="109" t="s">
        <v>134</v>
      </c>
      <c r="AD284" s="110" t="str">
        <f t="shared" si="57"/>
        <v>INDSME</v>
      </c>
      <c r="AE284" s="109" t="str">
        <f t="shared" si="58"/>
        <v>FH12</v>
      </c>
      <c r="AF284" s="109">
        <f t="shared" si="74"/>
        <v>0.00862739868559834</v>
      </c>
      <c r="AG284" s="109" t="s">
        <v>30</v>
      </c>
      <c r="AH284" s="110" t="s">
        <v>85</v>
      </c>
      <c r="AL284" s="109" t="s">
        <v>134</v>
      </c>
      <c r="AM284" s="110" t="str">
        <f t="shared" si="59"/>
        <v>INDSME</v>
      </c>
      <c r="AN284" s="109" t="str">
        <f t="shared" si="60"/>
        <v>FH12</v>
      </c>
      <c r="AO284" s="109">
        <f t="shared" si="75"/>
        <v>0.00972903315749418</v>
      </c>
      <c r="AP284" s="109" t="s">
        <v>30</v>
      </c>
      <c r="AQ284" s="110" t="s">
        <v>82</v>
      </c>
      <c r="AU284" s="109" t="s">
        <v>134</v>
      </c>
      <c r="AV284" s="110" t="str">
        <f t="shared" si="61"/>
        <v>INDSME</v>
      </c>
      <c r="AW284" s="109" t="str">
        <f t="shared" si="62"/>
        <v>FH12</v>
      </c>
      <c r="AX284" s="109">
        <f t="shared" si="76"/>
        <v>0.00993225696018672</v>
      </c>
      <c r="AY284" s="109" t="s">
        <v>30</v>
      </c>
      <c r="AZ284" s="110" t="s">
        <v>81</v>
      </c>
      <c r="BD284" s="109" t="s">
        <v>134</v>
      </c>
      <c r="BE284" s="110" t="str">
        <f t="shared" si="63"/>
        <v>INDSME</v>
      </c>
      <c r="BF284" s="109" t="str">
        <f t="shared" si="64"/>
        <v>FH12</v>
      </c>
      <c r="BG284" s="109">
        <f t="shared" si="72"/>
        <v>0.00972903315749418</v>
      </c>
      <c r="BH284" s="109" t="s">
        <v>30</v>
      </c>
      <c r="BI284" s="110" t="s">
        <v>83</v>
      </c>
      <c r="BM284" s="109" t="s">
        <v>134</v>
      </c>
      <c r="BN284" s="110" t="str">
        <f t="shared" si="65"/>
        <v>INDSME</v>
      </c>
      <c r="BO284" s="109" t="str">
        <f t="shared" si="66"/>
        <v>FH12</v>
      </c>
      <c r="BP284" s="109">
        <f t="shared" si="67"/>
        <v>0.00993225696018672</v>
      </c>
      <c r="BQ284" s="109" t="s">
        <v>30</v>
      </c>
      <c r="BR284" s="110" t="s">
        <v>80</v>
      </c>
    </row>
    <row r="285" spans="11:70">
      <c r="K285" s="109" t="s">
        <v>134</v>
      </c>
      <c r="L285" s="110" t="str">
        <f t="shared" si="68"/>
        <v>INDSME</v>
      </c>
      <c r="M285" s="110" t="s">
        <v>208</v>
      </c>
      <c r="N285" s="109">
        <f t="shared" si="77"/>
        <v>0.0101062988549921</v>
      </c>
      <c r="O285" s="109" t="s">
        <v>30</v>
      </c>
      <c r="P285" s="110" t="s">
        <v>84</v>
      </c>
      <c r="T285" s="109" t="s">
        <v>134</v>
      </c>
      <c r="U285" s="110" t="str">
        <f t="shared" si="70"/>
        <v>INDSME</v>
      </c>
      <c r="V285" s="109" t="str">
        <f t="shared" si="71"/>
        <v>FH13</v>
      </c>
      <c r="W285" s="109">
        <f t="shared" si="73"/>
        <v>0.0102451610598429</v>
      </c>
      <c r="X285" s="109" t="s">
        <v>30</v>
      </c>
      <c r="Y285" s="110" t="s">
        <v>79</v>
      </c>
      <c r="AC285" s="109" t="s">
        <v>134</v>
      </c>
      <c r="AD285" s="110" t="str">
        <f t="shared" si="57"/>
        <v>INDSME</v>
      </c>
      <c r="AE285" s="109" t="str">
        <f t="shared" si="58"/>
        <v>FH13</v>
      </c>
      <c r="AF285" s="109">
        <f t="shared" si="74"/>
        <v>0.00927199608134477</v>
      </c>
      <c r="AG285" s="109" t="s">
        <v>30</v>
      </c>
      <c r="AH285" s="110" t="s">
        <v>85</v>
      </c>
      <c r="AL285" s="109" t="s">
        <v>134</v>
      </c>
      <c r="AM285" s="110" t="str">
        <f t="shared" si="59"/>
        <v>INDSME</v>
      </c>
      <c r="AN285" s="109" t="str">
        <f t="shared" si="60"/>
        <v>FH13</v>
      </c>
      <c r="AO285" s="109">
        <f t="shared" si="75"/>
        <v>0.0100056046200632</v>
      </c>
      <c r="AP285" s="109" t="s">
        <v>30</v>
      </c>
      <c r="AQ285" s="110" t="s">
        <v>82</v>
      </c>
      <c r="AU285" s="109" t="s">
        <v>134</v>
      </c>
      <c r="AV285" s="110" t="str">
        <f t="shared" si="61"/>
        <v>INDSME</v>
      </c>
      <c r="AW285" s="109" t="str">
        <f t="shared" si="62"/>
        <v>FH13</v>
      </c>
      <c r="AX285" s="109">
        <f t="shared" si="76"/>
        <v>0.0103304424444612</v>
      </c>
      <c r="AY285" s="109" t="s">
        <v>30</v>
      </c>
      <c r="AZ285" s="110" t="s">
        <v>81</v>
      </c>
      <c r="BD285" s="109" t="s">
        <v>134</v>
      </c>
      <c r="BE285" s="110" t="str">
        <f t="shared" si="63"/>
        <v>INDSME</v>
      </c>
      <c r="BF285" s="109" t="str">
        <f t="shared" si="64"/>
        <v>FH13</v>
      </c>
      <c r="BG285" s="109">
        <f t="shared" si="72"/>
        <v>0.0100056046200632</v>
      </c>
      <c r="BH285" s="109" t="s">
        <v>30</v>
      </c>
      <c r="BI285" s="110" t="s">
        <v>83</v>
      </c>
      <c r="BM285" s="109" t="s">
        <v>134</v>
      </c>
      <c r="BN285" s="110" t="str">
        <f t="shared" si="65"/>
        <v>INDSME</v>
      </c>
      <c r="BO285" s="109" t="str">
        <f t="shared" si="66"/>
        <v>FH13</v>
      </c>
      <c r="BP285" s="109">
        <f t="shared" si="67"/>
        <v>0.0103304424444612</v>
      </c>
      <c r="BQ285" s="109" t="s">
        <v>30</v>
      </c>
      <c r="BR285" s="110" t="s">
        <v>80</v>
      </c>
    </row>
    <row r="286" spans="11:70">
      <c r="K286" s="109" t="s">
        <v>134</v>
      </c>
      <c r="L286" s="110" t="str">
        <f t="shared" si="68"/>
        <v>INDSME</v>
      </c>
      <c r="M286" s="110" t="s">
        <v>209</v>
      </c>
      <c r="N286" s="109">
        <f t="shared" si="77"/>
        <v>0.0103605372909633</v>
      </c>
      <c r="O286" s="109" t="s">
        <v>30</v>
      </c>
      <c r="P286" s="110" t="s">
        <v>84</v>
      </c>
      <c r="T286" s="109" t="s">
        <v>134</v>
      </c>
      <c r="U286" s="110" t="str">
        <f t="shared" si="70"/>
        <v>INDSME</v>
      </c>
      <c r="V286" s="109" t="str">
        <f t="shared" si="71"/>
        <v>FH14</v>
      </c>
      <c r="W286" s="109">
        <f t="shared" si="73"/>
        <v>0.0101042353300386</v>
      </c>
      <c r="X286" s="109" t="s">
        <v>30</v>
      </c>
      <c r="Y286" s="110" t="s">
        <v>79</v>
      </c>
      <c r="AC286" s="109" t="s">
        <v>134</v>
      </c>
      <c r="AD286" s="110" t="str">
        <f t="shared" si="57"/>
        <v>INDSME</v>
      </c>
      <c r="AE286" s="109" t="str">
        <f t="shared" si="58"/>
        <v>FH14</v>
      </c>
      <c r="AF286" s="109">
        <f t="shared" si="74"/>
        <v>0.0101245921585661</v>
      </c>
      <c r="AG286" s="109" t="s">
        <v>30</v>
      </c>
      <c r="AH286" s="110" t="s">
        <v>85</v>
      </c>
      <c r="AL286" s="109" t="s">
        <v>134</v>
      </c>
      <c r="AM286" s="110" t="str">
        <f t="shared" si="59"/>
        <v>INDSME</v>
      </c>
      <c r="AN286" s="109" t="str">
        <f t="shared" si="60"/>
        <v>FH14</v>
      </c>
      <c r="AO286" s="109">
        <f t="shared" si="75"/>
        <v>0.0102399485785492</v>
      </c>
      <c r="AP286" s="109" t="s">
        <v>30</v>
      </c>
      <c r="AQ286" s="110" t="s">
        <v>82</v>
      </c>
      <c r="AU286" s="109" t="s">
        <v>134</v>
      </c>
      <c r="AV286" s="110" t="str">
        <f t="shared" si="61"/>
        <v>INDSME</v>
      </c>
      <c r="AW286" s="109" t="str">
        <f t="shared" si="62"/>
        <v>FH14</v>
      </c>
      <c r="AX286" s="109">
        <f t="shared" si="76"/>
        <v>0.0105385112297558</v>
      </c>
      <c r="AY286" s="109" t="s">
        <v>30</v>
      </c>
      <c r="AZ286" s="110" t="s">
        <v>81</v>
      </c>
      <c r="BD286" s="109" t="s">
        <v>134</v>
      </c>
      <c r="BE286" s="110" t="str">
        <f t="shared" si="63"/>
        <v>INDSME</v>
      </c>
      <c r="BF286" s="109" t="str">
        <f t="shared" si="64"/>
        <v>FH14</v>
      </c>
      <c r="BG286" s="109">
        <f t="shared" si="72"/>
        <v>0.0102399485785492</v>
      </c>
      <c r="BH286" s="109" t="s">
        <v>30</v>
      </c>
      <c r="BI286" s="110" t="s">
        <v>83</v>
      </c>
      <c r="BM286" s="109" t="s">
        <v>134</v>
      </c>
      <c r="BN286" s="110" t="str">
        <f t="shared" si="65"/>
        <v>INDSME</v>
      </c>
      <c r="BO286" s="109" t="str">
        <f t="shared" si="66"/>
        <v>FH14</v>
      </c>
      <c r="BP286" s="109">
        <f t="shared" si="67"/>
        <v>0.0105385112297558</v>
      </c>
      <c r="BQ286" s="109" t="s">
        <v>30</v>
      </c>
      <c r="BR286" s="110" t="s">
        <v>80</v>
      </c>
    </row>
    <row r="287" spans="11:70">
      <c r="K287" s="111" t="s">
        <v>134</v>
      </c>
      <c r="L287" s="110" t="str">
        <f t="shared" si="68"/>
        <v>INDSME</v>
      </c>
      <c r="M287" s="110" t="s">
        <v>210</v>
      </c>
      <c r="N287" s="109">
        <f t="shared" si="77"/>
        <v>0.0104784533287574</v>
      </c>
      <c r="O287" s="109" t="s">
        <v>30</v>
      </c>
      <c r="P287" s="110" t="s">
        <v>84</v>
      </c>
      <c r="T287" s="109" t="s">
        <v>134</v>
      </c>
      <c r="U287" s="110" t="str">
        <f t="shared" si="70"/>
        <v>INDSME</v>
      </c>
      <c r="V287" s="109" t="str">
        <f t="shared" si="71"/>
        <v>FH15</v>
      </c>
      <c r="W287" s="109">
        <f t="shared" si="73"/>
        <v>0.0100301767459323</v>
      </c>
      <c r="X287" s="109" t="s">
        <v>30</v>
      </c>
      <c r="Y287" s="110" t="s">
        <v>79</v>
      </c>
      <c r="AC287" s="109" t="s">
        <v>134</v>
      </c>
      <c r="AD287" s="110" t="str">
        <f t="shared" si="57"/>
        <v>INDSME</v>
      </c>
      <c r="AE287" s="109" t="str">
        <f t="shared" si="58"/>
        <v>FH15</v>
      </c>
      <c r="AF287" s="109">
        <f t="shared" si="74"/>
        <v>0.0106284312664555</v>
      </c>
      <c r="AG287" s="109" t="s">
        <v>30</v>
      </c>
      <c r="AH287" s="110" t="s">
        <v>85</v>
      </c>
      <c r="AL287" s="109" t="s">
        <v>134</v>
      </c>
      <c r="AM287" s="110" t="str">
        <f t="shared" si="59"/>
        <v>INDSME</v>
      </c>
      <c r="AN287" s="109" t="str">
        <f t="shared" si="60"/>
        <v>FH15</v>
      </c>
      <c r="AO287" s="109">
        <f t="shared" si="75"/>
        <v>0.0103813058891921</v>
      </c>
      <c r="AP287" s="109" t="s">
        <v>30</v>
      </c>
      <c r="AQ287" s="110" t="s">
        <v>82</v>
      </c>
      <c r="AU287" s="109" t="s">
        <v>134</v>
      </c>
      <c r="AV287" s="110" t="str">
        <f t="shared" si="61"/>
        <v>INDSME</v>
      </c>
      <c r="AW287" s="109" t="str">
        <f t="shared" si="62"/>
        <v>FH15</v>
      </c>
      <c r="AX287" s="109">
        <f t="shared" si="76"/>
        <v>0.0106343067495129</v>
      </c>
      <c r="AY287" s="109" t="s">
        <v>30</v>
      </c>
      <c r="AZ287" s="110" t="s">
        <v>81</v>
      </c>
      <c r="BD287" s="109" t="s">
        <v>134</v>
      </c>
      <c r="BE287" s="110" t="str">
        <f t="shared" si="63"/>
        <v>INDSME</v>
      </c>
      <c r="BF287" s="109" t="str">
        <f t="shared" si="64"/>
        <v>FH15</v>
      </c>
      <c r="BG287" s="109">
        <f t="shared" si="72"/>
        <v>0.0103813058891921</v>
      </c>
      <c r="BH287" s="109" t="s">
        <v>30</v>
      </c>
      <c r="BI287" s="110" t="s">
        <v>83</v>
      </c>
      <c r="BM287" s="109" t="s">
        <v>134</v>
      </c>
      <c r="BN287" s="110" t="str">
        <f t="shared" si="65"/>
        <v>INDSME</v>
      </c>
      <c r="BO287" s="109" t="str">
        <f t="shared" si="66"/>
        <v>FH15</v>
      </c>
      <c r="BP287" s="109">
        <f t="shared" si="67"/>
        <v>0.0106343067495129</v>
      </c>
      <c r="BQ287" s="109" t="s">
        <v>30</v>
      </c>
      <c r="BR287" s="110" t="s">
        <v>80</v>
      </c>
    </row>
    <row r="288" spans="11:70">
      <c r="K288" s="109" t="s">
        <v>134</v>
      </c>
      <c r="L288" s="110" t="str">
        <f t="shared" si="68"/>
        <v>INDSME</v>
      </c>
      <c r="M288" s="110" t="s">
        <v>211</v>
      </c>
      <c r="N288" s="109">
        <f t="shared" si="77"/>
        <v>0.0105543133150902</v>
      </c>
      <c r="O288" s="109" t="s">
        <v>30</v>
      </c>
      <c r="P288" s="110" t="s">
        <v>84</v>
      </c>
      <c r="T288" s="109" t="s">
        <v>134</v>
      </c>
      <c r="U288" s="110" t="str">
        <f t="shared" si="70"/>
        <v>INDSME</v>
      </c>
      <c r="V288" s="109" t="str">
        <f t="shared" si="71"/>
        <v>FH16</v>
      </c>
      <c r="W288" s="109">
        <f t="shared" si="73"/>
        <v>0.0099792732136525</v>
      </c>
      <c r="X288" s="109" t="s">
        <v>30</v>
      </c>
      <c r="Y288" s="110" t="s">
        <v>79</v>
      </c>
      <c r="AC288" s="109" t="s">
        <v>134</v>
      </c>
      <c r="AD288" s="110" t="str">
        <f t="shared" ref="AD288:AD351" si="78">U288</f>
        <v>INDSME</v>
      </c>
      <c r="AE288" s="109" t="str">
        <f t="shared" ref="AE288:AE351" si="79">V288</f>
        <v>FH16</v>
      </c>
      <c r="AF288" s="109">
        <f t="shared" si="74"/>
        <v>0.0108743339662005</v>
      </c>
      <c r="AG288" s="109" t="s">
        <v>30</v>
      </c>
      <c r="AH288" s="110" t="s">
        <v>85</v>
      </c>
      <c r="AL288" s="109" t="s">
        <v>134</v>
      </c>
      <c r="AM288" s="110" t="str">
        <f t="shared" ref="AM288:AM351" si="80">AD288</f>
        <v>INDSME</v>
      </c>
      <c r="AN288" s="109" t="str">
        <f t="shared" ref="AN288:AN351" si="81">AE288</f>
        <v>FH16</v>
      </c>
      <c r="AO288" s="109">
        <f t="shared" si="75"/>
        <v>0.0104341093929223</v>
      </c>
      <c r="AP288" s="109" t="s">
        <v>30</v>
      </c>
      <c r="AQ288" s="110" t="s">
        <v>82</v>
      </c>
      <c r="AU288" s="109" t="s">
        <v>134</v>
      </c>
      <c r="AV288" s="110" t="str">
        <f t="shared" ref="AV288:AV351" si="82">AM288</f>
        <v>INDSME</v>
      </c>
      <c r="AW288" s="109" t="str">
        <f t="shared" ref="AW288:AW351" si="83">AN288</f>
        <v>FH16</v>
      </c>
      <c r="AX288" s="109">
        <f t="shared" si="76"/>
        <v>0.0106626803306411</v>
      </c>
      <c r="AY288" s="109" t="s">
        <v>30</v>
      </c>
      <c r="AZ288" s="110" t="s">
        <v>81</v>
      </c>
      <c r="BD288" s="109" t="s">
        <v>134</v>
      </c>
      <c r="BE288" s="110" t="str">
        <f t="shared" ref="BE288:BE351" si="84">AV288</f>
        <v>INDSME</v>
      </c>
      <c r="BF288" s="109" t="str">
        <f t="shared" ref="BF288:BF351" si="85">AW288</f>
        <v>FH16</v>
      </c>
      <c r="BG288" s="109">
        <f t="shared" si="72"/>
        <v>0.0104341093929223</v>
      </c>
      <c r="BH288" s="109" t="s">
        <v>30</v>
      </c>
      <c r="BI288" s="110" t="s">
        <v>83</v>
      </c>
      <c r="BM288" s="109" t="s">
        <v>134</v>
      </c>
      <c r="BN288" s="110" t="str">
        <f t="shared" ref="BN288:BN351" si="86">BE288</f>
        <v>INDSME</v>
      </c>
      <c r="BO288" s="109" t="str">
        <f t="shared" ref="BO288:BO351" si="87">BF288</f>
        <v>FH16</v>
      </c>
      <c r="BP288" s="109">
        <f t="shared" ref="BP288:BP351" si="88">AX288</f>
        <v>0.0106626803306411</v>
      </c>
      <c r="BQ288" s="109" t="s">
        <v>30</v>
      </c>
      <c r="BR288" s="110" t="s">
        <v>80</v>
      </c>
    </row>
    <row r="289" spans="11:70">
      <c r="K289" s="109" t="s">
        <v>134</v>
      </c>
      <c r="L289" s="110" t="str">
        <f t="shared" ref="L289:L319" si="89">L288</f>
        <v>INDSME</v>
      </c>
      <c r="M289" s="110" t="s">
        <v>212</v>
      </c>
      <c r="N289" s="109">
        <f t="shared" ref="N289:N320" si="90">N193</f>
        <v>0.0106052685667944</v>
      </c>
      <c r="O289" s="109" t="s">
        <v>30</v>
      </c>
      <c r="P289" s="110" t="s">
        <v>84</v>
      </c>
      <c r="T289" s="109" t="s">
        <v>134</v>
      </c>
      <c r="U289" s="110" t="str">
        <f t="shared" ref="U289:U352" si="91">L289</f>
        <v>INDSME</v>
      </c>
      <c r="V289" s="109" t="str">
        <f t="shared" ref="V289:V352" si="92">M289</f>
        <v>FH17</v>
      </c>
      <c r="W289" s="109">
        <f t="shared" si="73"/>
        <v>0.00992119731390353</v>
      </c>
      <c r="X289" s="109" t="s">
        <v>30</v>
      </c>
      <c r="Y289" s="110" t="s">
        <v>79</v>
      </c>
      <c r="AC289" s="109" t="s">
        <v>134</v>
      </c>
      <c r="AD289" s="110" t="str">
        <f t="shared" si="78"/>
        <v>INDSME</v>
      </c>
      <c r="AE289" s="109" t="str">
        <f t="shared" si="79"/>
        <v>FH17</v>
      </c>
      <c r="AF289" s="109">
        <f t="shared" si="74"/>
        <v>0.0109605224681226</v>
      </c>
      <c r="AG289" s="109" t="s">
        <v>30</v>
      </c>
      <c r="AH289" s="110" t="s">
        <v>85</v>
      </c>
      <c r="AL289" s="109" t="s">
        <v>134</v>
      </c>
      <c r="AM289" s="110" t="str">
        <f t="shared" si="80"/>
        <v>INDSME</v>
      </c>
      <c r="AN289" s="109" t="str">
        <f t="shared" si="81"/>
        <v>FH17</v>
      </c>
      <c r="AO289" s="109">
        <f t="shared" si="75"/>
        <v>0.0104276535104594</v>
      </c>
      <c r="AP289" s="109" t="s">
        <v>30</v>
      </c>
      <c r="AQ289" s="110" t="s">
        <v>82</v>
      </c>
      <c r="AU289" s="109" t="s">
        <v>134</v>
      </c>
      <c r="AV289" s="110" t="str">
        <f t="shared" si="82"/>
        <v>INDSME</v>
      </c>
      <c r="AW289" s="109" t="str">
        <f t="shared" si="83"/>
        <v>FH17</v>
      </c>
      <c r="AX289" s="109">
        <f t="shared" si="76"/>
        <v>0.0106801137608188</v>
      </c>
      <c r="AY289" s="109" t="s">
        <v>30</v>
      </c>
      <c r="AZ289" s="110" t="s">
        <v>81</v>
      </c>
      <c r="BD289" s="109" t="s">
        <v>134</v>
      </c>
      <c r="BE289" s="110" t="str">
        <f t="shared" si="84"/>
        <v>INDSME</v>
      </c>
      <c r="BF289" s="109" t="str">
        <f t="shared" si="85"/>
        <v>FH17</v>
      </c>
      <c r="BG289" s="109">
        <f t="shared" ref="BG289:BG352" si="93">AO289</f>
        <v>0.0104276535104594</v>
      </c>
      <c r="BH289" s="109" t="s">
        <v>30</v>
      </c>
      <c r="BI289" s="110" t="s">
        <v>83</v>
      </c>
      <c r="BM289" s="109" t="s">
        <v>134</v>
      </c>
      <c r="BN289" s="110" t="str">
        <f t="shared" si="86"/>
        <v>INDSME</v>
      </c>
      <c r="BO289" s="109" t="str">
        <f t="shared" si="87"/>
        <v>FH17</v>
      </c>
      <c r="BP289" s="109">
        <f t="shared" si="88"/>
        <v>0.0106801137608188</v>
      </c>
      <c r="BQ289" s="109" t="s">
        <v>30</v>
      </c>
      <c r="BR289" s="110" t="s">
        <v>80</v>
      </c>
    </row>
    <row r="290" spans="11:70">
      <c r="K290" s="109" t="s">
        <v>134</v>
      </c>
      <c r="L290" s="110" t="str">
        <f t="shared" si="89"/>
        <v>INDSME</v>
      </c>
      <c r="M290" s="110" t="s">
        <v>213</v>
      </c>
      <c r="N290" s="109">
        <f t="shared" si="90"/>
        <v>0.0106165675744802</v>
      </c>
      <c r="O290" s="109" t="s">
        <v>30</v>
      </c>
      <c r="P290" s="110" t="s">
        <v>84</v>
      </c>
      <c r="T290" s="109" t="s">
        <v>134</v>
      </c>
      <c r="U290" s="110" t="str">
        <f t="shared" si="91"/>
        <v>INDSME</v>
      </c>
      <c r="V290" s="109" t="str">
        <f t="shared" si="92"/>
        <v>FH18</v>
      </c>
      <c r="W290" s="109">
        <f t="shared" si="73"/>
        <v>0.00993464191061692</v>
      </c>
      <c r="X290" s="109" t="s">
        <v>30</v>
      </c>
      <c r="Y290" s="110" t="s">
        <v>79</v>
      </c>
      <c r="AC290" s="109" t="s">
        <v>134</v>
      </c>
      <c r="AD290" s="110" t="str">
        <f t="shared" si="78"/>
        <v>INDSME</v>
      </c>
      <c r="AE290" s="109" t="str">
        <f t="shared" si="79"/>
        <v>FH18</v>
      </c>
      <c r="AF290" s="109">
        <f t="shared" si="74"/>
        <v>0.0109452730566594</v>
      </c>
      <c r="AG290" s="109" t="s">
        <v>30</v>
      </c>
      <c r="AH290" s="110" t="s">
        <v>85</v>
      </c>
      <c r="AL290" s="109" t="s">
        <v>134</v>
      </c>
      <c r="AM290" s="110" t="str">
        <f t="shared" si="80"/>
        <v>INDSME</v>
      </c>
      <c r="AN290" s="109" t="str">
        <f t="shared" si="81"/>
        <v>FH18</v>
      </c>
      <c r="AO290" s="109">
        <f t="shared" si="75"/>
        <v>0.0103871414309168</v>
      </c>
      <c r="AP290" s="109" t="s">
        <v>30</v>
      </c>
      <c r="AQ290" s="110" t="s">
        <v>82</v>
      </c>
      <c r="AU290" s="109" t="s">
        <v>134</v>
      </c>
      <c r="AV290" s="110" t="str">
        <f t="shared" si="82"/>
        <v>INDSME</v>
      </c>
      <c r="AW290" s="109" t="str">
        <f t="shared" si="83"/>
        <v>FH18</v>
      </c>
      <c r="AX290" s="109">
        <f t="shared" si="76"/>
        <v>0.01064638062097</v>
      </c>
      <c r="AY290" s="109" t="s">
        <v>30</v>
      </c>
      <c r="AZ290" s="110" t="s">
        <v>81</v>
      </c>
      <c r="BD290" s="109" t="s">
        <v>134</v>
      </c>
      <c r="BE290" s="110" t="str">
        <f t="shared" si="84"/>
        <v>INDSME</v>
      </c>
      <c r="BF290" s="109" t="str">
        <f t="shared" si="85"/>
        <v>FH18</v>
      </c>
      <c r="BG290" s="109">
        <f t="shared" si="93"/>
        <v>0.0103871414309168</v>
      </c>
      <c r="BH290" s="109" t="s">
        <v>30</v>
      </c>
      <c r="BI290" s="110" t="s">
        <v>83</v>
      </c>
      <c r="BM290" s="109" t="s">
        <v>134</v>
      </c>
      <c r="BN290" s="110" t="str">
        <f t="shared" si="86"/>
        <v>INDSME</v>
      </c>
      <c r="BO290" s="109" t="str">
        <f t="shared" si="87"/>
        <v>FH18</v>
      </c>
      <c r="BP290" s="109">
        <f t="shared" si="88"/>
        <v>0.01064638062097</v>
      </c>
      <c r="BQ290" s="109" t="s">
        <v>30</v>
      </c>
      <c r="BR290" s="110" t="s">
        <v>80</v>
      </c>
    </row>
    <row r="291" spans="11:70">
      <c r="K291" s="111" t="s">
        <v>134</v>
      </c>
      <c r="L291" s="110" t="str">
        <f t="shared" si="89"/>
        <v>INDSME</v>
      </c>
      <c r="M291" s="110" t="s">
        <v>214</v>
      </c>
      <c r="N291" s="109">
        <f t="shared" si="90"/>
        <v>0.010608110966277</v>
      </c>
      <c r="O291" s="109" t="s">
        <v>30</v>
      </c>
      <c r="P291" s="110" t="s">
        <v>84</v>
      </c>
      <c r="T291" s="109" t="s">
        <v>134</v>
      </c>
      <c r="U291" s="110" t="str">
        <f t="shared" si="91"/>
        <v>INDSME</v>
      </c>
      <c r="V291" s="109" t="str">
        <f t="shared" si="92"/>
        <v>FH19</v>
      </c>
      <c r="W291" s="109">
        <f t="shared" si="73"/>
        <v>0.0101732144504731</v>
      </c>
      <c r="X291" s="109" t="s">
        <v>30</v>
      </c>
      <c r="Y291" s="110" t="s">
        <v>79</v>
      </c>
      <c r="AC291" s="109" t="s">
        <v>134</v>
      </c>
      <c r="AD291" s="110" t="str">
        <f t="shared" si="78"/>
        <v>INDSME</v>
      </c>
      <c r="AE291" s="109" t="str">
        <f t="shared" si="79"/>
        <v>FH19</v>
      </c>
      <c r="AF291" s="109">
        <f t="shared" si="74"/>
        <v>0.0109063902844793</v>
      </c>
      <c r="AG291" s="109" t="s">
        <v>30</v>
      </c>
      <c r="AH291" s="110" t="s">
        <v>85</v>
      </c>
      <c r="AL291" s="109" t="s">
        <v>134</v>
      </c>
      <c r="AM291" s="110" t="str">
        <f t="shared" si="80"/>
        <v>INDSME</v>
      </c>
      <c r="AN291" s="109" t="str">
        <f t="shared" si="81"/>
        <v>FH19</v>
      </c>
      <c r="AO291" s="109">
        <f t="shared" si="75"/>
        <v>0.0104000813333372</v>
      </c>
      <c r="AP291" s="109" t="s">
        <v>30</v>
      </c>
      <c r="AQ291" s="110" t="s">
        <v>82</v>
      </c>
      <c r="AU291" s="109" t="s">
        <v>134</v>
      </c>
      <c r="AV291" s="110" t="str">
        <f t="shared" si="82"/>
        <v>INDSME</v>
      </c>
      <c r="AW291" s="109" t="str">
        <f t="shared" si="83"/>
        <v>FH19</v>
      </c>
      <c r="AX291" s="109">
        <f t="shared" si="76"/>
        <v>0.010656165888631</v>
      </c>
      <c r="AY291" s="109" t="s">
        <v>30</v>
      </c>
      <c r="AZ291" s="110" t="s">
        <v>81</v>
      </c>
      <c r="BD291" s="109" t="s">
        <v>134</v>
      </c>
      <c r="BE291" s="110" t="str">
        <f t="shared" si="84"/>
        <v>INDSME</v>
      </c>
      <c r="BF291" s="109" t="str">
        <f t="shared" si="85"/>
        <v>FH19</v>
      </c>
      <c r="BG291" s="109">
        <f t="shared" si="93"/>
        <v>0.0104000813333372</v>
      </c>
      <c r="BH291" s="109" t="s">
        <v>30</v>
      </c>
      <c r="BI291" s="110" t="s">
        <v>83</v>
      </c>
      <c r="BM291" s="109" t="s">
        <v>134</v>
      </c>
      <c r="BN291" s="110" t="str">
        <f t="shared" si="86"/>
        <v>INDSME</v>
      </c>
      <c r="BO291" s="109" t="str">
        <f t="shared" si="87"/>
        <v>FH19</v>
      </c>
      <c r="BP291" s="109">
        <f t="shared" si="88"/>
        <v>0.010656165888631</v>
      </c>
      <c r="BQ291" s="109" t="s">
        <v>30</v>
      </c>
      <c r="BR291" s="110" t="s">
        <v>80</v>
      </c>
    </row>
    <row r="292" spans="11:70">
      <c r="K292" s="109" t="s">
        <v>134</v>
      </c>
      <c r="L292" s="110" t="str">
        <f t="shared" si="89"/>
        <v>INDSME</v>
      </c>
      <c r="M292" s="110" t="s">
        <v>215</v>
      </c>
      <c r="N292" s="109">
        <f t="shared" si="90"/>
        <v>0.0105938077740437</v>
      </c>
      <c r="O292" s="109" t="s">
        <v>30</v>
      </c>
      <c r="P292" s="110" t="s">
        <v>84</v>
      </c>
      <c r="T292" s="109" t="s">
        <v>134</v>
      </c>
      <c r="U292" s="110" t="str">
        <f t="shared" si="91"/>
        <v>INDSME</v>
      </c>
      <c r="V292" s="109" t="str">
        <f t="shared" si="92"/>
        <v>FH20</v>
      </c>
      <c r="W292" s="109">
        <f t="shared" si="73"/>
        <v>0.0104395391021615</v>
      </c>
      <c r="X292" s="109" t="s">
        <v>30</v>
      </c>
      <c r="Y292" s="110" t="s">
        <v>79</v>
      </c>
      <c r="AC292" s="109" t="s">
        <v>134</v>
      </c>
      <c r="AD292" s="110" t="str">
        <f t="shared" si="78"/>
        <v>INDSME</v>
      </c>
      <c r="AE292" s="109" t="str">
        <f t="shared" si="79"/>
        <v>FH20</v>
      </c>
      <c r="AF292" s="109">
        <f t="shared" si="74"/>
        <v>0.0108242416247828</v>
      </c>
      <c r="AG292" s="109" t="s">
        <v>30</v>
      </c>
      <c r="AH292" s="110" t="s">
        <v>85</v>
      </c>
      <c r="AL292" s="109" t="s">
        <v>134</v>
      </c>
      <c r="AM292" s="110" t="str">
        <f t="shared" si="80"/>
        <v>INDSME</v>
      </c>
      <c r="AN292" s="109" t="str">
        <f t="shared" si="81"/>
        <v>FH20</v>
      </c>
      <c r="AO292" s="109">
        <f t="shared" si="75"/>
        <v>0.0104666322888045</v>
      </c>
      <c r="AP292" s="109" t="s">
        <v>30</v>
      </c>
      <c r="AQ292" s="110" t="s">
        <v>82</v>
      </c>
      <c r="AU292" s="109" t="s">
        <v>134</v>
      </c>
      <c r="AV292" s="110" t="str">
        <f t="shared" si="82"/>
        <v>INDSME</v>
      </c>
      <c r="AW292" s="109" t="str">
        <f t="shared" si="83"/>
        <v>FH20</v>
      </c>
      <c r="AX292" s="109">
        <f t="shared" si="76"/>
        <v>0.0107829867197916</v>
      </c>
      <c r="AY292" s="109" t="s">
        <v>30</v>
      </c>
      <c r="AZ292" s="110" t="s">
        <v>81</v>
      </c>
      <c r="BD292" s="109" t="s">
        <v>134</v>
      </c>
      <c r="BE292" s="110" t="str">
        <f t="shared" si="84"/>
        <v>INDSME</v>
      </c>
      <c r="BF292" s="109" t="str">
        <f t="shared" si="85"/>
        <v>FH20</v>
      </c>
      <c r="BG292" s="109">
        <f t="shared" si="93"/>
        <v>0.0104666322888045</v>
      </c>
      <c r="BH292" s="109" t="s">
        <v>30</v>
      </c>
      <c r="BI292" s="110" t="s">
        <v>83</v>
      </c>
      <c r="BM292" s="109" t="s">
        <v>134</v>
      </c>
      <c r="BN292" s="110" t="str">
        <f t="shared" si="86"/>
        <v>INDSME</v>
      </c>
      <c r="BO292" s="109" t="str">
        <f t="shared" si="87"/>
        <v>FH20</v>
      </c>
      <c r="BP292" s="109">
        <f t="shared" si="88"/>
        <v>0.0107829867197916</v>
      </c>
      <c r="BQ292" s="109" t="s">
        <v>30</v>
      </c>
      <c r="BR292" s="110" t="s">
        <v>80</v>
      </c>
    </row>
    <row r="293" spans="11:70">
      <c r="K293" s="109" t="s">
        <v>134</v>
      </c>
      <c r="L293" s="110" t="str">
        <f t="shared" si="89"/>
        <v>INDSME</v>
      </c>
      <c r="M293" s="110" t="s">
        <v>216</v>
      </c>
      <c r="N293" s="109">
        <f t="shared" si="90"/>
        <v>0.0106029519197713</v>
      </c>
      <c r="O293" s="109" t="s">
        <v>30</v>
      </c>
      <c r="P293" s="110" t="s">
        <v>84</v>
      </c>
      <c r="T293" s="109" t="s">
        <v>134</v>
      </c>
      <c r="U293" s="110" t="str">
        <f t="shared" si="91"/>
        <v>INDSME</v>
      </c>
      <c r="V293" s="109" t="str">
        <f t="shared" si="92"/>
        <v>FH21</v>
      </c>
      <c r="W293" s="109">
        <f t="shared" si="73"/>
        <v>0.0105294976266661</v>
      </c>
      <c r="X293" s="109" t="s">
        <v>30</v>
      </c>
      <c r="Y293" s="110" t="s">
        <v>79</v>
      </c>
      <c r="AC293" s="109" t="s">
        <v>134</v>
      </c>
      <c r="AD293" s="110" t="str">
        <f t="shared" si="78"/>
        <v>INDSME</v>
      </c>
      <c r="AE293" s="109" t="str">
        <f t="shared" si="79"/>
        <v>FH21</v>
      </c>
      <c r="AF293" s="109">
        <f t="shared" si="74"/>
        <v>0.0107461881281853</v>
      </c>
      <c r="AG293" s="109" t="s">
        <v>30</v>
      </c>
      <c r="AH293" s="110" t="s">
        <v>85</v>
      </c>
      <c r="AL293" s="109" t="s">
        <v>134</v>
      </c>
      <c r="AM293" s="110" t="str">
        <f t="shared" si="80"/>
        <v>INDSME</v>
      </c>
      <c r="AN293" s="109" t="str">
        <f t="shared" si="81"/>
        <v>FH21</v>
      </c>
      <c r="AO293" s="109">
        <f t="shared" si="75"/>
        <v>0.0105332942772517</v>
      </c>
      <c r="AP293" s="109" t="s">
        <v>30</v>
      </c>
      <c r="AQ293" s="110" t="s">
        <v>82</v>
      </c>
      <c r="AU293" s="109" t="s">
        <v>134</v>
      </c>
      <c r="AV293" s="110" t="str">
        <f t="shared" si="82"/>
        <v>INDSME</v>
      </c>
      <c r="AW293" s="109" t="str">
        <f t="shared" si="83"/>
        <v>FH21</v>
      </c>
      <c r="AX293" s="109">
        <f t="shared" si="76"/>
        <v>0.010946161852612</v>
      </c>
      <c r="AY293" s="109" t="s">
        <v>30</v>
      </c>
      <c r="AZ293" s="110" t="s">
        <v>81</v>
      </c>
      <c r="BD293" s="109" t="s">
        <v>134</v>
      </c>
      <c r="BE293" s="110" t="str">
        <f t="shared" si="84"/>
        <v>INDSME</v>
      </c>
      <c r="BF293" s="109" t="str">
        <f t="shared" si="85"/>
        <v>FH21</v>
      </c>
      <c r="BG293" s="109">
        <f t="shared" si="93"/>
        <v>0.0105332942772517</v>
      </c>
      <c r="BH293" s="109" t="s">
        <v>30</v>
      </c>
      <c r="BI293" s="110" t="s">
        <v>83</v>
      </c>
      <c r="BM293" s="109" t="s">
        <v>134</v>
      </c>
      <c r="BN293" s="110" t="str">
        <f t="shared" si="86"/>
        <v>INDSME</v>
      </c>
      <c r="BO293" s="109" t="str">
        <f t="shared" si="87"/>
        <v>FH21</v>
      </c>
      <c r="BP293" s="109">
        <f t="shared" si="88"/>
        <v>0.010946161852612</v>
      </c>
      <c r="BQ293" s="109" t="s">
        <v>30</v>
      </c>
      <c r="BR293" s="110" t="s">
        <v>80</v>
      </c>
    </row>
    <row r="294" spans="11:70">
      <c r="K294" s="109" t="s">
        <v>134</v>
      </c>
      <c r="L294" s="110" t="str">
        <f t="shared" si="89"/>
        <v>INDSME</v>
      </c>
      <c r="M294" s="110" t="s">
        <v>217</v>
      </c>
      <c r="N294" s="109">
        <f t="shared" si="90"/>
        <v>0.0106499947189476</v>
      </c>
      <c r="O294" s="109" t="s">
        <v>30</v>
      </c>
      <c r="P294" s="110" t="s">
        <v>84</v>
      </c>
      <c r="T294" s="109" t="s">
        <v>134</v>
      </c>
      <c r="U294" s="110" t="str">
        <f t="shared" si="91"/>
        <v>INDSME</v>
      </c>
      <c r="V294" s="109" t="str">
        <f t="shared" si="92"/>
        <v>FH22</v>
      </c>
      <c r="W294" s="109">
        <f t="shared" si="73"/>
        <v>0.0104509545147346</v>
      </c>
      <c r="X294" s="109" t="s">
        <v>30</v>
      </c>
      <c r="Y294" s="110" t="s">
        <v>79</v>
      </c>
      <c r="AC294" s="109" t="s">
        <v>134</v>
      </c>
      <c r="AD294" s="110" t="str">
        <f t="shared" si="78"/>
        <v>INDSME</v>
      </c>
      <c r="AE294" s="109" t="str">
        <f t="shared" si="79"/>
        <v>FH22</v>
      </c>
      <c r="AF294" s="109">
        <f t="shared" si="74"/>
        <v>0.010743373856073</v>
      </c>
      <c r="AG294" s="109" t="s">
        <v>30</v>
      </c>
      <c r="AH294" s="110" t="s">
        <v>85</v>
      </c>
      <c r="AL294" s="109" t="s">
        <v>134</v>
      </c>
      <c r="AM294" s="110" t="str">
        <f t="shared" si="80"/>
        <v>INDSME</v>
      </c>
      <c r="AN294" s="109" t="str">
        <f t="shared" si="81"/>
        <v>FH22</v>
      </c>
      <c r="AO294" s="109">
        <f t="shared" si="75"/>
        <v>0.0105724394852788</v>
      </c>
      <c r="AP294" s="109" t="s">
        <v>30</v>
      </c>
      <c r="AQ294" s="110" t="s">
        <v>82</v>
      </c>
      <c r="AU294" s="109" t="s">
        <v>134</v>
      </c>
      <c r="AV294" s="110" t="str">
        <f t="shared" si="82"/>
        <v>INDSME</v>
      </c>
      <c r="AW294" s="109" t="str">
        <f t="shared" si="83"/>
        <v>FH22</v>
      </c>
      <c r="AX294" s="109">
        <f t="shared" si="76"/>
        <v>0.0111347269501046</v>
      </c>
      <c r="AY294" s="109" t="s">
        <v>30</v>
      </c>
      <c r="AZ294" s="110" t="s">
        <v>81</v>
      </c>
      <c r="BD294" s="109" t="s">
        <v>134</v>
      </c>
      <c r="BE294" s="110" t="str">
        <f t="shared" si="84"/>
        <v>INDSME</v>
      </c>
      <c r="BF294" s="109" t="str">
        <f t="shared" si="85"/>
        <v>FH22</v>
      </c>
      <c r="BG294" s="109">
        <f t="shared" si="93"/>
        <v>0.0105724394852788</v>
      </c>
      <c r="BH294" s="109" t="s">
        <v>30</v>
      </c>
      <c r="BI294" s="110" t="s">
        <v>83</v>
      </c>
      <c r="BM294" s="109" t="s">
        <v>134</v>
      </c>
      <c r="BN294" s="110" t="str">
        <f t="shared" si="86"/>
        <v>INDSME</v>
      </c>
      <c r="BO294" s="109" t="str">
        <f t="shared" si="87"/>
        <v>FH22</v>
      </c>
      <c r="BP294" s="109">
        <f t="shared" si="88"/>
        <v>0.0111347269501046</v>
      </c>
      <c r="BQ294" s="109" t="s">
        <v>30</v>
      </c>
      <c r="BR294" s="110" t="s">
        <v>80</v>
      </c>
    </row>
    <row r="295" spans="11:70">
      <c r="K295" s="111" t="s">
        <v>134</v>
      </c>
      <c r="L295" s="110" t="str">
        <f t="shared" si="89"/>
        <v>INDSME</v>
      </c>
      <c r="M295" s="110" t="s">
        <v>218</v>
      </c>
      <c r="N295" s="109">
        <f t="shared" si="90"/>
        <v>0.0107286089170435</v>
      </c>
      <c r="O295" s="109" t="s">
        <v>30</v>
      </c>
      <c r="P295" s="110" t="s">
        <v>84</v>
      </c>
      <c r="T295" s="109" t="s">
        <v>134</v>
      </c>
      <c r="U295" s="110" t="str">
        <f t="shared" si="91"/>
        <v>INDSME</v>
      </c>
      <c r="V295" s="109" t="str">
        <f t="shared" si="92"/>
        <v>FH23</v>
      </c>
      <c r="W295" s="109">
        <f t="shared" si="73"/>
        <v>0.010240244057547</v>
      </c>
      <c r="X295" s="109" t="s">
        <v>30</v>
      </c>
      <c r="Y295" s="110" t="s">
        <v>79</v>
      </c>
      <c r="AC295" s="109" t="s">
        <v>134</v>
      </c>
      <c r="AD295" s="110" t="str">
        <f t="shared" si="78"/>
        <v>INDSME</v>
      </c>
      <c r="AE295" s="109" t="str">
        <f t="shared" si="79"/>
        <v>FH23</v>
      </c>
      <c r="AF295" s="109">
        <f t="shared" si="74"/>
        <v>0.0109657673124447</v>
      </c>
      <c r="AG295" s="109" t="s">
        <v>30</v>
      </c>
      <c r="AH295" s="110" t="s">
        <v>85</v>
      </c>
      <c r="AL295" s="109" t="s">
        <v>134</v>
      </c>
      <c r="AM295" s="110" t="str">
        <f t="shared" si="80"/>
        <v>INDSME</v>
      </c>
      <c r="AN295" s="109" t="str">
        <f t="shared" si="81"/>
        <v>FH23</v>
      </c>
      <c r="AO295" s="109">
        <f t="shared" si="75"/>
        <v>0.0106351320566266</v>
      </c>
      <c r="AP295" s="109" t="s">
        <v>30</v>
      </c>
      <c r="AQ295" s="110" t="s">
        <v>82</v>
      </c>
      <c r="AU295" s="109" t="s">
        <v>134</v>
      </c>
      <c r="AV295" s="110" t="str">
        <f t="shared" si="82"/>
        <v>INDSME</v>
      </c>
      <c r="AW295" s="109" t="str">
        <f t="shared" si="83"/>
        <v>FH23</v>
      </c>
      <c r="AX295" s="109">
        <f t="shared" si="76"/>
        <v>0.0114198689107316</v>
      </c>
      <c r="AY295" s="109" t="s">
        <v>30</v>
      </c>
      <c r="AZ295" s="110" t="s">
        <v>81</v>
      </c>
      <c r="BD295" s="109" t="s">
        <v>134</v>
      </c>
      <c r="BE295" s="110" t="str">
        <f t="shared" si="84"/>
        <v>INDSME</v>
      </c>
      <c r="BF295" s="109" t="str">
        <f t="shared" si="85"/>
        <v>FH23</v>
      </c>
      <c r="BG295" s="109">
        <f t="shared" si="93"/>
        <v>0.0106351320566266</v>
      </c>
      <c r="BH295" s="109" t="s">
        <v>30</v>
      </c>
      <c r="BI295" s="110" t="s">
        <v>83</v>
      </c>
      <c r="BM295" s="109" t="s">
        <v>134</v>
      </c>
      <c r="BN295" s="110" t="str">
        <f t="shared" si="86"/>
        <v>INDSME</v>
      </c>
      <c r="BO295" s="109" t="str">
        <f t="shared" si="87"/>
        <v>FH23</v>
      </c>
      <c r="BP295" s="109">
        <f t="shared" si="88"/>
        <v>0.0114198689107316</v>
      </c>
      <c r="BQ295" s="109" t="s">
        <v>30</v>
      </c>
      <c r="BR295" s="110" t="s">
        <v>80</v>
      </c>
    </row>
    <row r="296" spans="11:70">
      <c r="K296" s="109" t="s">
        <v>134</v>
      </c>
      <c r="L296" s="110" t="str">
        <f t="shared" si="89"/>
        <v>INDSME</v>
      </c>
      <c r="M296" s="110" t="s">
        <v>219</v>
      </c>
      <c r="N296" s="109">
        <f t="shared" si="90"/>
        <v>0.0116721656639418</v>
      </c>
      <c r="O296" s="109" t="s">
        <v>30</v>
      </c>
      <c r="P296" s="110" t="s">
        <v>84</v>
      </c>
      <c r="T296" s="109" t="s">
        <v>134</v>
      </c>
      <c r="U296" s="110" t="str">
        <f t="shared" si="91"/>
        <v>INDSME</v>
      </c>
      <c r="V296" s="109" t="str">
        <f t="shared" si="92"/>
        <v>WH0</v>
      </c>
      <c r="W296" s="109">
        <f t="shared" si="73"/>
        <v>0.013746547699084</v>
      </c>
      <c r="X296" s="109" t="s">
        <v>30</v>
      </c>
      <c r="Y296" s="110" t="s">
        <v>79</v>
      </c>
      <c r="AC296" s="109" t="s">
        <v>134</v>
      </c>
      <c r="AD296" s="110" t="str">
        <f t="shared" si="78"/>
        <v>INDSME</v>
      </c>
      <c r="AE296" s="109" t="str">
        <f t="shared" si="79"/>
        <v>WH0</v>
      </c>
      <c r="AF296" s="109">
        <f t="shared" si="74"/>
        <v>0.0134361007747033</v>
      </c>
      <c r="AG296" s="109" t="s">
        <v>30</v>
      </c>
      <c r="AH296" s="110" t="s">
        <v>85</v>
      </c>
      <c r="AL296" s="109" t="s">
        <v>134</v>
      </c>
      <c r="AM296" s="110" t="str">
        <f t="shared" si="80"/>
        <v>INDSME</v>
      </c>
      <c r="AN296" s="109" t="str">
        <f t="shared" si="81"/>
        <v>WH0</v>
      </c>
      <c r="AO296" s="109">
        <f t="shared" si="75"/>
        <v>0.0130605786484265</v>
      </c>
      <c r="AP296" s="109" t="s">
        <v>30</v>
      </c>
      <c r="AQ296" s="110" t="s">
        <v>82</v>
      </c>
      <c r="AU296" s="109" t="s">
        <v>134</v>
      </c>
      <c r="AV296" s="110" t="str">
        <f t="shared" si="82"/>
        <v>INDSME</v>
      </c>
      <c r="AW296" s="109" t="str">
        <f t="shared" si="83"/>
        <v>WH0</v>
      </c>
      <c r="AX296" s="109">
        <f t="shared" si="76"/>
        <v>0.0127055580665203</v>
      </c>
      <c r="AY296" s="109" t="s">
        <v>30</v>
      </c>
      <c r="AZ296" s="110" t="s">
        <v>81</v>
      </c>
      <c r="BD296" s="109" t="s">
        <v>134</v>
      </c>
      <c r="BE296" s="110" t="str">
        <f t="shared" si="84"/>
        <v>INDSME</v>
      </c>
      <c r="BF296" s="109" t="str">
        <f t="shared" si="85"/>
        <v>WH0</v>
      </c>
      <c r="BG296" s="109">
        <f t="shared" si="93"/>
        <v>0.0130605786484265</v>
      </c>
      <c r="BH296" s="109" t="s">
        <v>30</v>
      </c>
      <c r="BI296" s="110" t="s">
        <v>83</v>
      </c>
      <c r="BM296" s="109" t="s">
        <v>134</v>
      </c>
      <c r="BN296" s="110" t="str">
        <f t="shared" si="86"/>
        <v>INDSME</v>
      </c>
      <c r="BO296" s="109" t="str">
        <f t="shared" si="87"/>
        <v>WH0</v>
      </c>
      <c r="BP296" s="109">
        <f t="shared" si="88"/>
        <v>0.0127055580665203</v>
      </c>
      <c r="BQ296" s="109" t="s">
        <v>30</v>
      </c>
      <c r="BR296" s="110" t="s">
        <v>80</v>
      </c>
    </row>
    <row r="297" spans="11:70">
      <c r="K297" s="109" t="s">
        <v>134</v>
      </c>
      <c r="L297" s="110" t="str">
        <f t="shared" si="89"/>
        <v>INDSME</v>
      </c>
      <c r="M297" s="110" t="s">
        <v>220</v>
      </c>
      <c r="N297" s="109">
        <f t="shared" si="90"/>
        <v>0.0116279291498786</v>
      </c>
      <c r="O297" s="109" t="s">
        <v>30</v>
      </c>
      <c r="P297" s="110" t="s">
        <v>84</v>
      </c>
      <c r="T297" s="109" t="s">
        <v>134</v>
      </c>
      <c r="U297" s="110" t="str">
        <f t="shared" si="91"/>
        <v>INDSME</v>
      </c>
      <c r="V297" s="109" t="str">
        <f t="shared" si="92"/>
        <v>WH1</v>
      </c>
      <c r="W297" s="109">
        <f t="shared" si="73"/>
        <v>0.013306284697205</v>
      </c>
      <c r="X297" s="109" t="s">
        <v>30</v>
      </c>
      <c r="Y297" s="110" t="s">
        <v>79</v>
      </c>
      <c r="AC297" s="109" t="s">
        <v>134</v>
      </c>
      <c r="AD297" s="110" t="str">
        <f t="shared" si="78"/>
        <v>INDSME</v>
      </c>
      <c r="AE297" s="109" t="str">
        <f t="shared" si="79"/>
        <v>WH1</v>
      </c>
      <c r="AF297" s="109">
        <f t="shared" si="74"/>
        <v>0.0135414304736629</v>
      </c>
      <c r="AG297" s="109" t="s">
        <v>30</v>
      </c>
      <c r="AH297" s="110" t="s">
        <v>85</v>
      </c>
      <c r="AL297" s="109" t="s">
        <v>134</v>
      </c>
      <c r="AM297" s="110" t="str">
        <f t="shared" si="80"/>
        <v>INDSME</v>
      </c>
      <c r="AN297" s="109" t="str">
        <f t="shared" si="81"/>
        <v>WH1</v>
      </c>
      <c r="AO297" s="109">
        <f t="shared" si="75"/>
        <v>0.012947381496885</v>
      </c>
      <c r="AP297" s="109" t="s">
        <v>30</v>
      </c>
      <c r="AQ297" s="110" t="s">
        <v>82</v>
      </c>
      <c r="AU297" s="109" t="s">
        <v>134</v>
      </c>
      <c r="AV297" s="110" t="str">
        <f t="shared" si="82"/>
        <v>INDSME</v>
      </c>
      <c r="AW297" s="109" t="str">
        <f t="shared" si="83"/>
        <v>WH1</v>
      </c>
      <c r="AX297" s="109">
        <f t="shared" si="76"/>
        <v>0.0124864552527677</v>
      </c>
      <c r="AY297" s="109" t="s">
        <v>30</v>
      </c>
      <c r="AZ297" s="110" t="s">
        <v>81</v>
      </c>
      <c r="BD297" s="109" t="s">
        <v>134</v>
      </c>
      <c r="BE297" s="110" t="str">
        <f t="shared" si="84"/>
        <v>INDSME</v>
      </c>
      <c r="BF297" s="109" t="str">
        <f t="shared" si="85"/>
        <v>WH1</v>
      </c>
      <c r="BG297" s="109">
        <f t="shared" si="93"/>
        <v>0.012947381496885</v>
      </c>
      <c r="BH297" s="109" t="s">
        <v>30</v>
      </c>
      <c r="BI297" s="110" t="s">
        <v>83</v>
      </c>
      <c r="BM297" s="109" t="s">
        <v>134</v>
      </c>
      <c r="BN297" s="110" t="str">
        <f t="shared" si="86"/>
        <v>INDSME</v>
      </c>
      <c r="BO297" s="109" t="str">
        <f t="shared" si="87"/>
        <v>WH1</v>
      </c>
      <c r="BP297" s="109">
        <f t="shared" si="88"/>
        <v>0.0124864552527677</v>
      </c>
      <c r="BQ297" s="109" t="s">
        <v>30</v>
      </c>
      <c r="BR297" s="110" t="s">
        <v>80</v>
      </c>
    </row>
    <row r="298" spans="11:70">
      <c r="K298" s="109" t="s">
        <v>134</v>
      </c>
      <c r="L298" s="110" t="str">
        <f t="shared" si="89"/>
        <v>INDSME</v>
      </c>
      <c r="M298" s="110" t="s">
        <v>221</v>
      </c>
      <c r="N298" s="109">
        <f t="shared" si="90"/>
        <v>0.0115306629242922</v>
      </c>
      <c r="O298" s="109" t="s">
        <v>30</v>
      </c>
      <c r="P298" s="110" t="s">
        <v>84</v>
      </c>
      <c r="T298" s="109" t="s">
        <v>134</v>
      </c>
      <c r="U298" s="110" t="str">
        <f t="shared" si="91"/>
        <v>INDSME</v>
      </c>
      <c r="V298" s="109" t="str">
        <f t="shared" si="92"/>
        <v>WH2</v>
      </c>
      <c r="W298" s="109">
        <f t="shared" si="73"/>
        <v>0.0127397628774967</v>
      </c>
      <c r="X298" s="109" t="s">
        <v>30</v>
      </c>
      <c r="Y298" s="110" t="s">
        <v>79</v>
      </c>
      <c r="AC298" s="109" t="s">
        <v>134</v>
      </c>
      <c r="AD298" s="110" t="str">
        <f t="shared" si="78"/>
        <v>INDSME</v>
      </c>
      <c r="AE298" s="109" t="str">
        <f t="shared" si="79"/>
        <v>WH2</v>
      </c>
      <c r="AF298" s="109">
        <f t="shared" si="74"/>
        <v>0.0134599033531735</v>
      </c>
      <c r="AG298" s="109" t="s">
        <v>30</v>
      </c>
      <c r="AH298" s="110" t="s">
        <v>85</v>
      </c>
      <c r="AL298" s="109" t="s">
        <v>134</v>
      </c>
      <c r="AM298" s="110" t="str">
        <f t="shared" si="80"/>
        <v>INDSME</v>
      </c>
      <c r="AN298" s="109" t="str">
        <f t="shared" si="81"/>
        <v>WH2</v>
      </c>
      <c r="AO298" s="109">
        <f t="shared" si="75"/>
        <v>0.0127678788345884</v>
      </c>
      <c r="AP298" s="109" t="s">
        <v>30</v>
      </c>
      <c r="AQ298" s="110" t="s">
        <v>82</v>
      </c>
      <c r="AU298" s="109" t="s">
        <v>134</v>
      </c>
      <c r="AV298" s="110" t="str">
        <f t="shared" si="82"/>
        <v>INDSME</v>
      </c>
      <c r="AW298" s="109" t="str">
        <f t="shared" si="83"/>
        <v>WH2</v>
      </c>
      <c r="AX298" s="109">
        <f t="shared" si="76"/>
        <v>0.0122202971539407</v>
      </c>
      <c r="AY298" s="109" t="s">
        <v>30</v>
      </c>
      <c r="AZ298" s="110" t="s">
        <v>81</v>
      </c>
      <c r="BD298" s="109" t="s">
        <v>134</v>
      </c>
      <c r="BE298" s="110" t="str">
        <f t="shared" si="84"/>
        <v>INDSME</v>
      </c>
      <c r="BF298" s="109" t="str">
        <f t="shared" si="85"/>
        <v>WH2</v>
      </c>
      <c r="BG298" s="109">
        <f t="shared" si="93"/>
        <v>0.0127678788345884</v>
      </c>
      <c r="BH298" s="109" t="s">
        <v>30</v>
      </c>
      <c r="BI298" s="110" t="s">
        <v>83</v>
      </c>
      <c r="BM298" s="109" t="s">
        <v>134</v>
      </c>
      <c r="BN298" s="110" t="str">
        <f t="shared" si="86"/>
        <v>INDSME</v>
      </c>
      <c r="BO298" s="109" t="str">
        <f t="shared" si="87"/>
        <v>WH2</v>
      </c>
      <c r="BP298" s="109">
        <f t="shared" si="88"/>
        <v>0.0122202971539407</v>
      </c>
      <c r="BQ298" s="109" t="s">
        <v>30</v>
      </c>
      <c r="BR298" s="110" t="s">
        <v>80</v>
      </c>
    </row>
    <row r="299" spans="11:70">
      <c r="K299" s="111" t="s">
        <v>134</v>
      </c>
      <c r="L299" s="110" t="str">
        <f t="shared" si="89"/>
        <v>INDSME</v>
      </c>
      <c r="M299" s="110" t="s">
        <v>222</v>
      </c>
      <c r="N299" s="109">
        <f t="shared" si="90"/>
        <v>0.0114186169128008</v>
      </c>
      <c r="O299" s="109" t="s">
        <v>30</v>
      </c>
      <c r="P299" s="110" t="s">
        <v>84</v>
      </c>
      <c r="T299" s="109" t="s">
        <v>134</v>
      </c>
      <c r="U299" s="110" t="str">
        <f t="shared" si="91"/>
        <v>INDSME</v>
      </c>
      <c r="V299" s="109" t="str">
        <f t="shared" si="92"/>
        <v>WH3</v>
      </c>
      <c r="W299" s="109">
        <f t="shared" si="73"/>
        <v>0.0122738141593863</v>
      </c>
      <c r="X299" s="109" t="s">
        <v>30</v>
      </c>
      <c r="Y299" s="110" t="s">
        <v>79</v>
      </c>
      <c r="AC299" s="109" t="s">
        <v>134</v>
      </c>
      <c r="AD299" s="110" t="str">
        <f t="shared" si="78"/>
        <v>INDSME</v>
      </c>
      <c r="AE299" s="109" t="str">
        <f t="shared" si="79"/>
        <v>WH3</v>
      </c>
      <c r="AF299" s="109">
        <f t="shared" si="74"/>
        <v>0.0131930553402525</v>
      </c>
      <c r="AG299" s="109" t="s">
        <v>30</v>
      </c>
      <c r="AH299" s="110" t="s">
        <v>85</v>
      </c>
      <c r="AL299" s="109" t="s">
        <v>134</v>
      </c>
      <c r="AM299" s="110" t="str">
        <f t="shared" si="80"/>
        <v>INDSME</v>
      </c>
      <c r="AN299" s="109" t="str">
        <f t="shared" si="81"/>
        <v>WH3</v>
      </c>
      <c r="AO299" s="109">
        <f t="shared" si="75"/>
        <v>0.0125143530868874</v>
      </c>
      <c r="AP299" s="109" t="s">
        <v>30</v>
      </c>
      <c r="AQ299" s="110" t="s">
        <v>82</v>
      </c>
      <c r="AU299" s="109" t="s">
        <v>134</v>
      </c>
      <c r="AV299" s="110" t="str">
        <f t="shared" si="82"/>
        <v>INDSME</v>
      </c>
      <c r="AW299" s="109" t="str">
        <f t="shared" si="83"/>
        <v>WH3</v>
      </c>
      <c r="AX299" s="109">
        <f t="shared" si="76"/>
        <v>0.0117911591434718</v>
      </c>
      <c r="AY299" s="109" t="s">
        <v>30</v>
      </c>
      <c r="AZ299" s="110" t="s">
        <v>81</v>
      </c>
      <c r="BD299" s="109" t="s">
        <v>134</v>
      </c>
      <c r="BE299" s="110" t="str">
        <f t="shared" si="84"/>
        <v>INDSME</v>
      </c>
      <c r="BF299" s="109" t="str">
        <f t="shared" si="85"/>
        <v>WH3</v>
      </c>
      <c r="BG299" s="109">
        <f t="shared" si="93"/>
        <v>0.0125143530868874</v>
      </c>
      <c r="BH299" s="109" t="s">
        <v>30</v>
      </c>
      <c r="BI299" s="110" t="s">
        <v>83</v>
      </c>
      <c r="BM299" s="109" t="s">
        <v>134</v>
      </c>
      <c r="BN299" s="110" t="str">
        <f t="shared" si="86"/>
        <v>INDSME</v>
      </c>
      <c r="BO299" s="109" t="str">
        <f t="shared" si="87"/>
        <v>WH3</v>
      </c>
      <c r="BP299" s="109">
        <f t="shared" si="88"/>
        <v>0.0117911591434718</v>
      </c>
      <c r="BQ299" s="109" t="s">
        <v>30</v>
      </c>
      <c r="BR299" s="110" t="s">
        <v>80</v>
      </c>
    </row>
    <row r="300" spans="11:70">
      <c r="K300" s="109" t="s">
        <v>134</v>
      </c>
      <c r="L300" s="110" t="str">
        <f t="shared" si="89"/>
        <v>INDSME</v>
      </c>
      <c r="M300" s="110" t="s">
        <v>223</v>
      </c>
      <c r="N300" s="109">
        <f t="shared" si="90"/>
        <v>0.0112407620887148</v>
      </c>
      <c r="O300" s="109" t="s">
        <v>30</v>
      </c>
      <c r="P300" s="110" t="s">
        <v>84</v>
      </c>
      <c r="T300" s="109" t="s">
        <v>134</v>
      </c>
      <c r="U300" s="110" t="str">
        <f t="shared" si="91"/>
        <v>INDSME</v>
      </c>
      <c r="V300" s="109" t="str">
        <f t="shared" si="92"/>
        <v>WH4</v>
      </c>
      <c r="W300" s="109">
        <f t="shared" si="73"/>
        <v>0.0119283630411</v>
      </c>
      <c r="X300" s="109" t="s">
        <v>30</v>
      </c>
      <c r="Y300" s="110" t="s">
        <v>79</v>
      </c>
      <c r="AC300" s="109" t="s">
        <v>134</v>
      </c>
      <c r="AD300" s="110" t="str">
        <f t="shared" si="78"/>
        <v>INDSME</v>
      </c>
      <c r="AE300" s="109" t="str">
        <f t="shared" si="79"/>
        <v>WH4</v>
      </c>
      <c r="AF300" s="109">
        <f t="shared" si="74"/>
        <v>0.0127699145974683</v>
      </c>
      <c r="AG300" s="109" t="s">
        <v>30</v>
      </c>
      <c r="AH300" s="110" t="s">
        <v>85</v>
      </c>
      <c r="AL300" s="109" t="s">
        <v>134</v>
      </c>
      <c r="AM300" s="110" t="str">
        <f t="shared" si="80"/>
        <v>INDSME</v>
      </c>
      <c r="AN300" s="109" t="str">
        <f t="shared" si="81"/>
        <v>WH4</v>
      </c>
      <c r="AO300" s="109">
        <f t="shared" si="75"/>
        <v>0.0121607856393032</v>
      </c>
      <c r="AP300" s="109" t="s">
        <v>30</v>
      </c>
      <c r="AQ300" s="110" t="s">
        <v>82</v>
      </c>
      <c r="AU300" s="109" t="s">
        <v>134</v>
      </c>
      <c r="AV300" s="110" t="str">
        <f t="shared" si="82"/>
        <v>INDSME</v>
      </c>
      <c r="AW300" s="109" t="str">
        <f t="shared" si="83"/>
        <v>WH4</v>
      </c>
      <c r="AX300" s="109">
        <f t="shared" si="76"/>
        <v>0.0111442981240238</v>
      </c>
      <c r="AY300" s="109" t="s">
        <v>30</v>
      </c>
      <c r="AZ300" s="110" t="s">
        <v>81</v>
      </c>
      <c r="BD300" s="109" t="s">
        <v>134</v>
      </c>
      <c r="BE300" s="110" t="str">
        <f t="shared" si="84"/>
        <v>INDSME</v>
      </c>
      <c r="BF300" s="109" t="str">
        <f t="shared" si="85"/>
        <v>WH4</v>
      </c>
      <c r="BG300" s="109">
        <f t="shared" si="93"/>
        <v>0.0121607856393032</v>
      </c>
      <c r="BH300" s="109" t="s">
        <v>30</v>
      </c>
      <c r="BI300" s="110" t="s">
        <v>83</v>
      </c>
      <c r="BM300" s="109" t="s">
        <v>134</v>
      </c>
      <c r="BN300" s="110" t="str">
        <f t="shared" si="86"/>
        <v>INDSME</v>
      </c>
      <c r="BO300" s="109" t="str">
        <f t="shared" si="87"/>
        <v>WH4</v>
      </c>
      <c r="BP300" s="109">
        <f t="shared" si="88"/>
        <v>0.0111442981240238</v>
      </c>
      <c r="BQ300" s="109" t="s">
        <v>30</v>
      </c>
      <c r="BR300" s="110" t="s">
        <v>80</v>
      </c>
    </row>
    <row r="301" spans="11:70">
      <c r="K301" s="109" t="s">
        <v>134</v>
      </c>
      <c r="L301" s="110" t="str">
        <f t="shared" si="89"/>
        <v>INDSME</v>
      </c>
      <c r="M301" s="110" t="s">
        <v>224</v>
      </c>
      <c r="N301" s="109">
        <f t="shared" si="90"/>
        <v>0.0109816188568309</v>
      </c>
      <c r="O301" s="109" t="s">
        <v>30</v>
      </c>
      <c r="P301" s="110" t="s">
        <v>84</v>
      </c>
      <c r="T301" s="109" t="s">
        <v>134</v>
      </c>
      <c r="U301" s="110" t="str">
        <f t="shared" si="91"/>
        <v>INDSME</v>
      </c>
      <c r="V301" s="109" t="str">
        <f t="shared" si="92"/>
        <v>WH5</v>
      </c>
      <c r="W301" s="109">
        <f t="shared" si="73"/>
        <v>0.0117678407290691</v>
      </c>
      <c r="X301" s="109" t="s">
        <v>30</v>
      </c>
      <c r="Y301" s="110" t="s">
        <v>79</v>
      </c>
      <c r="AC301" s="109" t="s">
        <v>134</v>
      </c>
      <c r="AD301" s="110" t="str">
        <f t="shared" si="78"/>
        <v>INDSME</v>
      </c>
      <c r="AE301" s="109" t="str">
        <f t="shared" si="79"/>
        <v>WH5</v>
      </c>
      <c r="AF301" s="109">
        <f t="shared" si="74"/>
        <v>0.0121471569711641</v>
      </c>
      <c r="AG301" s="109" t="s">
        <v>30</v>
      </c>
      <c r="AH301" s="110" t="s">
        <v>85</v>
      </c>
      <c r="AL301" s="109" t="s">
        <v>134</v>
      </c>
      <c r="AM301" s="110" t="str">
        <f t="shared" si="80"/>
        <v>INDSME</v>
      </c>
      <c r="AN301" s="109" t="str">
        <f t="shared" si="81"/>
        <v>WH5</v>
      </c>
      <c r="AO301" s="109">
        <f t="shared" si="75"/>
        <v>0.0117558136805204</v>
      </c>
      <c r="AP301" s="109" t="s">
        <v>30</v>
      </c>
      <c r="AQ301" s="110" t="s">
        <v>82</v>
      </c>
      <c r="AU301" s="109" t="s">
        <v>134</v>
      </c>
      <c r="AV301" s="110" t="str">
        <f t="shared" si="82"/>
        <v>INDSME</v>
      </c>
      <c r="AW301" s="109" t="str">
        <f t="shared" si="83"/>
        <v>WH5</v>
      </c>
      <c r="AX301" s="109">
        <f t="shared" si="76"/>
        <v>0.0104396375114622</v>
      </c>
      <c r="AY301" s="109" t="s">
        <v>30</v>
      </c>
      <c r="AZ301" s="110" t="s">
        <v>81</v>
      </c>
      <c r="BD301" s="109" t="s">
        <v>134</v>
      </c>
      <c r="BE301" s="110" t="str">
        <f t="shared" si="84"/>
        <v>INDSME</v>
      </c>
      <c r="BF301" s="109" t="str">
        <f t="shared" si="85"/>
        <v>WH5</v>
      </c>
      <c r="BG301" s="109">
        <f t="shared" si="93"/>
        <v>0.0117558136805204</v>
      </c>
      <c r="BH301" s="109" t="s">
        <v>30</v>
      </c>
      <c r="BI301" s="110" t="s">
        <v>83</v>
      </c>
      <c r="BM301" s="109" t="s">
        <v>134</v>
      </c>
      <c r="BN301" s="110" t="str">
        <f t="shared" si="86"/>
        <v>INDSME</v>
      </c>
      <c r="BO301" s="109" t="str">
        <f t="shared" si="87"/>
        <v>WH5</v>
      </c>
      <c r="BP301" s="109">
        <f t="shared" si="88"/>
        <v>0.0104396375114622</v>
      </c>
      <c r="BQ301" s="109" t="s">
        <v>30</v>
      </c>
      <c r="BR301" s="110" t="s">
        <v>80</v>
      </c>
    </row>
    <row r="302" spans="11:70">
      <c r="K302" s="109" t="s">
        <v>134</v>
      </c>
      <c r="L302" s="110" t="str">
        <f t="shared" si="89"/>
        <v>INDSME</v>
      </c>
      <c r="M302" s="110" t="s">
        <v>225</v>
      </c>
      <c r="N302" s="109">
        <f t="shared" si="90"/>
        <v>0.0107261623967495</v>
      </c>
      <c r="O302" s="109" t="s">
        <v>30</v>
      </c>
      <c r="P302" s="110" t="s">
        <v>84</v>
      </c>
      <c r="T302" s="109" t="s">
        <v>134</v>
      </c>
      <c r="U302" s="110" t="str">
        <f t="shared" si="91"/>
        <v>INDSME</v>
      </c>
      <c r="V302" s="109" t="str">
        <f t="shared" si="92"/>
        <v>WH6</v>
      </c>
      <c r="W302" s="109">
        <f t="shared" si="73"/>
        <v>0.011746882242616</v>
      </c>
      <c r="X302" s="109" t="s">
        <v>30</v>
      </c>
      <c r="Y302" s="110" t="s">
        <v>79</v>
      </c>
      <c r="AC302" s="109" t="s">
        <v>134</v>
      </c>
      <c r="AD302" s="110" t="str">
        <f t="shared" si="78"/>
        <v>INDSME</v>
      </c>
      <c r="AE302" s="109" t="str">
        <f t="shared" si="79"/>
        <v>WH6</v>
      </c>
      <c r="AF302" s="109">
        <f t="shared" si="74"/>
        <v>0.0114581192317221</v>
      </c>
      <c r="AG302" s="109" t="s">
        <v>30</v>
      </c>
      <c r="AH302" s="110" t="s">
        <v>85</v>
      </c>
      <c r="AL302" s="109" t="s">
        <v>134</v>
      </c>
      <c r="AM302" s="110" t="str">
        <f t="shared" si="80"/>
        <v>INDSME</v>
      </c>
      <c r="AN302" s="109" t="str">
        <f t="shared" si="81"/>
        <v>WH6</v>
      </c>
      <c r="AO302" s="109">
        <f t="shared" si="75"/>
        <v>0.0114263268133335</v>
      </c>
      <c r="AP302" s="109" t="s">
        <v>30</v>
      </c>
      <c r="AQ302" s="110" t="s">
        <v>82</v>
      </c>
      <c r="AU302" s="109" t="s">
        <v>134</v>
      </c>
      <c r="AV302" s="110" t="str">
        <f t="shared" si="82"/>
        <v>INDSME</v>
      </c>
      <c r="AW302" s="109" t="str">
        <f t="shared" si="83"/>
        <v>WH6</v>
      </c>
      <c r="AX302" s="109">
        <f t="shared" si="76"/>
        <v>0.00992458573966148</v>
      </c>
      <c r="AY302" s="109" t="s">
        <v>30</v>
      </c>
      <c r="AZ302" s="110" t="s">
        <v>81</v>
      </c>
      <c r="BD302" s="109" t="s">
        <v>134</v>
      </c>
      <c r="BE302" s="110" t="str">
        <f t="shared" si="84"/>
        <v>INDSME</v>
      </c>
      <c r="BF302" s="109" t="str">
        <f t="shared" si="85"/>
        <v>WH6</v>
      </c>
      <c r="BG302" s="109">
        <f t="shared" si="93"/>
        <v>0.0114263268133335</v>
      </c>
      <c r="BH302" s="109" t="s">
        <v>30</v>
      </c>
      <c r="BI302" s="110" t="s">
        <v>83</v>
      </c>
      <c r="BM302" s="109" t="s">
        <v>134</v>
      </c>
      <c r="BN302" s="110" t="str">
        <f t="shared" si="86"/>
        <v>INDSME</v>
      </c>
      <c r="BO302" s="109" t="str">
        <f t="shared" si="87"/>
        <v>WH6</v>
      </c>
      <c r="BP302" s="109">
        <f t="shared" si="88"/>
        <v>0.00992458573966148</v>
      </c>
      <c r="BQ302" s="109" t="s">
        <v>30</v>
      </c>
      <c r="BR302" s="110" t="s">
        <v>80</v>
      </c>
    </row>
    <row r="303" spans="11:70">
      <c r="K303" s="111" t="s">
        <v>134</v>
      </c>
      <c r="L303" s="110" t="str">
        <f t="shared" si="89"/>
        <v>INDSME</v>
      </c>
      <c r="M303" s="110" t="s">
        <v>226</v>
      </c>
      <c r="N303" s="109">
        <f t="shared" si="90"/>
        <v>0.0105323596541723</v>
      </c>
      <c r="O303" s="109" t="s">
        <v>30</v>
      </c>
      <c r="P303" s="110" t="s">
        <v>84</v>
      </c>
      <c r="T303" s="109" t="s">
        <v>134</v>
      </c>
      <c r="U303" s="110" t="str">
        <f t="shared" si="91"/>
        <v>INDSME</v>
      </c>
      <c r="V303" s="109" t="str">
        <f t="shared" si="92"/>
        <v>WH7</v>
      </c>
      <c r="W303" s="109">
        <f t="shared" si="73"/>
        <v>0.0118075851584338</v>
      </c>
      <c r="X303" s="109" t="s">
        <v>30</v>
      </c>
      <c r="Y303" s="110" t="s">
        <v>79</v>
      </c>
      <c r="AC303" s="109" t="s">
        <v>134</v>
      </c>
      <c r="AD303" s="110" t="str">
        <f t="shared" si="78"/>
        <v>INDSME</v>
      </c>
      <c r="AE303" s="109" t="str">
        <f t="shared" si="79"/>
        <v>WH7</v>
      </c>
      <c r="AF303" s="109">
        <f t="shared" si="74"/>
        <v>0.0108568295462197</v>
      </c>
      <c r="AG303" s="109" t="s">
        <v>30</v>
      </c>
      <c r="AH303" s="110" t="s">
        <v>85</v>
      </c>
      <c r="AL303" s="109" t="s">
        <v>134</v>
      </c>
      <c r="AM303" s="110" t="str">
        <f t="shared" si="80"/>
        <v>INDSME</v>
      </c>
      <c r="AN303" s="109" t="str">
        <f t="shared" si="81"/>
        <v>WH7</v>
      </c>
      <c r="AO303" s="109">
        <f t="shared" si="75"/>
        <v>0.0112045636299768</v>
      </c>
      <c r="AP303" s="109" t="s">
        <v>30</v>
      </c>
      <c r="AQ303" s="110" t="s">
        <v>82</v>
      </c>
      <c r="AU303" s="109" t="s">
        <v>134</v>
      </c>
      <c r="AV303" s="110" t="str">
        <f t="shared" si="82"/>
        <v>INDSME</v>
      </c>
      <c r="AW303" s="109" t="str">
        <f t="shared" si="83"/>
        <v>WH7</v>
      </c>
      <c r="AX303" s="109">
        <f t="shared" si="76"/>
        <v>0.00964187175994023</v>
      </c>
      <c r="AY303" s="109" t="s">
        <v>30</v>
      </c>
      <c r="AZ303" s="110" t="s">
        <v>81</v>
      </c>
      <c r="BD303" s="109" t="s">
        <v>134</v>
      </c>
      <c r="BE303" s="110" t="str">
        <f t="shared" si="84"/>
        <v>INDSME</v>
      </c>
      <c r="BF303" s="109" t="str">
        <f t="shared" si="85"/>
        <v>WH7</v>
      </c>
      <c r="BG303" s="109">
        <f t="shared" si="93"/>
        <v>0.0112045636299768</v>
      </c>
      <c r="BH303" s="109" t="s">
        <v>30</v>
      </c>
      <c r="BI303" s="110" t="s">
        <v>83</v>
      </c>
      <c r="BM303" s="109" t="s">
        <v>134</v>
      </c>
      <c r="BN303" s="110" t="str">
        <f t="shared" si="86"/>
        <v>INDSME</v>
      </c>
      <c r="BO303" s="109" t="str">
        <f t="shared" si="87"/>
        <v>WH7</v>
      </c>
      <c r="BP303" s="109">
        <f t="shared" si="88"/>
        <v>0.00964187175994023</v>
      </c>
      <c r="BQ303" s="109" t="s">
        <v>30</v>
      </c>
      <c r="BR303" s="110" t="s">
        <v>80</v>
      </c>
    </row>
    <row r="304" spans="11:70">
      <c r="K304" s="109" t="s">
        <v>134</v>
      </c>
      <c r="L304" s="110" t="str">
        <f t="shared" si="89"/>
        <v>INDSME</v>
      </c>
      <c r="M304" s="110" t="s">
        <v>227</v>
      </c>
      <c r="N304" s="109">
        <f t="shared" si="90"/>
        <v>0.0104210526044823</v>
      </c>
      <c r="O304" s="109" t="s">
        <v>30</v>
      </c>
      <c r="P304" s="110" t="s">
        <v>84</v>
      </c>
      <c r="T304" s="109" t="s">
        <v>134</v>
      </c>
      <c r="U304" s="110" t="str">
        <f t="shared" si="91"/>
        <v>INDSME</v>
      </c>
      <c r="V304" s="109" t="str">
        <f t="shared" si="92"/>
        <v>WH8</v>
      </c>
      <c r="W304" s="109">
        <f t="shared" si="73"/>
        <v>0.0119723926604133</v>
      </c>
      <c r="X304" s="109" t="s">
        <v>30</v>
      </c>
      <c r="Y304" s="110" t="s">
        <v>79</v>
      </c>
      <c r="AC304" s="109" t="s">
        <v>134</v>
      </c>
      <c r="AD304" s="110" t="str">
        <f t="shared" si="78"/>
        <v>INDSME</v>
      </c>
      <c r="AE304" s="109" t="str">
        <f t="shared" si="79"/>
        <v>WH8</v>
      </c>
      <c r="AF304" s="109">
        <f t="shared" si="74"/>
        <v>0.0104613240489508</v>
      </c>
      <c r="AG304" s="109" t="s">
        <v>30</v>
      </c>
      <c r="AH304" s="110" t="s">
        <v>85</v>
      </c>
      <c r="AL304" s="109" t="s">
        <v>134</v>
      </c>
      <c r="AM304" s="110" t="str">
        <f t="shared" si="80"/>
        <v>INDSME</v>
      </c>
      <c r="AN304" s="109" t="str">
        <f t="shared" si="81"/>
        <v>WH8</v>
      </c>
      <c r="AO304" s="109">
        <f t="shared" si="75"/>
        <v>0.0110960929844402</v>
      </c>
      <c r="AP304" s="109" t="s">
        <v>30</v>
      </c>
      <c r="AQ304" s="110" t="s">
        <v>82</v>
      </c>
      <c r="AU304" s="109" t="s">
        <v>134</v>
      </c>
      <c r="AV304" s="110" t="str">
        <f t="shared" si="82"/>
        <v>INDSME</v>
      </c>
      <c r="AW304" s="109" t="str">
        <f t="shared" si="83"/>
        <v>WH8</v>
      </c>
      <c r="AX304" s="109">
        <f t="shared" si="76"/>
        <v>0.00949050349647585</v>
      </c>
      <c r="AY304" s="109" t="s">
        <v>30</v>
      </c>
      <c r="AZ304" s="110" t="s">
        <v>81</v>
      </c>
      <c r="BD304" s="109" t="s">
        <v>134</v>
      </c>
      <c r="BE304" s="110" t="str">
        <f t="shared" si="84"/>
        <v>INDSME</v>
      </c>
      <c r="BF304" s="109" t="str">
        <f t="shared" si="85"/>
        <v>WH8</v>
      </c>
      <c r="BG304" s="109">
        <f t="shared" si="93"/>
        <v>0.0110960929844402</v>
      </c>
      <c r="BH304" s="109" t="s">
        <v>30</v>
      </c>
      <c r="BI304" s="110" t="s">
        <v>83</v>
      </c>
      <c r="BM304" s="109" t="s">
        <v>134</v>
      </c>
      <c r="BN304" s="110" t="str">
        <f t="shared" si="86"/>
        <v>INDSME</v>
      </c>
      <c r="BO304" s="109" t="str">
        <f t="shared" si="87"/>
        <v>WH8</v>
      </c>
      <c r="BP304" s="109">
        <f t="shared" si="88"/>
        <v>0.00949050349647585</v>
      </c>
      <c r="BQ304" s="109" t="s">
        <v>30</v>
      </c>
      <c r="BR304" s="110" t="s">
        <v>80</v>
      </c>
    </row>
    <row r="305" spans="11:70">
      <c r="K305" s="109" t="s">
        <v>134</v>
      </c>
      <c r="L305" s="110" t="str">
        <f t="shared" si="89"/>
        <v>INDSME</v>
      </c>
      <c r="M305" s="110" t="s">
        <v>228</v>
      </c>
      <c r="N305" s="109">
        <f t="shared" si="90"/>
        <v>0.0103600782830602</v>
      </c>
      <c r="O305" s="109" t="s">
        <v>30</v>
      </c>
      <c r="P305" s="110" t="s">
        <v>84</v>
      </c>
      <c r="T305" s="109" t="s">
        <v>134</v>
      </c>
      <c r="U305" s="110" t="str">
        <f t="shared" si="91"/>
        <v>INDSME</v>
      </c>
      <c r="V305" s="109" t="str">
        <f t="shared" si="92"/>
        <v>WH9</v>
      </c>
      <c r="W305" s="109">
        <f t="shared" si="73"/>
        <v>0.0123278131062885</v>
      </c>
      <c r="X305" s="109" t="s">
        <v>30</v>
      </c>
      <c r="Y305" s="110" t="s">
        <v>79</v>
      </c>
      <c r="AC305" s="109" t="s">
        <v>134</v>
      </c>
      <c r="AD305" s="110" t="str">
        <f t="shared" si="78"/>
        <v>INDSME</v>
      </c>
      <c r="AE305" s="109" t="str">
        <f t="shared" si="79"/>
        <v>WH9</v>
      </c>
      <c r="AF305" s="109">
        <f t="shared" si="74"/>
        <v>0.0102332553330189</v>
      </c>
      <c r="AG305" s="109" t="s">
        <v>30</v>
      </c>
      <c r="AH305" s="110" t="s">
        <v>85</v>
      </c>
      <c r="AL305" s="109" t="s">
        <v>134</v>
      </c>
      <c r="AM305" s="110" t="str">
        <f t="shared" si="80"/>
        <v>INDSME</v>
      </c>
      <c r="AN305" s="109" t="str">
        <f t="shared" si="81"/>
        <v>WH9</v>
      </c>
      <c r="AO305" s="109">
        <f t="shared" si="75"/>
        <v>0.0111024235210262</v>
      </c>
      <c r="AP305" s="109" t="s">
        <v>30</v>
      </c>
      <c r="AQ305" s="110" t="s">
        <v>82</v>
      </c>
      <c r="AU305" s="109" t="s">
        <v>134</v>
      </c>
      <c r="AV305" s="110" t="str">
        <f t="shared" si="82"/>
        <v>INDSME</v>
      </c>
      <c r="AW305" s="109" t="str">
        <f t="shared" si="83"/>
        <v>WH9</v>
      </c>
      <c r="AX305" s="109">
        <f t="shared" si="76"/>
        <v>0.00943638633864259</v>
      </c>
      <c r="AY305" s="109" t="s">
        <v>30</v>
      </c>
      <c r="AZ305" s="110" t="s">
        <v>81</v>
      </c>
      <c r="BD305" s="109" t="s">
        <v>134</v>
      </c>
      <c r="BE305" s="110" t="str">
        <f t="shared" si="84"/>
        <v>INDSME</v>
      </c>
      <c r="BF305" s="109" t="str">
        <f t="shared" si="85"/>
        <v>WH9</v>
      </c>
      <c r="BG305" s="109">
        <f t="shared" si="93"/>
        <v>0.0111024235210262</v>
      </c>
      <c r="BH305" s="109" t="s">
        <v>30</v>
      </c>
      <c r="BI305" s="110" t="s">
        <v>83</v>
      </c>
      <c r="BM305" s="109" t="s">
        <v>134</v>
      </c>
      <c r="BN305" s="110" t="str">
        <f t="shared" si="86"/>
        <v>INDSME</v>
      </c>
      <c r="BO305" s="109" t="str">
        <f t="shared" si="87"/>
        <v>WH9</v>
      </c>
      <c r="BP305" s="109">
        <f t="shared" si="88"/>
        <v>0.00943638633864259</v>
      </c>
      <c r="BQ305" s="109" t="s">
        <v>30</v>
      </c>
      <c r="BR305" s="110" t="s">
        <v>80</v>
      </c>
    </row>
    <row r="306" spans="11:70">
      <c r="K306" s="109" t="s">
        <v>134</v>
      </c>
      <c r="L306" s="110" t="str">
        <f t="shared" si="89"/>
        <v>INDSME</v>
      </c>
      <c r="M306" s="110" t="s">
        <v>229</v>
      </c>
      <c r="N306" s="109">
        <f t="shared" si="90"/>
        <v>0.0103480327253454</v>
      </c>
      <c r="O306" s="109" t="s">
        <v>30</v>
      </c>
      <c r="P306" s="110" t="s">
        <v>84</v>
      </c>
      <c r="T306" s="109" t="s">
        <v>134</v>
      </c>
      <c r="U306" s="110" t="str">
        <f t="shared" si="91"/>
        <v>INDSME</v>
      </c>
      <c r="V306" s="109" t="str">
        <f t="shared" si="92"/>
        <v>WH10</v>
      </c>
      <c r="W306" s="109">
        <f t="shared" si="73"/>
        <v>0.0131076646860451</v>
      </c>
      <c r="X306" s="109" t="s">
        <v>30</v>
      </c>
      <c r="Y306" s="110" t="s">
        <v>79</v>
      </c>
      <c r="AC306" s="109" t="s">
        <v>134</v>
      </c>
      <c r="AD306" s="110" t="str">
        <f t="shared" si="78"/>
        <v>INDSME</v>
      </c>
      <c r="AE306" s="109" t="str">
        <f t="shared" si="79"/>
        <v>WH10</v>
      </c>
      <c r="AF306" s="109">
        <f t="shared" si="74"/>
        <v>0.0101452026678552</v>
      </c>
      <c r="AG306" s="109" t="s">
        <v>30</v>
      </c>
      <c r="AH306" s="110" t="s">
        <v>85</v>
      </c>
      <c r="AL306" s="109" t="s">
        <v>134</v>
      </c>
      <c r="AM306" s="110" t="str">
        <f t="shared" si="80"/>
        <v>INDSME</v>
      </c>
      <c r="AN306" s="109" t="str">
        <f t="shared" si="81"/>
        <v>WH10</v>
      </c>
      <c r="AO306" s="109">
        <f t="shared" si="75"/>
        <v>0.0112861651420778</v>
      </c>
      <c r="AP306" s="109" t="s">
        <v>30</v>
      </c>
      <c r="AQ306" s="110" t="s">
        <v>82</v>
      </c>
      <c r="AU306" s="109" t="s">
        <v>134</v>
      </c>
      <c r="AV306" s="110" t="str">
        <f t="shared" si="82"/>
        <v>INDSME</v>
      </c>
      <c r="AW306" s="109" t="str">
        <f t="shared" si="83"/>
        <v>WH10</v>
      </c>
      <c r="AX306" s="109">
        <f t="shared" si="76"/>
        <v>0.0095051508411876</v>
      </c>
      <c r="AY306" s="109" t="s">
        <v>30</v>
      </c>
      <c r="AZ306" s="110" t="s">
        <v>81</v>
      </c>
      <c r="BD306" s="109" t="s">
        <v>134</v>
      </c>
      <c r="BE306" s="110" t="str">
        <f t="shared" si="84"/>
        <v>INDSME</v>
      </c>
      <c r="BF306" s="109" t="str">
        <f t="shared" si="85"/>
        <v>WH10</v>
      </c>
      <c r="BG306" s="109">
        <f t="shared" si="93"/>
        <v>0.0112861651420778</v>
      </c>
      <c r="BH306" s="109" t="s">
        <v>30</v>
      </c>
      <c r="BI306" s="110" t="s">
        <v>83</v>
      </c>
      <c r="BM306" s="109" t="s">
        <v>134</v>
      </c>
      <c r="BN306" s="110" t="str">
        <f t="shared" si="86"/>
        <v>INDSME</v>
      </c>
      <c r="BO306" s="109" t="str">
        <f t="shared" si="87"/>
        <v>WH10</v>
      </c>
      <c r="BP306" s="109">
        <f t="shared" si="88"/>
        <v>0.0095051508411876</v>
      </c>
      <c r="BQ306" s="109" t="s">
        <v>30</v>
      </c>
      <c r="BR306" s="110" t="s">
        <v>80</v>
      </c>
    </row>
    <row r="307" spans="11:70">
      <c r="K307" s="111" t="s">
        <v>134</v>
      </c>
      <c r="L307" s="110" t="str">
        <f t="shared" si="89"/>
        <v>INDSME</v>
      </c>
      <c r="M307" s="110" t="s">
        <v>230</v>
      </c>
      <c r="N307" s="109">
        <f t="shared" si="90"/>
        <v>0.0103767104011039</v>
      </c>
      <c r="O307" s="109" t="s">
        <v>30</v>
      </c>
      <c r="P307" s="110" t="s">
        <v>84</v>
      </c>
      <c r="T307" s="109" t="s">
        <v>134</v>
      </c>
      <c r="U307" s="110" t="str">
        <f t="shared" si="91"/>
        <v>INDSME</v>
      </c>
      <c r="V307" s="109" t="str">
        <f t="shared" si="92"/>
        <v>WH11</v>
      </c>
      <c r="W307" s="109">
        <f t="shared" si="73"/>
        <v>0.0138529417736176</v>
      </c>
      <c r="X307" s="109" t="s">
        <v>30</v>
      </c>
      <c r="Y307" s="110" t="s">
        <v>79</v>
      </c>
      <c r="AC307" s="109" t="s">
        <v>134</v>
      </c>
      <c r="AD307" s="110" t="str">
        <f t="shared" si="78"/>
        <v>INDSME</v>
      </c>
      <c r="AE307" s="109" t="str">
        <f t="shared" si="79"/>
        <v>WH11</v>
      </c>
      <c r="AF307" s="109">
        <f t="shared" si="74"/>
        <v>0.0101921535542085</v>
      </c>
      <c r="AG307" s="109" t="s">
        <v>30</v>
      </c>
      <c r="AH307" s="110" t="s">
        <v>85</v>
      </c>
      <c r="AL307" s="109" t="s">
        <v>134</v>
      </c>
      <c r="AM307" s="110" t="str">
        <f t="shared" si="80"/>
        <v>INDSME</v>
      </c>
      <c r="AN307" s="109" t="str">
        <f t="shared" si="81"/>
        <v>WH11</v>
      </c>
      <c r="AO307" s="109">
        <f t="shared" si="75"/>
        <v>0.0116082666053384</v>
      </c>
      <c r="AP307" s="109" t="s">
        <v>30</v>
      </c>
      <c r="AQ307" s="110" t="s">
        <v>82</v>
      </c>
      <c r="AU307" s="109" t="s">
        <v>134</v>
      </c>
      <c r="AV307" s="110" t="str">
        <f t="shared" si="82"/>
        <v>INDSME</v>
      </c>
      <c r="AW307" s="109" t="str">
        <f t="shared" si="83"/>
        <v>WH11</v>
      </c>
      <c r="AX307" s="109">
        <f t="shared" si="76"/>
        <v>0.00981162209952665</v>
      </c>
      <c r="AY307" s="109" t="s">
        <v>30</v>
      </c>
      <c r="AZ307" s="110" t="s">
        <v>81</v>
      </c>
      <c r="BD307" s="109" t="s">
        <v>134</v>
      </c>
      <c r="BE307" s="110" t="str">
        <f t="shared" si="84"/>
        <v>INDSME</v>
      </c>
      <c r="BF307" s="109" t="str">
        <f t="shared" si="85"/>
        <v>WH11</v>
      </c>
      <c r="BG307" s="109">
        <f t="shared" si="93"/>
        <v>0.0116082666053384</v>
      </c>
      <c r="BH307" s="109" t="s">
        <v>30</v>
      </c>
      <c r="BI307" s="110" t="s">
        <v>83</v>
      </c>
      <c r="BM307" s="109" t="s">
        <v>134</v>
      </c>
      <c r="BN307" s="110" t="str">
        <f t="shared" si="86"/>
        <v>INDSME</v>
      </c>
      <c r="BO307" s="109" t="str">
        <f t="shared" si="87"/>
        <v>WH11</v>
      </c>
      <c r="BP307" s="109">
        <f t="shared" si="88"/>
        <v>0.00981162209952665</v>
      </c>
      <c r="BQ307" s="109" t="s">
        <v>30</v>
      </c>
      <c r="BR307" s="110" t="s">
        <v>80</v>
      </c>
    </row>
    <row r="308" spans="11:70">
      <c r="K308" s="109" t="s">
        <v>134</v>
      </c>
      <c r="L308" s="110" t="str">
        <f t="shared" si="89"/>
        <v>INDSME</v>
      </c>
      <c r="M308" s="110" t="s">
        <v>231</v>
      </c>
      <c r="N308" s="109">
        <f t="shared" si="90"/>
        <v>0.0105078548970435</v>
      </c>
      <c r="O308" s="109" t="s">
        <v>30</v>
      </c>
      <c r="P308" s="110" t="s">
        <v>84</v>
      </c>
      <c r="T308" s="109" t="s">
        <v>134</v>
      </c>
      <c r="U308" s="110" t="str">
        <f t="shared" si="91"/>
        <v>INDSME</v>
      </c>
      <c r="V308" s="109" t="str">
        <f t="shared" si="92"/>
        <v>WH12</v>
      </c>
      <c r="W308" s="109">
        <f t="shared" si="73"/>
        <v>0.0141124211287434</v>
      </c>
      <c r="X308" s="109" t="s">
        <v>30</v>
      </c>
      <c r="Y308" s="110" t="s">
        <v>79</v>
      </c>
      <c r="AC308" s="109" t="s">
        <v>134</v>
      </c>
      <c r="AD308" s="110" t="str">
        <f t="shared" si="78"/>
        <v>INDSME</v>
      </c>
      <c r="AE308" s="109" t="str">
        <f t="shared" si="79"/>
        <v>WH12</v>
      </c>
      <c r="AF308" s="109">
        <f t="shared" si="74"/>
        <v>0.0104741527578048</v>
      </c>
      <c r="AG308" s="109" t="s">
        <v>30</v>
      </c>
      <c r="AH308" s="110" t="s">
        <v>85</v>
      </c>
      <c r="AL308" s="109" t="s">
        <v>134</v>
      </c>
      <c r="AM308" s="110" t="str">
        <f t="shared" si="80"/>
        <v>INDSME</v>
      </c>
      <c r="AN308" s="109" t="str">
        <f t="shared" si="81"/>
        <v>WH12</v>
      </c>
      <c r="AO308" s="109">
        <f t="shared" si="75"/>
        <v>0.0119915636658713</v>
      </c>
      <c r="AP308" s="109" t="s">
        <v>30</v>
      </c>
      <c r="AQ308" s="110" t="s">
        <v>82</v>
      </c>
      <c r="AU308" s="109" t="s">
        <v>134</v>
      </c>
      <c r="AV308" s="110" t="str">
        <f t="shared" si="82"/>
        <v>INDSME</v>
      </c>
      <c r="AW308" s="109" t="str">
        <f t="shared" si="83"/>
        <v>WH12</v>
      </c>
      <c r="AX308" s="109">
        <f t="shared" si="76"/>
        <v>0.0104710638938974</v>
      </c>
      <c r="AY308" s="109" t="s">
        <v>30</v>
      </c>
      <c r="AZ308" s="110" t="s">
        <v>81</v>
      </c>
      <c r="BD308" s="109" t="s">
        <v>134</v>
      </c>
      <c r="BE308" s="110" t="str">
        <f t="shared" si="84"/>
        <v>INDSME</v>
      </c>
      <c r="BF308" s="109" t="str">
        <f t="shared" si="85"/>
        <v>WH12</v>
      </c>
      <c r="BG308" s="109">
        <f t="shared" si="93"/>
        <v>0.0119915636658713</v>
      </c>
      <c r="BH308" s="109" t="s">
        <v>30</v>
      </c>
      <c r="BI308" s="110" t="s">
        <v>83</v>
      </c>
      <c r="BM308" s="109" t="s">
        <v>134</v>
      </c>
      <c r="BN308" s="110" t="str">
        <f t="shared" si="86"/>
        <v>INDSME</v>
      </c>
      <c r="BO308" s="109" t="str">
        <f t="shared" si="87"/>
        <v>WH12</v>
      </c>
      <c r="BP308" s="109">
        <f t="shared" si="88"/>
        <v>0.0104710638938974</v>
      </c>
      <c r="BQ308" s="109" t="s">
        <v>30</v>
      </c>
      <c r="BR308" s="110" t="s">
        <v>80</v>
      </c>
    </row>
    <row r="309" spans="11:70">
      <c r="K309" s="109" t="s">
        <v>134</v>
      </c>
      <c r="L309" s="110" t="str">
        <f t="shared" si="89"/>
        <v>INDSME</v>
      </c>
      <c r="M309" s="110" t="s">
        <v>232</v>
      </c>
      <c r="N309" s="109">
        <f t="shared" si="90"/>
        <v>0.0108055714115724</v>
      </c>
      <c r="O309" s="109" t="s">
        <v>30</v>
      </c>
      <c r="P309" s="110" t="s">
        <v>84</v>
      </c>
      <c r="T309" s="109" t="s">
        <v>134</v>
      </c>
      <c r="U309" s="110" t="str">
        <f t="shared" si="91"/>
        <v>INDSME</v>
      </c>
      <c r="V309" s="109" t="str">
        <f t="shared" si="92"/>
        <v>WH13</v>
      </c>
      <c r="W309" s="109">
        <f t="shared" si="73"/>
        <v>0.0140817320925092</v>
      </c>
      <c r="X309" s="109" t="s">
        <v>30</v>
      </c>
      <c r="Y309" s="110" t="s">
        <v>79</v>
      </c>
      <c r="AC309" s="109" t="s">
        <v>134</v>
      </c>
      <c r="AD309" s="110" t="str">
        <f t="shared" si="78"/>
        <v>INDSME</v>
      </c>
      <c r="AE309" s="109" t="str">
        <f t="shared" si="79"/>
        <v>WH13</v>
      </c>
      <c r="AF309" s="109">
        <f t="shared" si="74"/>
        <v>0.0111037705721</v>
      </c>
      <c r="AG309" s="109" t="s">
        <v>30</v>
      </c>
      <c r="AH309" s="110" t="s">
        <v>85</v>
      </c>
      <c r="AL309" s="109" t="s">
        <v>134</v>
      </c>
      <c r="AM309" s="110" t="str">
        <f t="shared" si="80"/>
        <v>INDSME</v>
      </c>
      <c r="AN309" s="109" t="str">
        <f t="shared" si="81"/>
        <v>WH13</v>
      </c>
      <c r="AO309" s="109">
        <f t="shared" si="75"/>
        <v>0.0123783583907551</v>
      </c>
      <c r="AP309" s="109" t="s">
        <v>30</v>
      </c>
      <c r="AQ309" s="110" t="s">
        <v>82</v>
      </c>
      <c r="AU309" s="109" t="s">
        <v>134</v>
      </c>
      <c r="AV309" s="110" t="str">
        <f t="shared" si="82"/>
        <v>INDSME</v>
      </c>
      <c r="AW309" s="109" t="str">
        <f t="shared" si="83"/>
        <v>WH13</v>
      </c>
      <c r="AX309" s="109">
        <f t="shared" si="76"/>
        <v>0.0112426152720994</v>
      </c>
      <c r="AY309" s="109" t="s">
        <v>30</v>
      </c>
      <c r="AZ309" s="110" t="s">
        <v>81</v>
      </c>
      <c r="BD309" s="109" t="s">
        <v>134</v>
      </c>
      <c r="BE309" s="110" t="str">
        <f t="shared" si="84"/>
        <v>INDSME</v>
      </c>
      <c r="BF309" s="109" t="str">
        <f t="shared" si="85"/>
        <v>WH13</v>
      </c>
      <c r="BG309" s="109">
        <f t="shared" si="93"/>
        <v>0.0123783583907551</v>
      </c>
      <c r="BH309" s="109" t="s">
        <v>30</v>
      </c>
      <c r="BI309" s="110" t="s">
        <v>83</v>
      </c>
      <c r="BM309" s="109" t="s">
        <v>134</v>
      </c>
      <c r="BN309" s="110" t="str">
        <f t="shared" si="86"/>
        <v>INDSME</v>
      </c>
      <c r="BO309" s="109" t="str">
        <f t="shared" si="87"/>
        <v>WH13</v>
      </c>
      <c r="BP309" s="109">
        <f t="shared" si="88"/>
        <v>0.0112426152720994</v>
      </c>
      <c r="BQ309" s="109" t="s">
        <v>30</v>
      </c>
      <c r="BR309" s="110" t="s">
        <v>80</v>
      </c>
    </row>
    <row r="310" spans="11:70">
      <c r="K310" s="109" t="s">
        <v>134</v>
      </c>
      <c r="L310" s="110" t="str">
        <f t="shared" si="89"/>
        <v>INDSME</v>
      </c>
      <c r="M310" s="110" t="s">
        <v>233</v>
      </c>
      <c r="N310" s="109">
        <f t="shared" si="90"/>
        <v>0.011159755329077</v>
      </c>
      <c r="O310" s="109" t="s">
        <v>30</v>
      </c>
      <c r="P310" s="110" t="s">
        <v>84</v>
      </c>
      <c r="T310" s="109" t="s">
        <v>134</v>
      </c>
      <c r="U310" s="110" t="str">
        <f t="shared" si="91"/>
        <v>INDSME</v>
      </c>
      <c r="V310" s="109" t="str">
        <f t="shared" si="92"/>
        <v>WH14</v>
      </c>
      <c r="W310" s="109">
        <f t="shared" si="73"/>
        <v>0.0139420083276439</v>
      </c>
      <c r="X310" s="109" t="s">
        <v>30</v>
      </c>
      <c r="Y310" s="110" t="s">
        <v>79</v>
      </c>
      <c r="AC310" s="109" t="s">
        <v>134</v>
      </c>
      <c r="AD310" s="110" t="str">
        <f t="shared" si="78"/>
        <v>INDSME</v>
      </c>
      <c r="AE310" s="109" t="str">
        <f t="shared" si="79"/>
        <v>WH14</v>
      </c>
      <c r="AF310" s="109">
        <f t="shared" si="74"/>
        <v>0.011955688795414</v>
      </c>
      <c r="AG310" s="109" t="s">
        <v>30</v>
      </c>
      <c r="AH310" s="110" t="s">
        <v>85</v>
      </c>
      <c r="AL310" s="109" t="s">
        <v>134</v>
      </c>
      <c r="AM310" s="110" t="str">
        <f t="shared" si="80"/>
        <v>INDSME</v>
      </c>
      <c r="AN310" s="109" t="str">
        <f t="shared" si="81"/>
        <v>WH14</v>
      </c>
      <c r="AO310" s="109">
        <f t="shared" si="75"/>
        <v>0.0126097075996219</v>
      </c>
      <c r="AP310" s="109" t="s">
        <v>30</v>
      </c>
      <c r="AQ310" s="110" t="s">
        <v>82</v>
      </c>
      <c r="AU310" s="109" t="s">
        <v>134</v>
      </c>
      <c r="AV310" s="110" t="str">
        <f t="shared" si="82"/>
        <v>INDSME</v>
      </c>
      <c r="AW310" s="109" t="str">
        <f t="shared" si="83"/>
        <v>WH14</v>
      </c>
      <c r="AX310" s="109">
        <f t="shared" si="76"/>
        <v>0.011523989555658</v>
      </c>
      <c r="AY310" s="109" t="s">
        <v>30</v>
      </c>
      <c r="AZ310" s="110" t="s">
        <v>81</v>
      </c>
      <c r="BD310" s="109" t="s">
        <v>134</v>
      </c>
      <c r="BE310" s="110" t="str">
        <f t="shared" si="84"/>
        <v>INDSME</v>
      </c>
      <c r="BF310" s="109" t="str">
        <f t="shared" si="85"/>
        <v>WH14</v>
      </c>
      <c r="BG310" s="109">
        <f t="shared" si="93"/>
        <v>0.0126097075996219</v>
      </c>
      <c r="BH310" s="109" t="s">
        <v>30</v>
      </c>
      <c r="BI310" s="110" t="s">
        <v>83</v>
      </c>
      <c r="BM310" s="109" t="s">
        <v>134</v>
      </c>
      <c r="BN310" s="110" t="str">
        <f t="shared" si="86"/>
        <v>INDSME</v>
      </c>
      <c r="BO310" s="109" t="str">
        <f t="shared" si="87"/>
        <v>WH14</v>
      </c>
      <c r="BP310" s="109">
        <f t="shared" si="88"/>
        <v>0.011523989555658</v>
      </c>
      <c r="BQ310" s="109" t="s">
        <v>30</v>
      </c>
      <c r="BR310" s="110" t="s">
        <v>80</v>
      </c>
    </row>
    <row r="311" spans="11:70">
      <c r="K311" s="111" t="s">
        <v>134</v>
      </c>
      <c r="L311" s="110" t="str">
        <f t="shared" si="89"/>
        <v>INDSME</v>
      </c>
      <c r="M311" s="110" t="s">
        <v>234</v>
      </c>
      <c r="N311" s="109">
        <f t="shared" si="90"/>
        <v>0.0113093503012747</v>
      </c>
      <c r="O311" s="109" t="s">
        <v>30</v>
      </c>
      <c r="P311" s="110" t="s">
        <v>84</v>
      </c>
      <c r="T311" s="109" t="s">
        <v>134</v>
      </c>
      <c r="U311" s="110" t="str">
        <f t="shared" si="91"/>
        <v>INDSME</v>
      </c>
      <c r="V311" s="109" t="str">
        <f t="shared" si="92"/>
        <v>WH15</v>
      </c>
      <c r="W311" s="109">
        <f t="shared" si="73"/>
        <v>0.0138170993906836</v>
      </c>
      <c r="X311" s="109" t="s">
        <v>30</v>
      </c>
      <c r="Y311" s="110" t="s">
        <v>79</v>
      </c>
      <c r="AC311" s="109" t="s">
        <v>134</v>
      </c>
      <c r="AD311" s="110" t="str">
        <f t="shared" si="78"/>
        <v>INDSME</v>
      </c>
      <c r="AE311" s="109" t="str">
        <f t="shared" si="79"/>
        <v>WH15</v>
      </c>
      <c r="AF311" s="109">
        <f t="shared" si="74"/>
        <v>0.0124815342892617</v>
      </c>
      <c r="AG311" s="109" t="s">
        <v>30</v>
      </c>
      <c r="AH311" s="110" t="s">
        <v>85</v>
      </c>
      <c r="AL311" s="109" t="s">
        <v>134</v>
      </c>
      <c r="AM311" s="110" t="str">
        <f t="shared" si="80"/>
        <v>INDSME</v>
      </c>
      <c r="AN311" s="109" t="str">
        <f t="shared" si="81"/>
        <v>WH15</v>
      </c>
      <c r="AO311" s="109">
        <f t="shared" si="75"/>
        <v>0.0126869489539947</v>
      </c>
      <c r="AP311" s="109" t="s">
        <v>30</v>
      </c>
      <c r="AQ311" s="110" t="s">
        <v>82</v>
      </c>
      <c r="AU311" s="109" t="s">
        <v>134</v>
      </c>
      <c r="AV311" s="110" t="str">
        <f t="shared" si="82"/>
        <v>INDSME</v>
      </c>
      <c r="AW311" s="109" t="str">
        <f t="shared" si="83"/>
        <v>WH15</v>
      </c>
      <c r="AX311" s="109">
        <f t="shared" si="76"/>
        <v>0.0116306267433503</v>
      </c>
      <c r="AY311" s="109" t="s">
        <v>30</v>
      </c>
      <c r="AZ311" s="110" t="s">
        <v>81</v>
      </c>
      <c r="BD311" s="109" t="s">
        <v>134</v>
      </c>
      <c r="BE311" s="110" t="str">
        <f t="shared" si="84"/>
        <v>INDSME</v>
      </c>
      <c r="BF311" s="109" t="str">
        <f t="shared" si="85"/>
        <v>WH15</v>
      </c>
      <c r="BG311" s="109">
        <f t="shared" si="93"/>
        <v>0.0126869489539947</v>
      </c>
      <c r="BH311" s="109" t="s">
        <v>30</v>
      </c>
      <c r="BI311" s="110" t="s">
        <v>83</v>
      </c>
      <c r="BM311" s="109" t="s">
        <v>134</v>
      </c>
      <c r="BN311" s="110" t="str">
        <f t="shared" si="86"/>
        <v>INDSME</v>
      </c>
      <c r="BO311" s="109" t="str">
        <f t="shared" si="87"/>
        <v>WH15</v>
      </c>
      <c r="BP311" s="109">
        <f t="shared" si="88"/>
        <v>0.0116306267433503</v>
      </c>
      <c r="BQ311" s="109" t="s">
        <v>30</v>
      </c>
      <c r="BR311" s="110" t="s">
        <v>80</v>
      </c>
    </row>
    <row r="312" spans="11:70">
      <c r="K312" s="109" t="s">
        <v>134</v>
      </c>
      <c r="L312" s="110" t="str">
        <f t="shared" si="89"/>
        <v>INDSME</v>
      </c>
      <c r="M312" s="110" t="s">
        <v>235</v>
      </c>
      <c r="N312" s="109">
        <f t="shared" si="90"/>
        <v>0.0113786520417955</v>
      </c>
      <c r="O312" s="109" t="s">
        <v>30</v>
      </c>
      <c r="P312" s="110" t="s">
        <v>84</v>
      </c>
      <c r="T312" s="109" t="s">
        <v>134</v>
      </c>
      <c r="U312" s="110" t="str">
        <f t="shared" si="91"/>
        <v>INDSME</v>
      </c>
      <c r="V312" s="109" t="str">
        <f t="shared" si="92"/>
        <v>WH16</v>
      </c>
      <c r="W312" s="109">
        <f t="shared" si="73"/>
        <v>0.013615302596041</v>
      </c>
      <c r="X312" s="109" t="s">
        <v>30</v>
      </c>
      <c r="Y312" s="110" t="s">
        <v>79</v>
      </c>
      <c r="AC312" s="109" t="s">
        <v>134</v>
      </c>
      <c r="AD312" s="110" t="str">
        <f t="shared" si="78"/>
        <v>INDSME</v>
      </c>
      <c r="AE312" s="109" t="str">
        <f t="shared" si="79"/>
        <v>WH16</v>
      </c>
      <c r="AF312" s="109">
        <f t="shared" si="74"/>
        <v>0.0128079559630412</v>
      </c>
      <c r="AG312" s="109" t="s">
        <v>30</v>
      </c>
      <c r="AH312" s="110" t="s">
        <v>85</v>
      </c>
      <c r="AL312" s="109" t="s">
        <v>134</v>
      </c>
      <c r="AM312" s="110" t="str">
        <f t="shared" si="80"/>
        <v>INDSME</v>
      </c>
      <c r="AN312" s="109" t="str">
        <f t="shared" si="81"/>
        <v>WH16</v>
      </c>
      <c r="AO312" s="109">
        <f t="shared" si="75"/>
        <v>0.0126874928141577</v>
      </c>
      <c r="AP312" s="109" t="s">
        <v>30</v>
      </c>
      <c r="AQ312" s="110" t="s">
        <v>82</v>
      </c>
      <c r="AU312" s="109" t="s">
        <v>134</v>
      </c>
      <c r="AV312" s="110" t="str">
        <f t="shared" si="82"/>
        <v>INDSME</v>
      </c>
      <c r="AW312" s="109" t="str">
        <f t="shared" si="83"/>
        <v>WH16</v>
      </c>
      <c r="AX312" s="109">
        <f t="shared" si="76"/>
        <v>0.011683619607149</v>
      </c>
      <c r="AY312" s="109" t="s">
        <v>30</v>
      </c>
      <c r="AZ312" s="110" t="s">
        <v>81</v>
      </c>
      <c r="BD312" s="109" t="s">
        <v>134</v>
      </c>
      <c r="BE312" s="110" t="str">
        <f t="shared" si="84"/>
        <v>INDSME</v>
      </c>
      <c r="BF312" s="109" t="str">
        <f t="shared" si="85"/>
        <v>WH16</v>
      </c>
      <c r="BG312" s="109">
        <f t="shared" si="93"/>
        <v>0.0126874928141577</v>
      </c>
      <c r="BH312" s="109" t="s">
        <v>30</v>
      </c>
      <c r="BI312" s="110" t="s">
        <v>83</v>
      </c>
      <c r="BM312" s="109" t="s">
        <v>134</v>
      </c>
      <c r="BN312" s="110" t="str">
        <f t="shared" si="86"/>
        <v>INDSME</v>
      </c>
      <c r="BO312" s="109" t="str">
        <f t="shared" si="87"/>
        <v>WH16</v>
      </c>
      <c r="BP312" s="109">
        <f t="shared" si="88"/>
        <v>0.011683619607149</v>
      </c>
      <c r="BQ312" s="109" t="s">
        <v>30</v>
      </c>
      <c r="BR312" s="110" t="s">
        <v>80</v>
      </c>
    </row>
    <row r="313" spans="11:70">
      <c r="K313" s="109" t="s">
        <v>134</v>
      </c>
      <c r="L313" s="110" t="str">
        <f t="shared" si="89"/>
        <v>INDSME</v>
      </c>
      <c r="M313" s="110" t="s">
        <v>236</v>
      </c>
      <c r="N313" s="109">
        <f t="shared" si="90"/>
        <v>0.0114272273126937</v>
      </c>
      <c r="O313" s="109" t="s">
        <v>30</v>
      </c>
      <c r="P313" s="110" t="s">
        <v>84</v>
      </c>
      <c r="T313" s="109" t="s">
        <v>134</v>
      </c>
      <c r="U313" s="110" t="str">
        <f t="shared" si="91"/>
        <v>INDSME</v>
      </c>
      <c r="V313" s="109" t="str">
        <f t="shared" si="92"/>
        <v>WH17</v>
      </c>
      <c r="W313" s="109">
        <f t="shared" si="73"/>
        <v>0.0134071975460734</v>
      </c>
      <c r="X313" s="109" t="s">
        <v>30</v>
      </c>
      <c r="Y313" s="110" t="s">
        <v>79</v>
      </c>
      <c r="AC313" s="109" t="s">
        <v>134</v>
      </c>
      <c r="AD313" s="110" t="str">
        <f t="shared" si="78"/>
        <v>INDSME</v>
      </c>
      <c r="AE313" s="109" t="str">
        <f t="shared" si="79"/>
        <v>WH17</v>
      </c>
      <c r="AF313" s="109">
        <f t="shared" si="74"/>
        <v>0.0128975717271155</v>
      </c>
      <c r="AG313" s="109" t="s">
        <v>30</v>
      </c>
      <c r="AH313" s="110" t="s">
        <v>85</v>
      </c>
      <c r="AL313" s="109" t="s">
        <v>134</v>
      </c>
      <c r="AM313" s="110" t="str">
        <f t="shared" si="80"/>
        <v>INDSME</v>
      </c>
      <c r="AN313" s="109" t="str">
        <f t="shared" si="81"/>
        <v>WH17</v>
      </c>
      <c r="AO313" s="109">
        <f t="shared" si="75"/>
        <v>0.0126160420121908</v>
      </c>
      <c r="AP313" s="109" t="s">
        <v>30</v>
      </c>
      <c r="AQ313" s="110" t="s">
        <v>82</v>
      </c>
      <c r="AU313" s="109" t="s">
        <v>134</v>
      </c>
      <c r="AV313" s="110" t="str">
        <f t="shared" si="82"/>
        <v>INDSME</v>
      </c>
      <c r="AW313" s="109" t="str">
        <f t="shared" si="83"/>
        <v>WH17</v>
      </c>
      <c r="AX313" s="109">
        <f t="shared" si="76"/>
        <v>0.0116749506565631</v>
      </c>
      <c r="AY313" s="109" t="s">
        <v>30</v>
      </c>
      <c r="AZ313" s="110" t="s">
        <v>81</v>
      </c>
      <c r="BD313" s="109" t="s">
        <v>134</v>
      </c>
      <c r="BE313" s="110" t="str">
        <f t="shared" si="84"/>
        <v>INDSME</v>
      </c>
      <c r="BF313" s="109" t="str">
        <f t="shared" si="85"/>
        <v>WH17</v>
      </c>
      <c r="BG313" s="109">
        <f t="shared" si="93"/>
        <v>0.0126160420121908</v>
      </c>
      <c r="BH313" s="109" t="s">
        <v>30</v>
      </c>
      <c r="BI313" s="110" t="s">
        <v>83</v>
      </c>
      <c r="BM313" s="109" t="s">
        <v>134</v>
      </c>
      <c r="BN313" s="110" t="str">
        <f t="shared" si="86"/>
        <v>INDSME</v>
      </c>
      <c r="BO313" s="109" t="str">
        <f t="shared" si="87"/>
        <v>WH17</v>
      </c>
      <c r="BP313" s="109">
        <f t="shared" si="88"/>
        <v>0.0116749506565631</v>
      </c>
      <c r="BQ313" s="109" t="s">
        <v>30</v>
      </c>
      <c r="BR313" s="110" t="s">
        <v>80</v>
      </c>
    </row>
    <row r="314" spans="11:70">
      <c r="K314" s="109" t="s">
        <v>134</v>
      </c>
      <c r="L314" s="110" t="str">
        <f t="shared" si="89"/>
        <v>INDSME</v>
      </c>
      <c r="M314" s="110" t="s">
        <v>237</v>
      </c>
      <c r="N314" s="109">
        <f t="shared" si="90"/>
        <v>0.0114316549605509</v>
      </c>
      <c r="O314" s="109" t="s">
        <v>30</v>
      </c>
      <c r="P314" s="110" t="s">
        <v>84</v>
      </c>
      <c r="T314" s="109" t="s">
        <v>134</v>
      </c>
      <c r="U314" s="110" t="str">
        <f t="shared" si="91"/>
        <v>INDSME</v>
      </c>
      <c r="V314" s="109" t="str">
        <f t="shared" si="92"/>
        <v>WH18</v>
      </c>
      <c r="W314" s="109">
        <f t="shared" si="73"/>
        <v>0.0132901175129364</v>
      </c>
      <c r="X314" s="109" t="s">
        <v>30</v>
      </c>
      <c r="Y314" s="110" t="s">
        <v>79</v>
      </c>
      <c r="AC314" s="109" t="s">
        <v>134</v>
      </c>
      <c r="AD314" s="110" t="str">
        <f t="shared" si="78"/>
        <v>INDSME</v>
      </c>
      <c r="AE314" s="109" t="str">
        <f t="shared" si="79"/>
        <v>WH18</v>
      </c>
      <c r="AF314" s="109">
        <f t="shared" si="74"/>
        <v>0.0128443741655185</v>
      </c>
      <c r="AG314" s="109" t="s">
        <v>30</v>
      </c>
      <c r="AH314" s="110" t="s">
        <v>85</v>
      </c>
      <c r="AL314" s="109" t="s">
        <v>134</v>
      </c>
      <c r="AM314" s="110" t="str">
        <f t="shared" si="80"/>
        <v>INDSME</v>
      </c>
      <c r="AN314" s="109" t="str">
        <f t="shared" si="81"/>
        <v>WH18</v>
      </c>
      <c r="AO314" s="109">
        <f t="shared" si="75"/>
        <v>0.0125089503543597</v>
      </c>
      <c r="AP314" s="109" t="s">
        <v>30</v>
      </c>
      <c r="AQ314" s="110" t="s">
        <v>82</v>
      </c>
      <c r="AU314" s="109" t="s">
        <v>134</v>
      </c>
      <c r="AV314" s="110" t="str">
        <f t="shared" si="82"/>
        <v>INDSME</v>
      </c>
      <c r="AW314" s="109" t="str">
        <f t="shared" si="83"/>
        <v>WH18</v>
      </c>
      <c r="AX314" s="109">
        <f t="shared" si="76"/>
        <v>0.0115982793198033</v>
      </c>
      <c r="AY314" s="109" t="s">
        <v>30</v>
      </c>
      <c r="AZ314" s="110" t="s">
        <v>81</v>
      </c>
      <c r="BD314" s="109" t="s">
        <v>134</v>
      </c>
      <c r="BE314" s="110" t="str">
        <f t="shared" si="84"/>
        <v>INDSME</v>
      </c>
      <c r="BF314" s="109" t="str">
        <f t="shared" si="85"/>
        <v>WH18</v>
      </c>
      <c r="BG314" s="109">
        <f t="shared" si="93"/>
        <v>0.0125089503543597</v>
      </c>
      <c r="BH314" s="109" t="s">
        <v>30</v>
      </c>
      <c r="BI314" s="110" t="s">
        <v>83</v>
      </c>
      <c r="BM314" s="109" t="s">
        <v>134</v>
      </c>
      <c r="BN314" s="110" t="str">
        <f t="shared" si="86"/>
        <v>INDSME</v>
      </c>
      <c r="BO314" s="109" t="str">
        <f t="shared" si="87"/>
        <v>WH18</v>
      </c>
      <c r="BP314" s="109">
        <f t="shared" si="88"/>
        <v>0.0115982793198033</v>
      </c>
      <c r="BQ314" s="109" t="s">
        <v>30</v>
      </c>
      <c r="BR314" s="110" t="s">
        <v>80</v>
      </c>
    </row>
    <row r="315" spans="11:70">
      <c r="K315" s="111" t="s">
        <v>134</v>
      </c>
      <c r="L315" s="110" t="str">
        <f t="shared" si="89"/>
        <v>INDSME</v>
      </c>
      <c r="M315" s="110" t="s">
        <v>238</v>
      </c>
      <c r="N315" s="109">
        <f t="shared" si="90"/>
        <v>0.0114018960930166</v>
      </c>
      <c r="O315" s="109" t="s">
        <v>30</v>
      </c>
      <c r="P315" s="110" t="s">
        <v>84</v>
      </c>
      <c r="T315" s="109" t="s">
        <v>134</v>
      </c>
      <c r="U315" s="110" t="str">
        <f t="shared" si="91"/>
        <v>INDSME</v>
      </c>
      <c r="V315" s="109" t="str">
        <f t="shared" si="92"/>
        <v>WH19</v>
      </c>
      <c r="W315" s="109">
        <f t="shared" si="73"/>
        <v>0.0134616769531249</v>
      </c>
      <c r="X315" s="109" t="s">
        <v>30</v>
      </c>
      <c r="Y315" s="110" t="s">
        <v>79</v>
      </c>
      <c r="AC315" s="109" t="s">
        <v>134</v>
      </c>
      <c r="AD315" s="110" t="str">
        <f t="shared" si="78"/>
        <v>INDSME</v>
      </c>
      <c r="AE315" s="109" t="str">
        <f t="shared" si="79"/>
        <v>WH19</v>
      </c>
      <c r="AF315" s="109">
        <f t="shared" si="74"/>
        <v>0.0127484201998232</v>
      </c>
      <c r="AG315" s="109" t="s">
        <v>30</v>
      </c>
      <c r="AH315" s="110" t="s">
        <v>85</v>
      </c>
      <c r="AL315" s="109" t="s">
        <v>134</v>
      </c>
      <c r="AM315" s="110" t="str">
        <f t="shared" si="80"/>
        <v>INDSME</v>
      </c>
      <c r="AN315" s="109" t="str">
        <f t="shared" si="81"/>
        <v>WH19</v>
      </c>
      <c r="AO315" s="109">
        <f t="shared" si="75"/>
        <v>0.0124606356769265</v>
      </c>
      <c r="AP315" s="109" t="s">
        <v>30</v>
      </c>
      <c r="AQ315" s="110" t="s">
        <v>82</v>
      </c>
      <c r="AU315" s="109" t="s">
        <v>134</v>
      </c>
      <c r="AV315" s="110" t="str">
        <f t="shared" si="82"/>
        <v>INDSME</v>
      </c>
      <c r="AW315" s="109" t="str">
        <f t="shared" si="83"/>
        <v>WH19</v>
      </c>
      <c r="AX315" s="109">
        <f t="shared" si="76"/>
        <v>0.0115293512955208</v>
      </c>
      <c r="AY315" s="109" t="s">
        <v>30</v>
      </c>
      <c r="AZ315" s="110" t="s">
        <v>81</v>
      </c>
      <c r="BD315" s="109" t="s">
        <v>134</v>
      </c>
      <c r="BE315" s="110" t="str">
        <f t="shared" si="84"/>
        <v>INDSME</v>
      </c>
      <c r="BF315" s="109" t="str">
        <f t="shared" si="85"/>
        <v>WH19</v>
      </c>
      <c r="BG315" s="109">
        <f t="shared" si="93"/>
        <v>0.0124606356769265</v>
      </c>
      <c r="BH315" s="109" t="s">
        <v>30</v>
      </c>
      <c r="BI315" s="110" t="s">
        <v>83</v>
      </c>
      <c r="BM315" s="109" t="s">
        <v>134</v>
      </c>
      <c r="BN315" s="110" t="str">
        <f t="shared" si="86"/>
        <v>INDSME</v>
      </c>
      <c r="BO315" s="109" t="str">
        <f t="shared" si="87"/>
        <v>WH19</v>
      </c>
      <c r="BP315" s="109">
        <f t="shared" si="88"/>
        <v>0.0115293512955208</v>
      </c>
      <c r="BQ315" s="109" t="s">
        <v>30</v>
      </c>
      <c r="BR315" s="110" t="s">
        <v>80</v>
      </c>
    </row>
    <row r="316" spans="11:70">
      <c r="K316" s="109" t="s">
        <v>134</v>
      </c>
      <c r="L316" s="110" t="str">
        <f t="shared" si="89"/>
        <v>INDSME</v>
      </c>
      <c r="M316" s="110" t="s">
        <v>239</v>
      </c>
      <c r="N316" s="109">
        <f t="shared" si="90"/>
        <v>0.0113708770898345</v>
      </c>
      <c r="O316" s="109" t="s">
        <v>30</v>
      </c>
      <c r="P316" s="110" t="s">
        <v>84</v>
      </c>
      <c r="T316" s="109" t="s">
        <v>134</v>
      </c>
      <c r="U316" s="110" t="str">
        <f t="shared" si="91"/>
        <v>INDSME</v>
      </c>
      <c r="V316" s="109" t="str">
        <f t="shared" si="92"/>
        <v>WH20</v>
      </c>
      <c r="W316" s="109">
        <f t="shared" si="73"/>
        <v>0.014001092972781</v>
      </c>
      <c r="X316" s="109" t="s">
        <v>30</v>
      </c>
      <c r="Y316" s="110" t="s">
        <v>79</v>
      </c>
      <c r="AC316" s="109" t="s">
        <v>134</v>
      </c>
      <c r="AD316" s="110" t="str">
        <f t="shared" si="78"/>
        <v>INDSME</v>
      </c>
      <c r="AE316" s="109" t="str">
        <f t="shared" si="79"/>
        <v>WH20</v>
      </c>
      <c r="AF316" s="109">
        <f t="shared" si="74"/>
        <v>0.0126133286971781</v>
      </c>
      <c r="AG316" s="109" t="s">
        <v>30</v>
      </c>
      <c r="AH316" s="110" t="s">
        <v>85</v>
      </c>
      <c r="AL316" s="109" t="s">
        <v>134</v>
      </c>
      <c r="AM316" s="110" t="str">
        <f t="shared" si="80"/>
        <v>INDSME</v>
      </c>
      <c r="AN316" s="109" t="str">
        <f t="shared" si="81"/>
        <v>WH20</v>
      </c>
      <c r="AO316" s="109">
        <f t="shared" si="75"/>
        <v>0.0125321434320328</v>
      </c>
      <c r="AP316" s="109" t="s">
        <v>30</v>
      </c>
      <c r="AQ316" s="110" t="s">
        <v>82</v>
      </c>
      <c r="AU316" s="109" t="s">
        <v>134</v>
      </c>
      <c r="AV316" s="110" t="str">
        <f t="shared" si="82"/>
        <v>INDSME</v>
      </c>
      <c r="AW316" s="109" t="str">
        <f t="shared" si="83"/>
        <v>WH20</v>
      </c>
      <c r="AX316" s="109">
        <f t="shared" si="76"/>
        <v>0.0114844442204489</v>
      </c>
      <c r="AY316" s="109" t="s">
        <v>30</v>
      </c>
      <c r="AZ316" s="110" t="s">
        <v>81</v>
      </c>
      <c r="BD316" s="109" t="s">
        <v>134</v>
      </c>
      <c r="BE316" s="110" t="str">
        <f t="shared" si="84"/>
        <v>INDSME</v>
      </c>
      <c r="BF316" s="109" t="str">
        <f t="shared" si="85"/>
        <v>WH20</v>
      </c>
      <c r="BG316" s="109">
        <f t="shared" si="93"/>
        <v>0.0125321434320328</v>
      </c>
      <c r="BH316" s="109" t="s">
        <v>30</v>
      </c>
      <c r="BI316" s="110" t="s">
        <v>83</v>
      </c>
      <c r="BM316" s="109" t="s">
        <v>134</v>
      </c>
      <c r="BN316" s="110" t="str">
        <f t="shared" si="86"/>
        <v>INDSME</v>
      </c>
      <c r="BO316" s="109" t="str">
        <f t="shared" si="87"/>
        <v>WH20</v>
      </c>
      <c r="BP316" s="109">
        <f t="shared" si="88"/>
        <v>0.0114844442204489</v>
      </c>
      <c r="BQ316" s="109" t="s">
        <v>30</v>
      </c>
      <c r="BR316" s="110" t="s">
        <v>80</v>
      </c>
    </row>
    <row r="317" spans="11:70">
      <c r="K317" s="109" t="s">
        <v>134</v>
      </c>
      <c r="L317" s="110" t="str">
        <f t="shared" si="89"/>
        <v>INDSME</v>
      </c>
      <c r="M317" s="110" t="s">
        <v>240</v>
      </c>
      <c r="N317" s="109">
        <f t="shared" si="90"/>
        <v>0.0113445786923559</v>
      </c>
      <c r="O317" s="109" t="s">
        <v>30</v>
      </c>
      <c r="P317" s="110" t="s">
        <v>84</v>
      </c>
      <c r="T317" s="109" t="s">
        <v>134</v>
      </c>
      <c r="U317" s="110" t="str">
        <f t="shared" si="91"/>
        <v>INDSME</v>
      </c>
      <c r="V317" s="109" t="str">
        <f t="shared" si="92"/>
        <v>WH21</v>
      </c>
      <c r="W317" s="109">
        <f t="shared" si="73"/>
        <v>0.0143922584063716</v>
      </c>
      <c r="X317" s="109" t="s">
        <v>30</v>
      </c>
      <c r="Y317" s="110" t="s">
        <v>79</v>
      </c>
      <c r="AC317" s="109" t="s">
        <v>134</v>
      </c>
      <c r="AD317" s="110" t="str">
        <f t="shared" si="78"/>
        <v>INDSME</v>
      </c>
      <c r="AE317" s="109" t="str">
        <f t="shared" si="79"/>
        <v>WH21</v>
      </c>
      <c r="AF317" s="109">
        <f t="shared" si="74"/>
        <v>0.0125147676598324</v>
      </c>
      <c r="AG317" s="109" t="s">
        <v>30</v>
      </c>
      <c r="AH317" s="110" t="s">
        <v>85</v>
      </c>
      <c r="AL317" s="109" t="s">
        <v>134</v>
      </c>
      <c r="AM317" s="110" t="str">
        <f t="shared" si="80"/>
        <v>INDSME</v>
      </c>
      <c r="AN317" s="109" t="str">
        <f t="shared" si="81"/>
        <v>WH21</v>
      </c>
      <c r="AO317" s="109">
        <f t="shared" si="75"/>
        <v>0.0126615233449143</v>
      </c>
      <c r="AP317" s="109" t="s">
        <v>30</v>
      </c>
      <c r="AQ317" s="110" t="s">
        <v>82</v>
      </c>
      <c r="AU317" s="109" t="s">
        <v>134</v>
      </c>
      <c r="AV317" s="110" t="str">
        <f t="shared" si="82"/>
        <v>INDSME</v>
      </c>
      <c r="AW317" s="109" t="str">
        <f t="shared" si="83"/>
        <v>WH21</v>
      </c>
      <c r="AX317" s="109">
        <f t="shared" si="76"/>
        <v>0.0115824784572926</v>
      </c>
      <c r="AY317" s="109" t="s">
        <v>30</v>
      </c>
      <c r="AZ317" s="110" t="s">
        <v>81</v>
      </c>
      <c r="BD317" s="109" t="s">
        <v>134</v>
      </c>
      <c r="BE317" s="110" t="str">
        <f t="shared" si="84"/>
        <v>INDSME</v>
      </c>
      <c r="BF317" s="109" t="str">
        <f t="shared" si="85"/>
        <v>WH21</v>
      </c>
      <c r="BG317" s="109">
        <f t="shared" si="93"/>
        <v>0.0126615233449143</v>
      </c>
      <c r="BH317" s="109" t="s">
        <v>30</v>
      </c>
      <c r="BI317" s="110" t="s">
        <v>83</v>
      </c>
      <c r="BM317" s="109" t="s">
        <v>134</v>
      </c>
      <c r="BN317" s="110" t="str">
        <f t="shared" si="86"/>
        <v>INDSME</v>
      </c>
      <c r="BO317" s="109" t="str">
        <f t="shared" si="87"/>
        <v>WH21</v>
      </c>
      <c r="BP317" s="109">
        <f t="shared" si="88"/>
        <v>0.0115824784572926</v>
      </c>
      <c r="BQ317" s="109" t="s">
        <v>30</v>
      </c>
      <c r="BR317" s="110" t="s">
        <v>80</v>
      </c>
    </row>
    <row r="318" spans="11:70">
      <c r="K318" s="109" t="s">
        <v>134</v>
      </c>
      <c r="L318" s="110" t="str">
        <f t="shared" si="89"/>
        <v>INDSME</v>
      </c>
      <c r="M318" s="110" t="s">
        <v>241</v>
      </c>
      <c r="N318" s="109">
        <f t="shared" si="90"/>
        <v>0.0113762217906467</v>
      </c>
      <c r="O318" s="109" t="s">
        <v>30</v>
      </c>
      <c r="P318" s="110" t="s">
        <v>84</v>
      </c>
      <c r="T318" s="109" t="s">
        <v>134</v>
      </c>
      <c r="U318" s="110" t="str">
        <f t="shared" si="91"/>
        <v>INDSME</v>
      </c>
      <c r="V318" s="109" t="str">
        <f t="shared" si="92"/>
        <v>WH22</v>
      </c>
      <c r="W318" s="109">
        <f t="shared" si="73"/>
        <v>0.014262877860034</v>
      </c>
      <c r="X318" s="109" t="s">
        <v>30</v>
      </c>
      <c r="Y318" s="110" t="s">
        <v>79</v>
      </c>
      <c r="AC318" s="109" t="s">
        <v>134</v>
      </c>
      <c r="AD318" s="110" t="str">
        <f t="shared" si="78"/>
        <v>INDSME</v>
      </c>
      <c r="AE318" s="109" t="str">
        <f t="shared" si="79"/>
        <v>WH22</v>
      </c>
      <c r="AF318" s="109">
        <f t="shared" si="74"/>
        <v>0.012550694623082</v>
      </c>
      <c r="AG318" s="109" t="s">
        <v>30</v>
      </c>
      <c r="AH318" s="110" t="s">
        <v>85</v>
      </c>
      <c r="AL318" s="109" t="s">
        <v>134</v>
      </c>
      <c r="AM318" s="110" t="str">
        <f t="shared" si="80"/>
        <v>INDSME</v>
      </c>
      <c r="AN318" s="109" t="str">
        <f t="shared" si="81"/>
        <v>WH22</v>
      </c>
      <c r="AO318" s="109">
        <f t="shared" si="75"/>
        <v>0.012800758727807</v>
      </c>
      <c r="AP318" s="109" t="s">
        <v>30</v>
      </c>
      <c r="AQ318" s="110" t="s">
        <v>82</v>
      </c>
      <c r="AU318" s="109" t="s">
        <v>134</v>
      </c>
      <c r="AV318" s="110" t="str">
        <f t="shared" si="82"/>
        <v>INDSME</v>
      </c>
      <c r="AW318" s="109" t="str">
        <f t="shared" si="83"/>
        <v>WH22</v>
      </c>
      <c r="AX318" s="109">
        <f t="shared" si="76"/>
        <v>0.0120212926518019</v>
      </c>
      <c r="AY318" s="109" t="s">
        <v>30</v>
      </c>
      <c r="AZ318" s="110" t="s">
        <v>81</v>
      </c>
      <c r="BD318" s="109" t="s">
        <v>134</v>
      </c>
      <c r="BE318" s="110" t="str">
        <f t="shared" si="84"/>
        <v>INDSME</v>
      </c>
      <c r="BF318" s="109" t="str">
        <f t="shared" si="85"/>
        <v>WH22</v>
      </c>
      <c r="BG318" s="109">
        <f t="shared" si="93"/>
        <v>0.012800758727807</v>
      </c>
      <c r="BH318" s="109" t="s">
        <v>30</v>
      </c>
      <c r="BI318" s="110" t="s">
        <v>83</v>
      </c>
      <c r="BM318" s="109" t="s">
        <v>134</v>
      </c>
      <c r="BN318" s="110" t="str">
        <f t="shared" si="86"/>
        <v>INDSME</v>
      </c>
      <c r="BO318" s="109" t="str">
        <f t="shared" si="87"/>
        <v>WH22</v>
      </c>
      <c r="BP318" s="109">
        <f t="shared" si="88"/>
        <v>0.0120212926518019</v>
      </c>
      <c r="BQ318" s="109" t="s">
        <v>30</v>
      </c>
      <c r="BR318" s="110" t="s">
        <v>80</v>
      </c>
    </row>
    <row r="319" spans="11:70">
      <c r="K319" s="111" t="s">
        <v>134</v>
      </c>
      <c r="L319" s="110" t="str">
        <f t="shared" si="89"/>
        <v>INDSME</v>
      </c>
      <c r="M319" s="110" t="s">
        <v>242</v>
      </c>
      <c r="N319" s="109">
        <f t="shared" si="90"/>
        <v>0.0115136044992901</v>
      </c>
      <c r="O319" s="109" t="s">
        <v>30</v>
      </c>
      <c r="P319" s="110" t="s">
        <v>84</v>
      </c>
      <c r="T319" s="109" t="s">
        <v>134</v>
      </c>
      <c r="U319" s="110" t="str">
        <f t="shared" si="91"/>
        <v>INDSME</v>
      </c>
      <c r="V319" s="109" t="str">
        <f t="shared" si="92"/>
        <v>WH23</v>
      </c>
      <c r="W319" s="109">
        <f t="shared" si="73"/>
        <v>0.0140469038016668</v>
      </c>
      <c r="X319" s="109" t="s">
        <v>30</v>
      </c>
      <c r="Y319" s="110" t="s">
        <v>79</v>
      </c>
      <c r="AC319" s="109" t="s">
        <v>134</v>
      </c>
      <c r="AD319" s="110" t="str">
        <f t="shared" si="78"/>
        <v>INDSME</v>
      </c>
      <c r="AE319" s="109" t="str">
        <f t="shared" si="79"/>
        <v>WH23</v>
      </c>
      <c r="AF319" s="109">
        <f t="shared" si="74"/>
        <v>0.0129413792544519</v>
      </c>
      <c r="AG319" s="109" t="s">
        <v>30</v>
      </c>
      <c r="AH319" s="110" t="s">
        <v>85</v>
      </c>
      <c r="AL319" s="109" t="s">
        <v>134</v>
      </c>
      <c r="AM319" s="110" t="str">
        <f t="shared" si="80"/>
        <v>INDSME</v>
      </c>
      <c r="AN319" s="109" t="str">
        <f t="shared" si="81"/>
        <v>WH23</v>
      </c>
      <c r="AO319" s="109">
        <f t="shared" si="75"/>
        <v>0.012992338841019</v>
      </c>
      <c r="AP319" s="109" t="s">
        <v>30</v>
      </c>
      <c r="AQ319" s="110" t="s">
        <v>82</v>
      </c>
      <c r="AU319" s="109" t="s">
        <v>134</v>
      </c>
      <c r="AV319" s="110" t="str">
        <f t="shared" si="82"/>
        <v>INDSME</v>
      </c>
      <c r="AW319" s="109" t="str">
        <f t="shared" si="83"/>
        <v>WH23</v>
      </c>
      <c r="AX319" s="109">
        <f t="shared" si="76"/>
        <v>0.0126368567699904</v>
      </c>
      <c r="AY319" s="109" t="s">
        <v>30</v>
      </c>
      <c r="AZ319" s="110" t="s">
        <v>81</v>
      </c>
      <c r="BD319" s="109" t="s">
        <v>134</v>
      </c>
      <c r="BE319" s="110" t="str">
        <f t="shared" si="84"/>
        <v>INDSME</v>
      </c>
      <c r="BF319" s="109" t="str">
        <f t="shared" si="85"/>
        <v>WH23</v>
      </c>
      <c r="BG319" s="109">
        <f t="shared" si="93"/>
        <v>0.012992338841019</v>
      </c>
      <c r="BH319" s="109" t="s">
        <v>30</v>
      </c>
      <c r="BI319" s="110" t="s">
        <v>83</v>
      </c>
      <c r="BM319" s="109" t="s">
        <v>134</v>
      </c>
      <c r="BN319" s="110" t="str">
        <f t="shared" si="86"/>
        <v>INDSME</v>
      </c>
      <c r="BO319" s="109" t="str">
        <f t="shared" si="87"/>
        <v>WH23</v>
      </c>
      <c r="BP319" s="109">
        <f t="shared" si="88"/>
        <v>0.0126368567699904</v>
      </c>
      <c r="BQ319" s="109" t="s">
        <v>30</v>
      </c>
      <c r="BR319" s="110" t="s">
        <v>80</v>
      </c>
    </row>
    <row r="320" spans="11:70">
      <c r="K320" s="109" t="s">
        <v>134</v>
      </c>
      <c r="L320" s="110" t="str">
        <f>C12</f>
        <v>INDPET</v>
      </c>
      <c r="M320" s="109" t="s">
        <v>136</v>
      </c>
      <c r="N320" s="109">
        <f t="shared" si="90"/>
        <v>0.0103913372459937</v>
      </c>
      <c r="O320" s="109" t="s">
        <v>30</v>
      </c>
      <c r="P320" s="110" t="s">
        <v>84</v>
      </c>
      <c r="T320" s="109" t="s">
        <v>134</v>
      </c>
      <c r="U320" s="110" t="str">
        <f t="shared" si="91"/>
        <v>INDPET</v>
      </c>
      <c r="V320" s="109" t="str">
        <f t="shared" si="92"/>
        <v>RH0</v>
      </c>
      <c r="W320" s="109">
        <f t="shared" ref="W320:W383" si="94">W224</f>
        <v>0.0108011145170675</v>
      </c>
      <c r="X320" s="109" t="s">
        <v>30</v>
      </c>
      <c r="Y320" s="110" t="s">
        <v>79</v>
      </c>
      <c r="AC320" s="109" t="s">
        <v>134</v>
      </c>
      <c r="AD320" s="110" t="str">
        <f t="shared" si="78"/>
        <v>INDPET</v>
      </c>
      <c r="AE320" s="109" t="str">
        <f t="shared" si="79"/>
        <v>RH0</v>
      </c>
      <c r="AF320" s="109">
        <f t="shared" ref="AF320:AF383" si="95">AF224</f>
        <v>0.0107441335424568</v>
      </c>
      <c r="AG320" s="109" t="s">
        <v>30</v>
      </c>
      <c r="AH320" s="110" t="s">
        <v>85</v>
      </c>
      <c r="AL320" s="109" t="s">
        <v>134</v>
      </c>
      <c r="AM320" s="110" t="str">
        <f t="shared" si="80"/>
        <v>INDPET</v>
      </c>
      <c r="AN320" s="109" t="str">
        <f t="shared" si="81"/>
        <v>RH0</v>
      </c>
      <c r="AO320" s="109">
        <f t="shared" ref="AO320:AO383" si="96">AO224</f>
        <v>0.0106222581997362</v>
      </c>
      <c r="AP320" s="109" t="s">
        <v>30</v>
      </c>
      <c r="AQ320" s="110" t="s">
        <v>82</v>
      </c>
      <c r="AU320" s="109" t="s">
        <v>134</v>
      </c>
      <c r="AV320" s="110" t="str">
        <f t="shared" si="82"/>
        <v>INDPET</v>
      </c>
      <c r="AW320" s="109" t="str">
        <f t="shared" si="83"/>
        <v>RH0</v>
      </c>
      <c r="AX320" s="109">
        <f t="shared" ref="AX320:AX383" si="97">AX224</f>
        <v>0.0108849226696617</v>
      </c>
      <c r="AY320" s="109" t="s">
        <v>30</v>
      </c>
      <c r="AZ320" s="110" t="s">
        <v>81</v>
      </c>
      <c r="BD320" s="109" t="s">
        <v>134</v>
      </c>
      <c r="BE320" s="110" t="str">
        <f t="shared" si="84"/>
        <v>INDPET</v>
      </c>
      <c r="BF320" s="109" t="str">
        <f t="shared" si="85"/>
        <v>RH0</v>
      </c>
      <c r="BG320" s="109">
        <f t="shared" si="93"/>
        <v>0.0106222581997362</v>
      </c>
      <c r="BH320" s="109" t="s">
        <v>30</v>
      </c>
      <c r="BI320" s="110" t="s">
        <v>83</v>
      </c>
      <c r="BM320" s="109" t="s">
        <v>134</v>
      </c>
      <c r="BN320" s="110" t="str">
        <f t="shared" si="86"/>
        <v>INDPET</v>
      </c>
      <c r="BO320" s="109" t="str">
        <f t="shared" si="87"/>
        <v>RH0</v>
      </c>
      <c r="BP320" s="109">
        <f t="shared" si="88"/>
        <v>0.0108849226696617</v>
      </c>
      <c r="BQ320" s="109" t="s">
        <v>30</v>
      </c>
      <c r="BR320" s="110" t="s">
        <v>80</v>
      </c>
    </row>
    <row r="321" spans="11:70">
      <c r="K321" s="109" t="s">
        <v>134</v>
      </c>
      <c r="L321" s="110" t="str">
        <f t="shared" ref="L321:L384" si="98">L320</f>
        <v>INDPET</v>
      </c>
      <c r="M321" s="109" t="s">
        <v>138</v>
      </c>
      <c r="N321" s="109">
        <f t="shared" ref="N321:N352" si="99">N225</f>
        <v>0.0103333217911718</v>
      </c>
      <c r="O321" s="109" t="s">
        <v>30</v>
      </c>
      <c r="P321" s="110" t="s">
        <v>84</v>
      </c>
      <c r="T321" s="109" t="s">
        <v>134</v>
      </c>
      <c r="U321" s="110" t="str">
        <f t="shared" si="91"/>
        <v>INDPET</v>
      </c>
      <c r="V321" s="109" t="str">
        <f t="shared" si="92"/>
        <v>RH1</v>
      </c>
      <c r="W321" s="109">
        <f t="shared" si="94"/>
        <v>0.0103138272080871</v>
      </c>
      <c r="X321" s="109" t="s">
        <v>30</v>
      </c>
      <c r="Y321" s="110" t="s">
        <v>79</v>
      </c>
      <c r="AC321" s="109" t="s">
        <v>134</v>
      </c>
      <c r="AD321" s="110" t="str">
        <f t="shared" si="78"/>
        <v>INDPET</v>
      </c>
      <c r="AE321" s="109" t="str">
        <f t="shared" si="79"/>
        <v>RH1</v>
      </c>
      <c r="AF321" s="109">
        <f t="shared" si="95"/>
        <v>0.010814727228762</v>
      </c>
      <c r="AG321" s="109" t="s">
        <v>30</v>
      </c>
      <c r="AH321" s="110" t="s">
        <v>85</v>
      </c>
      <c r="AL321" s="109" t="s">
        <v>134</v>
      </c>
      <c r="AM321" s="110" t="str">
        <f t="shared" si="80"/>
        <v>INDPET</v>
      </c>
      <c r="AN321" s="109" t="str">
        <f t="shared" si="81"/>
        <v>RH1</v>
      </c>
      <c r="AO321" s="109">
        <f t="shared" si="96"/>
        <v>0.0104780234159436</v>
      </c>
      <c r="AP321" s="109" t="s">
        <v>30</v>
      </c>
      <c r="AQ321" s="110" t="s">
        <v>82</v>
      </c>
      <c r="AU321" s="109" t="s">
        <v>134</v>
      </c>
      <c r="AV321" s="110" t="str">
        <f t="shared" si="82"/>
        <v>INDPET</v>
      </c>
      <c r="AW321" s="109" t="str">
        <f t="shared" si="83"/>
        <v>RH1</v>
      </c>
      <c r="AX321" s="109">
        <f t="shared" si="97"/>
        <v>0.01077042272815</v>
      </c>
      <c r="AY321" s="109" t="s">
        <v>30</v>
      </c>
      <c r="AZ321" s="110" t="s">
        <v>81</v>
      </c>
      <c r="BD321" s="109" t="s">
        <v>134</v>
      </c>
      <c r="BE321" s="110" t="str">
        <f t="shared" si="84"/>
        <v>INDPET</v>
      </c>
      <c r="BF321" s="109" t="str">
        <f t="shared" si="85"/>
        <v>RH1</v>
      </c>
      <c r="BG321" s="109">
        <f t="shared" si="93"/>
        <v>0.0104780234159436</v>
      </c>
      <c r="BH321" s="109" t="s">
        <v>30</v>
      </c>
      <c r="BI321" s="110" t="s">
        <v>83</v>
      </c>
      <c r="BM321" s="109" t="s">
        <v>134</v>
      </c>
      <c r="BN321" s="110" t="str">
        <f t="shared" si="86"/>
        <v>INDPET</v>
      </c>
      <c r="BO321" s="109" t="str">
        <f t="shared" si="87"/>
        <v>RH1</v>
      </c>
      <c r="BP321" s="109">
        <f t="shared" si="88"/>
        <v>0.01077042272815</v>
      </c>
      <c r="BQ321" s="109" t="s">
        <v>30</v>
      </c>
      <c r="BR321" s="110" t="s">
        <v>80</v>
      </c>
    </row>
    <row r="322" spans="11:70">
      <c r="K322" s="109" t="s">
        <v>134</v>
      </c>
      <c r="L322" s="110" t="str">
        <f t="shared" si="98"/>
        <v>INDPET</v>
      </c>
      <c r="M322" s="109" t="s">
        <v>140</v>
      </c>
      <c r="N322" s="109">
        <f t="shared" si="99"/>
        <v>0.0103250435450948</v>
      </c>
      <c r="O322" s="109" t="s">
        <v>30</v>
      </c>
      <c r="P322" s="110" t="s">
        <v>84</v>
      </c>
      <c r="T322" s="109" t="s">
        <v>134</v>
      </c>
      <c r="U322" s="110" t="str">
        <f t="shared" si="91"/>
        <v>INDPET</v>
      </c>
      <c r="V322" s="109" t="str">
        <f t="shared" si="92"/>
        <v>RH2</v>
      </c>
      <c r="W322" s="109">
        <f t="shared" si="94"/>
        <v>0.00980620936863815</v>
      </c>
      <c r="X322" s="109" t="s">
        <v>30</v>
      </c>
      <c r="Y322" s="110" t="s">
        <v>79</v>
      </c>
      <c r="AC322" s="109" t="s">
        <v>134</v>
      </c>
      <c r="AD322" s="110" t="str">
        <f t="shared" si="78"/>
        <v>INDPET</v>
      </c>
      <c r="AE322" s="109" t="str">
        <f t="shared" si="79"/>
        <v>RH2</v>
      </c>
      <c r="AF322" s="109">
        <f t="shared" si="95"/>
        <v>0.0108266166624844</v>
      </c>
      <c r="AG322" s="109" t="s">
        <v>30</v>
      </c>
      <c r="AH322" s="110" t="s">
        <v>85</v>
      </c>
      <c r="AL322" s="109" t="s">
        <v>134</v>
      </c>
      <c r="AM322" s="110" t="str">
        <f t="shared" si="80"/>
        <v>INDPET</v>
      </c>
      <c r="AN322" s="109" t="str">
        <f t="shared" si="81"/>
        <v>RH2</v>
      </c>
      <c r="AO322" s="109">
        <f t="shared" si="96"/>
        <v>0.0102242581687495</v>
      </c>
      <c r="AP322" s="109" t="s">
        <v>30</v>
      </c>
      <c r="AQ322" s="110" t="s">
        <v>82</v>
      </c>
      <c r="AU322" s="109" t="s">
        <v>134</v>
      </c>
      <c r="AV322" s="110" t="str">
        <f t="shared" si="82"/>
        <v>INDPET</v>
      </c>
      <c r="AW322" s="109" t="str">
        <f t="shared" si="83"/>
        <v>RH2</v>
      </c>
      <c r="AX322" s="109">
        <f t="shared" si="97"/>
        <v>0.0102183078255537</v>
      </c>
      <c r="AY322" s="109" t="s">
        <v>30</v>
      </c>
      <c r="AZ322" s="110" t="s">
        <v>81</v>
      </c>
      <c r="BD322" s="109" t="s">
        <v>134</v>
      </c>
      <c r="BE322" s="110" t="str">
        <f t="shared" si="84"/>
        <v>INDPET</v>
      </c>
      <c r="BF322" s="109" t="str">
        <f t="shared" si="85"/>
        <v>RH2</v>
      </c>
      <c r="BG322" s="109">
        <f t="shared" si="93"/>
        <v>0.0102242581687495</v>
      </c>
      <c r="BH322" s="109" t="s">
        <v>30</v>
      </c>
      <c r="BI322" s="110" t="s">
        <v>83</v>
      </c>
      <c r="BM322" s="109" t="s">
        <v>134</v>
      </c>
      <c r="BN322" s="110" t="str">
        <f t="shared" si="86"/>
        <v>INDPET</v>
      </c>
      <c r="BO322" s="109" t="str">
        <f t="shared" si="87"/>
        <v>RH2</v>
      </c>
      <c r="BP322" s="109">
        <f t="shared" si="88"/>
        <v>0.0102183078255537</v>
      </c>
      <c r="BQ322" s="109" t="s">
        <v>30</v>
      </c>
      <c r="BR322" s="110" t="s">
        <v>80</v>
      </c>
    </row>
    <row r="323" spans="11:70">
      <c r="K323" s="111" t="s">
        <v>134</v>
      </c>
      <c r="L323" s="110" t="str">
        <f t="shared" si="98"/>
        <v>INDPET</v>
      </c>
      <c r="M323" s="109" t="s">
        <v>142</v>
      </c>
      <c r="N323" s="109">
        <f t="shared" si="99"/>
        <v>0.0102818704057507</v>
      </c>
      <c r="O323" s="109" t="s">
        <v>30</v>
      </c>
      <c r="P323" s="110" t="s">
        <v>84</v>
      </c>
      <c r="T323" s="109" t="s">
        <v>134</v>
      </c>
      <c r="U323" s="110" t="str">
        <f t="shared" si="91"/>
        <v>INDPET</v>
      </c>
      <c r="V323" s="109" t="str">
        <f t="shared" si="92"/>
        <v>RH3</v>
      </c>
      <c r="W323" s="109">
        <f t="shared" si="94"/>
        <v>0.00946316828230083</v>
      </c>
      <c r="X323" s="109" t="s">
        <v>30</v>
      </c>
      <c r="Y323" s="110" t="s">
        <v>79</v>
      </c>
      <c r="AC323" s="109" t="s">
        <v>134</v>
      </c>
      <c r="AD323" s="110" t="str">
        <f t="shared" si="78"/>
        <v>INDPET</v>
      </c>
      <c r="AE323" s="109" t="str">
        <f t="shared" si="79"/>
        <v>RH3</v>
      </c>
      <c r="AF323" s="109">
        <f t="shared" si="95"/>
        <v>0.0108898450653905</v>
      </c>
      <c r="AG323" s="109" t="s">
        <v>30</v>
      </c>
      <c r="AH323" s="110" t="s">
        <v>85</v>
      </c>
      <c r="AL323" s="109" t="s">
        <v>134</v>
      </c>
      <c r="AM323" s="110" t="str">
        <f t="shared" si="80"/>
        <v>INDPET</v>
      </c>
      <c r="AN323" s="109" t="str">
        <f t="shared" si="81"/>
        <v>RH3</v>
      </c>
      <c r="AO323" s="109">
        <f t="shared" si="96"/>
        <v>0.0099802053058843</v>
      </c>
      <c r="AP323" s="109" t="s">
        <v>30</v>
      </c>
      <c r="AQ323" s="110" t="s">
        <v>82</v>
      </c>
      <c r="AU323" s="109" t="s">
        <v>134</v>
      </c>
      <c r="AV323" s="110" t="str">
        <f t="shared" si="82"/>
        <v>INDPET</v>
      </c>
      <c r="AW323" s="109" t="str">
        <f t="shared" si="83"/>
        <v>RH3</v>
      </c>
      <c r="AX323" s="109">
        <f t="shared" si="97"/>
        <v>0.0095434849916762</v>
      </c>
      <c r="AY323" s="109" t="s">
        <v>30</v>
      </c>
      <c r="AZ323" s="110" t="s">
        <v>81</v>
      </c>
      <c r="BD323" s="109" t="s">
        <v>134</v>
      </c>
      <c r="BE323" s="110" t="str">
        <f t="shared" si="84"/>
        <v>INDPET</v>
      </c>
      <c r="BF323" s="109" t="str">
        <f t="shared" si="85"/>
        <v>RH3</v>
      </c>
      <c r="BG323" s="109">
        <f t="shared" si="93"/>
        <v>0.0099802053058843</v>
      </c>
      <c r="BH323" s="109" t="s">
        <v>30</v>
      </c>
      <c r="BI323" s="110" t="s">
        <v>83</v>
      </c>
      <c r="BM323" s="109" t="s">
        <v>134</v>
      </c>
      <c r="BN323" s="110" t="str">
        <f t="shared" si="86"/>
        <v>INDPET</v>
      </c>
      <c r="BO323" s="109" t="str">
        <f t="shared" si="87"/>
        <v>RH3</v>
      </c>
      <c r="BP323" s="109">
        <f t="shared" si="88"/>
        <v>0.0095434849916762</v>
      </c>
      <c r="BQ323" s="109" t="s">
        <v>30</v>
      </c>
      <c r="BR323" s="110" t="s">
        <v>80</v>
      </c>
    </row>
    <row r="324" spans="11:70">
      <c r="K324" s="109" t="s">
        <v>134</v>
      </c>
      <c r="L324" s="110" t="str">
        <f t="shared" si="98"/>
        <v>INDPET</v>
      </c>
      <c r="M324" s="109" t="s">
        <v>144</v>
      </c>
      <c r="N324" s="109">
        <f t="shared" si="99"/>
        <v>0.0100909371841274</v>
      </c>
      <c r="O324" s="109" t="s">
        <v>30</v>
      </c>
      <c r="P324" s="110" t="s">
        <v>84</v>
      </c>
      <c r="T324" s="109" t="s">
        <v>134</v>
      </c>
      <c r="U324" s="110" t="str">
        <f t="shared" si="91"/>
        <v>INDPET</v>
      </c>
      <c r="V324" s="109" t="str">
        <f t="shared" si="92"/>
        <v>RH4</v>
      </c>
      <c r="W324" s="109">
        <f t="shared" si="94"/>
        <v>0.00929860244407075</v>
      </c>
      <c r="X324" s="109" t="s">
        <v>30</v>
      </c>
      <c r="Y324" s="110" t="s">
        <v>79</v>
      </c>
      <c r="AC324" s="109" t="s">
        <v>134</v>
      </c>
      <c r="AD324" s="110" t="str">
        <f t="shared" si="78"/>
        <v>INDPET</v>
      </c>
      <c r="AE324" s="109" t="str">
        <f t="shared" si="79"/>
        <v>RH4</v>
      </c>
      <c r="AF324" s="109">
        <f t="shared" si="95"/>
        <v>0.0107725386243896</v>
      </c>
      <c r="AG324" s="109" t="s">
        <v>30</v>
      </c>
      <c r="AH324" s="110" t="s">
        <v>85</v>
      </c>
      <c r="AL324" s="109" t="s">
        <v>134</v>
      </c>
      <c r="AM324" s="110" t="str">
        <f t="shared" si="80"/>
        <v>INDPET</v>
      </c>
      <c r="AN324" s="109" t="str">
        <f t="shared" si="81"/>
        <v>RH4</v>
      </c>
      <c r="AO324" s="109">
        <f t="shared" si="96"/>
        <v>0.00971900537208576</v>
      </c>
      <c r="AP324" s="109" t="s">
        <v>30</v>
      </c>
      <c r="AQ324" s="110" t="s">
        <v>82</v>
      </c>
      <c r="AU324" s="109" t="s">
        <v>134</v>
      </c>
      <c r="AV324" s="110" t="str">
        <f t="shared" si="82"/>
        <v>INDPET</v>
      </c>
      <c r="AW324" s="109" t="str">
        <f t="shared" si="83"/>
        <v>RH4</v>
      </c>
      <c r="AX324" s="109">
        <f t="shared" si="97"/>
        <v>0.00898497363784058</v>
      </c>
      <c r="AY324" s="109" t="s">
        <v>30</v>
      </c>
      <c r="AZ324" s="110" t="s">
        <v>81</v>
      </c>
      <c r="BD324" s="109" t="s">
        <v>134</v>
      </c>
      <c r="BE324" s="110" t="str">
        <f t="shared" si="84"/>
        <v>INDPET</v>
      </c>
      <c r="BF324" s="109" t="str">
        <f t="shared" si="85"/>
        <v>RH4</v>
      </c>
      <c r="BG324" s="109">
        <f t="shared" si="93"/>
        <v>0.00971900537208576</v>
      </c>
      <c r="BH324" s="109" t="s">
        <v>30</v>
      </c>
      <c r="BI324" s="110" t="s">
        <v>83</v>
      </c>
      <c r="BM324" s="109" t="s">
        <v>134</v>
      </c>
      <c r="BN324" s="110" t="str">
        <f t="shared" si="86"/>
        <v>INDPET</v>
      </c>
      <c r="BO324" s="109" t="str">
        <f t="shared" si="87"/>
        <v>RH4</v>
      </c>
      <c r="BP324" s="109">
        <f t="shared" si="88"/>
        <v>0.00898497363784058</v>
      </c>
      <c r="BQ324" s="109" t="s">
        <v>30</v>
      </c>
      <c r="BR324" s="110" t="s">
        <v>80</v>
      </c>
    </row>
    <row r="325" spans="11:70">
      <c r="K325" s="109" t="s">
        <v>134</v>
      </c>
      <c r="L325" s="110" t="str">
        <f t="shared" si="98"/>
        <v>INDPET</v>
      </c>
      <c r="M325" s="109" t="s">
        <v>146</v>
      </c>
      <c r="N325" s="109">
        <f t="shared" si="99"/>
        <v>0.00981780668693405</v>
      </c>
      <c r="O325" s="109" t="s">
        <v>30</v>
      </c>
      <c r="P325" s="110" t="s">
        <v>84</v>
      </c>
      <c r="T325" s="109" t="s">
        <v>134</v>
      </c>
      <c r="U325" s="110" t="str">
        <f t="shared" si="91"/>
        <v>INDPET</v>
      </c>
      <c r="V325" s="109" t="str">
        <f t="shared" si="92"/>
        <v>RH5</v>
      </c>
      <c r="W325" s="109">
        <f t="shared" si="94"/>
        <v>0.00925528912944497</v>
      </c>
      <c r="X325" s="109" t="s">
        <v>30</v>
      </c>
      <c r="Y325" s="110" t="s">
        <v>79</v>
      </c>
      <c r="AC325" s="109" t="s">
        <v>134</v>
      </c>
      <c r="AD325" s="110" t="str">
        <f t="shared" si="78"/>
        <v>INDPET</v>
      </c>
      <c r="AE325" s="109" t="str">
        <f t="shared" si="79"/>
        <v>RH5</v>
      </c>
      <c r="AF325" s="109">
        <f t="shared" si="95"/>
        <v>0.0102684943996108</v>
      </c>
      <c r="AG325" s="109" t="s">
        <v>30</v>
      </c>
      <c r="AH325" s="110" t="s">
        <v>85</v>
      </c>
      <c r="AL325" s="109" t="s">
        <v>134</v>
      </c>
      <c r="AM325" s="110" t="str">
        <f t="shared" si="80"/>
        <v>INDPET</v>
      </c>
      <c r="AN325" s="109" t="str">
        <f t="shared" si="81"/>
        <v>RH5</v>
      </c>
      <c r="AO325" s="109">
        <f t="shared" si="96"/>
        <v>0.00944086130425001</v>
      </c>
      <c r="AP325" s="109" t="s">
        <v>30</v>
      </c>
      <c r="AQ325" s="110" t="s">
        <v>82</v>
      </c>
      <c r="AU325" s="109" t="s">
        <v>134</v>
      </c>
      <c r="AV325" s="110" t="str">
        <f t="shared" si="82"/>
        <v>INDPET</v>
      </c>
      <c r="AW325" s="109" t="str">
        <f t="shared" si="83"/>
        <v>RH5</v>
      </c>
      <c r="AX325" s="109">
        <f t="shared" si="97"/>
        <v>0.00861652105227979</v>
      </c>
      <c r="AY325" s="109" t="s">
        <v>30</v>
      </c>
      <c r="AZ325" s="110" t="s">
        <v>81</v>
      </c>
      <c r="BD325" s="109" t="s">
        <v>134</v>
      </c>
      <c r="BE325" s="110" t="str">
        <f t="shared" si="84"/>
        <v>INDPET</v>
      </c>
      <c r="BF325" s="109" t="str">
        <f t="shared" si="85"/>
        <v>RH5</v>
      </c>
      <c r="BG325" s="109">
        <f t="shared" si="93"/>
        <v>0.00944086130425001</v>
      </c>
      <c r="BH325" s="109" t="s">
        <v>30</v>
      </c>
      <c r="BI325" s="110" t="s">
        <v>83</v>
      </c>
      <c r="BM325" s="109" t="s">
        <v>134</v>
      </c>
      <c r="BN325" s="110" t="str">
        <f t="shared" si="86"/>
        <v>INDPET</v>
      </c>
      <c r="BO325" s="109" t="str">
        <f t="shared" si="87"/>
        <v>RH5</v>
      </c>
      <c r="BP325" s="109">
        <f t="shared" si="88"/>
        <v>0.00861652105227979</v>
      </c>
      <c r="BQ325" s="109" t="s">
        <v>30</v>
      </c>
      <c r="BR325" s="110" t="s">
        <v>80</v>
      </c>
    </row>
    <row r="326" spans="11:70">
      <c r="K326" s="109" t="s">
        <v>134</v>
      </c>
      <c r="L326" s="110" t="str">
        <f t="shared" si="98"/>
        <v>INDPET</v>
      </c>
      <c r="M326" s="109" t="s">
        <v>148</v>
      </c>
      <c r="N326" s="109">
        <f t="shared" si="99"/>
        <v>0.00963259335185222</v>
      </c>
      <c r="O326" s="109" t="s">
        <v>30</v>
      </c>
      <c r="P326" s="110" t="s">
        <v>84</v>
      </c>
      <c r="T326" s="109" t="s">
        <v>134</v>
      </c>
      <c r="U326" s="110" t="str">
        <f t="shared" si="91"/>
        <v>INDPET</v>
      </c>
      <c r="V326" s="109" t="str">
        <f t="shared" si="92"/>
        <v>RH6</v>
      </c>
      <c r="W326" s="109">
        <f t="shared" si="94"/>
        <v>0.00931793846396376</v>
      </c>
      <c r="X326" s="109" t="s">
        <v>30</v>
      </c>
      <c r="Y326" s="110" t="s">
        <v>79</v>
      </c>
      <c r="AC326" s="109" t="s">
        <v>134</v>
      </c>
      <c r="AD326" s="110" t="str">
        <f t="shared" si="78"/>
        <v>INDPET</v>
      </c>
      <c r="AE326" s="109" t="str">
        <f t="shared" si="79"/>
        <v>RH6</v>
      </c>
      <c r="AF326" s="109">
        <f t="shared" si="95"/>
        <v>0.00959631022527279</v>
      </c>
      <c r="AG326" s="109" t="s">
        <v>30</v>
      </c>
      <c r="AH326" s="110" t="s">
        <v>85</v>
      </c>
      <c r="AL326" s="109" t="s">
        <v>134</v>
      </c>
      <c r="AM326" s="110" t="str">
        <f t="shared" si="80"/>
        <v>INDPET</v>
      </c>
      <c r="AN326" s="109" t="str">
        <f t="shared" si="81"/>
        <v>RH6</v>
      </c>
      <c r="AO326" s="109">
        <f t="shared" si="96"/>
        <v>0.00922254551099769</v>
      </c>
      <c r="AP326" s="109" t="s">
        <v>30</v>
      </c>
      <c r="AQ326" s="110" t="s">
        <v>82</v>
      </c>
      <c r="AU326" s="109" t="s">
        <v>134</v>
      </c>
      <c r="AV326" s="110" t="str">
        <f t="shared" si="82"/>
        <v>INDPET</v>
      </c>
      <c r="AW326" s="109" t="str">
        <f t="shared" si="83"/>
        <v>RH6</v>
      </c>
      <c r="AX326" s="109">
        <f t="shared" si="97"/>
        <v>0.00842532194193989</v>
      </c>
      <c r="AY326" s="109" t="s">
        <v>30</v>
      </c>
      <c r="AZ326" s="110" t="s">
        <v>81</v>
      </c>
      <c r="BD326" s="109" t="s">
        <v>134</v>
      </c>
      <c r="BE326" s="110" t="str">
        <f t="shared" si="84"/>
        <v>INDPET</v>
      </c>
      <c r="BF326" s="109" t="str">
        <f t="shared" si="85"/>
        <v>RH6</v>
      </c>
      <c r="BG326" s="109">
        <f t="shared" si="93"/>
        <v>0.00922254551099769</v>
      </c>
      <c r="BH326" s="109" t="s">
        <v>30</v>
      </c>
      <c r="BI326" s="110" t="s">
        <v>83</v>
      </c>
      <c r="BM326" s="109" t="s">
        <v>134</v>
      </c>
      <c r="BN326" s="110" t="str">
        <f t="shared" si="86"/>
        <v>INDPET</v>
      </c>
      <c r="BO326" s="109" t="str">
        <f t="shared" si="87"/>
        <v>RH6</v>
      </c>
      <c r="BP326" s="109">
        <f t="shared" si="88"/>
        <v>0.00842532194193989</v>
      </c>
      <c r="BQ326" s="109" t="s">
        <v>30</v>
      </c>
      <c r="BR326" s="110" t="s">
        <v>80</v>
      </c>
    </row>
    <row r="327" spans="11:70">
      <c r="K327" s="111" t="s">
        <v>134</v>
      </c>
      <c r="L327" s="110" t="str">
        <f t="shared" si="98"/>
        <v>INDPET</v>
      </c>
      <c r="M327" s="109" t="s">
        <v>150</v>
      </c>
      <c r="N327" s="109">
        <f t="shared" si="99"/>
        <v>0.00949854933919579</v>
      </c>
      <c r="O327" s="109" t="s">
        <v>30</v>
      </c>
      <c r="P327" s="110" t="s">
        <v>84</v>
      </c>
      <c r="T327" s="109" t="s">
        <v>134</v>
      </c>
      <c r="U327" s="110" t="str">
        <f t="shared" si="91"/>
        <v>INDPET</v>
      </c>
      <c r="V327" s="109" t="str">
        <f t="shared" si="92"/>
        <v>RH7</v>
      </c>
      <c r="W327" s="109">
        <f t="shared" si="94"/>
        <v>0.00948541365473582</v>
      </c>
      <c r="X327" s="109" t="s">
        <v>30</v>
      </c>
      <c r="Y327" s="110" t="s">
        <v>79</v>
      </c>
      <c r="AC327" s="109" t="s">
        <v>134</v>
      </c>
      <c r="AD327" s="110" t="str">
        <f t="shared" si="78"/>
        <v>INDPET</v>
      </c>
      <c r="AE327" s="109" t="str">
        <f t="shared" si="79"/>
        <v>RH7</v>
      </c>
      <c r="AF327" s="109">
        <f t="shared" si="95"/>
        <v>0.00902733216039148</v>
      </c>
      <c r="AG327" s="109" t="s">
        <v>30</v>
      </c>
      <c r="AH327" s="110" t="s">
        <v>85</v>
      </c>
      <c r="AL327" s="109" t="s">
        <v>134</v>
      </c>
      <c r="AM327" s="110" t="str">
        <f t="shared" si="80"/>
        <v>INDPET</v>
      </c>
      <c r="AN327" s="109" t="str">
        <f t="shared" si="81"/>
        <v>RH7</v>
      </c>
      <c r="AO327" s="109">
        <f t="shared" si="96"/>
        <v>0.00909648207029717</v>
      </c>
      <c r="AP327" s="109" t="s">
        <v>30</v>
      </c>
      <c r="AQ327" s="110" t="s">
        <v>82</v>
      </c>
      <c r="AU327" s="109" t="s">
        <v>134</v>
      </c>
      <c r="AV327" s="110" t="str">
        <f t="shared" si="82"/>
        <v>INDPET</v>
      </c>
      <c r="AW327" s="109" t="str">
        <f t="shared" si="83"/>
        <v>RH7</v>
      </c>
      <c r="AX327" s="109">
        <f t="shared" si="97"/>
        <v>0.00831897150584084</v>
      </c>
      <c r="AY327" s="109" t="s">
        <v>30</v>
      </c>
      <c r="AZ327" s="110" t="s">
        <v>81</v>
      </c>
      <c r="BD327" s="109" t="s">
        <v>134</v>
      </c>
      <c r="BE327" s="110" t="str">
        <f t="shared" si="84"/>
        <v>INDPET</v>
      </c>
      <c r="BF327" s="109" t="str">
        <f t="shared" si="85"/>
        <v>RH7</v>
      </c>
      <c r="BG327" s="109">
        <f t="shared" si="93"/>
        <v>0.00909648207029717</v>
      </c>
      <c r="BH327" s="109" t="s">
        <v>30</v>
      </c>
      <c r="BI327" s="110" t="s">
        <v>83</v>
      </c>
      <c r="BM327" s="109" t="s">
        <v>134</v>
      </c>
      <c r="BN327" s="110" t="str">
        <f t="shared" si="86"/>
        <v>INDPET</v>
      </c>
      <c r="BO327" s="109" t="str">
        <f t="shared" si="87"/>
        <v>RH7</v>
      </c>
      <c r="BP327" s="109">
        <f t="shared" si="88"/>
        <v>0.00831897150584084</v>
      </c>
      <c r="BQ327" s="109" t="s">
        <v>30</v>
      </c>
      <c r="BR327" s="110" t="s">
        <v>80</v>
      </c>
    </row>
    <row r="328" spans="11:70">
      <c r="K328" s="109" t="s">
        <v>134</v>
      </c>
      <c r="L328" s="110" t="str">
        <f t="shared" si="98"/>
        <v>INDPET</v>
      </c>
      <c r="M328" s="109" t="s">
        <v>152</v>
      </c>
      <c r="N328" s="109">
        <f t="shared" si="99"/>
        <v>0.00942795463927755</v>
      </c>
      <c r="O328" s="109" t="s">
        <v>30</v>
      </c>
      <c r="P328" s="110" t="s">
        <v>84</v>
      </c>
      <c r="T328" s="109" t="s">
        <v>134</v>
      </c>
      <c r="U328" s="110" t="str">
        <f t="shared" si="91"/>
        <v>INDPET</v>
      </c>
      <c r="V328" s="109" t="str">
        <f t="shared" si="92"/>
        <v>RH8</v>
      </c>
      <c r="W328" s="109">
        <f t="shared" si="94"/>
        <v>0.00981268709697521</v>
      </c>
      <c r="X328" s="109" t="s">
        <v>30</v>
      </c>
      <c r="Y328" s="110" t="s">
        <v>79</v>
      </c>
      <c r="AC328" s="109" t="s">
        <v>134</v>
      </c>
      <c r="AD328" s="110" t="str">
        <f t="shared" si="78"/>
        <v>INDPET</v>
      </c>
      <c r="AE328" s="109" t="str">
        <f t="shared" si="79"/>
        <v>RH8</v>
      </c>
      <c r="AF328" s="109">
        <f t="shared" si="95"/>
        <v>0.00868460690381801</v>
      </c>
      <c r="AG328" s="109" t="s">
        <v>30</v>
      </c>
      <c r="AH328" s="110" t="s">
        <v>85</v>
      </c>
      <c r="AL328" s="109" t="s">
        <v>134</v>
      </c>
      <c r="AM328" s="110" t="str">
        <f t="shared" si="80"/>
        <v>INDPET</v>
      </c>
      <c r="AN328" s="109" t="str">
        <f t="shared" si="81"/>
        <v>RH8</v>
      </c>
      <c r="AO328" s="109">
        <f t="shared" si="96"/>
        <v>0.00910007246027896</v>
      </c>
      <c r="AP328" s="109" t="s">
        <v>30</v>
      </c>
      <c r="AQ328" s="110" t="s">
        <v>82</v>
      </c>
      <c r="AU328" s="109" t="s">
        <v>134</v>
      </c>
      <c r="AV328" s="110" t="str">
        <f t="shared" si="82"/>
        <v>INDPET</v>
      </c>
      <c r="AW328" s="109" t="str">
        <f t="shared" si="83"/>
        <v>RH8</v>
      </c>
      <c r="AX328" s="109">
        <f t="shared" si="97"/>
        <v>0.00833643814768497</v>
      </c>
      <c r="AY328" s="109" t="s">
        <v>30</v>
      </c>
      <c r="AZ328" s="110" t="s">
        <v>81</v>
      </c>
      <c r="BD328" s="109" t="s">
        <v>134</v>
      </c>
      <c r="BE328" s="110" t="str">
        <f t="shared" si="84"/>
        <v>INDPET</v>
      </c>
      <c r="BF328" s="109" t="str">
        <f t="shared" si="85"/>
        <v>RH8</v>
      </c>
      <c r="BG328" s="109">
        <f t="shared" si="93"/>
        <v>0.00910007246027896</v>
      </c>
      <c r="BH328" s="109" t="s">
        <v>30</v>
      </c>
      <c r="BI328" s="110" t="s">
        <v>83</v>
      </c>
      <c r="BM328" s="109" t="s">
        <v>134</v>
      </c>
      <c r="BN328" s="110" t="str">
        <f t="shared" si="86"/>
        <v>INDPET</v>
      </c>
      <c r="BO328" s="109" t="str">
        <f t="shared" si="87"/>
        <v>RH8</v>
      </c>
      <c r="BP328" s="109">
        <f t="shared" si="88"/>
        <v>0.00833643814768497</v>
      </c>
      <c r="BQ328" s="109" t="s">
        <v>30</v>
      </c>
      <c r="BR328" s="110" t="s">
        <v>80</v>
      </c>
    </row>
    <row r="329" spans="11:70">
      <c r="K329" s="109" t="s">
        <v>134</v>
      </c>
      <c r="L329" s="110" t="str">
        <f t="shared" si="98"/>
        <v>INDPET</v>
      </c>
      <c r="M329" s="109" t="s">
        <v>154</v>
      </c>
      <c r="N329" s="109">
        <f t="shared" si="99"/>
        <v>0.00940294481340553</v>
      </c>
      <c r="O329" s="109" t="s">
        <v>30</v>
      </c>
      <c r="P329" s="110" t="s">
        <v>84</v>
      </c>
      <c r="T329" s="109" t="s">
        <v>134</v>
      </c>
      <c r="U329" s="110" t="str">
        <f t="shared" si="91"/>
        <v>INDPET</v>
      </c>
      <c r="V329" s="109" t="str">
        <f t="shared" si="92"/>
        <v>RH9</v>
      </c>
      <c r="W329" s="109">
        <f t="shared" si="94"/>
        <v>0.0104630971986697</v>
      </c>
      <c r="X329" s="109" t="s">
        <v>30</v>
      </c>
      <c r="Y329" s="110" t="s">
        <v>79</v>
      </c>
      <c r="AC329" s="109" t="s">
        <v>134</v>
      </c>
      <c r="AD329" s="110" t="str">
        <f t="shared" si="78"/>
        <v>INDPET</v>
      </c>
      <c r="AE329" s="109" t="str">
        <f t="shared" si="79"/>
        <v>RH9</v>
      </c>
      <c r="AF329" s="109">
        <f t="shared" si="95"/>
        <v>0.0084723278544221</v>
      </c>
      <c r="AG329" s="109" t="s">
        <v>30</v>
      </c>
      <c r="AH329" s="110" t="s">
        <v>85</v>
      </c>
      <c r="AL329" s="109" t="s">
        <v>134</v>
      </c>
      <c r="AM329" s="110" t="str">
        <f t="shared" si="80"/>
        <v>INDPET</v>
      </c>
      <c r="AN329" s="109" t="str">
        <f t="shared" si="81"/>
        <v>RH9</v>
      </c>
      <c r="AO329" s="109">
        <f t="shared" si="96"/>
        <v>0.0092671605117962</v>
      </c>
      <c r="AP329" s="109" t="s">
        <v>30</v>
      </c>
      <c r="AQ329" s="110" t="s">
        <v>82</v>
      </c>
      <c r="AU329" s="109" t="s">
        <v>134</v>
      </c>
      <c r="AV329" s="110" t="str">
        <f t="shared" si="82"/>
        <v>INDPET</v>
      </c>
      <c r="AW329" s="109" t="str">
        <f t="shared" si="83"/>
        <v>RH9</v>
      </c>
      <c r="AX329" s="109">
        <f t="shared" si="97"/>
        <v>0.0085514035746996</v>
      </c>
      <c r="AY329" s="109" t="s">
        <v>30</v>
      </c>
      <c r="AZ329" s="110" t="s">
        <v>81</v>
      </c>
      <c r="BD329" s="109" t="s">
        <v>134</v>
      </c>
      <c r="BE329" s="110" t="str">
        <f t="shared" si="84"/>
        <v>INDPET</v>
      </c>
      <c r="BF329" s="109" t="str">
        <f t="shared" si="85"/>
        <v>RH9</v>
      </c>
      <c r="BG329" s="109">
        <f t="shared" si="93"/>
        <v>0.0092671605117962</v>
      </c>
      <c r="BH329" s="109" t="s">
        <v>30</v>
      </c>
      <c r="BI329" s="110" t="s">
        <v>83</v>
      </c>
      <c r="BM329" s="109" t="s">
        <v>134</v>
      </c>
      <c r="BN329" s="110" t="str">
        <f t="shared" si="86"/>
        <v>INDPET</v>
      </c>
      <c r="BO329" s="109" t="str">
        <f t="shared" si="87"/>
        <v>RH9</v>
      </c>
      <c r="BP329" s="109">
        <f t="shared" si="88"/>
        <v>0.0085514035746996</v>
      </c>
      <c r="BQ329" s="109" t="s">
        <v>30</v>
      </c>
      <c r="BR329" s="110" t="s">
        <v>80</v>
      </c>
    </row>
    <row r="330" spans="11:70">
      <c r="K330" s="109" t="s">
        <v>134</v>
      </c>
      <c r="L330" s="110" t="str">
        <f t="shared" si="98"/>
        <v>INDPET</v>
      </c>
      <c r="M330" s="109" t="s">
        <v>156</v>
      </c>
      <c r="N330" s="109">
        <f t="shared" si="99"/>
        <v>0.00939977769655338</v>
      </c>
      <c r="O330" s="109" t="s">
        <v>30</v>
      </c>
      <c r="P330" s="110" t="s">
        <v>84</v>
      </c>
      <c r="T330" s="109" t="s">
        <v>134</v>
      </c>
      <c r="U330" s="110" t="str">
        <f t="shared" si="91"/>
        <v>INDPET</v>
      </c>
      <c r="V330" s="109" t="str">
        <f t="shared" si="92"/>
        <v>RH10</v>
      </c>
      <c r="W330" s="109">
        <f t="shared" si="94"/>
        <v>0.0111929055777179</v>
      </c>
      <c r="X330" s="109" t="s">
        <v>30</v>
      </c>
      <c r="Y330" s="110" t="s">
        <v>79</v>
      </c>
      <c r="AC330" s="109" t="s">
        <v>134</v>
      </c>
      <c r="AD330" s="110" t="str">
        <f t="shared" si="78"/>
        <v>INDPET</v>
      </c>
      <c r="AE330" s="109" t="str">
        <f t="shared" si="79"/>
        <v>RH10</v>
      </c>
      <c r="AF330" s="109">
        <f t="shared" si="95"/>
        <v>0.00846804990064673</v>
      </c>
      <c r="AG330" s="109" t="s">
        <v>30</v>
      </c>
      <c r="AH330" s="110" t="s">
        <v>85</v>
      </c>
      <c r="AL330" s="109" t="s">
        <v>134</v>
      </c>
      <c r="AM330" s="110" t="str">
        <f t="shared" si="80"/>
        <v>INDPET</v>
      </c>
      <c r="AN330" s="109" t="str">
        <f t="shared" si="81"/>
        <v>RH10</v>
      </c>
      <c r="AO330" s="109">
        <f t="shared" si="96"/>
        <v>0.00960841500889122</v>
      </c>
      <c r="AP330" s="109" t="s">
        <v>30</v>
      </c>
      <c r="AQ330" s="110" t="s">
        <v>82</v>
      </c>
      <c r="AU330" s="109" t="s">
        <v>134</v>
      </c>
      <c r="AV330" s="110" t="str">
        <f t="shared" si="82"/>
        <v>INDPET</v>
      </c>
      <c r="AW330" s="109" t="str">
        <f t="shared" si="83"/>
        <v>RH10</v>
      </c>
      <c r="AX330" s="109">
        <f t="shared" si="97"/>
        <v>0.00905312212366214</v>
      </c>
      <c r="AY330" s="109" t="s">
        <v>30</v>
      </c>
      <c r="AZ330" s="110" t="s">
        <v>81</v>
      </c>
      <c r="BD330" s="109" t="s">
        <v>134</v>
      </c>
      <c r="BE330" s="110" t="str">
        <f t="shared" si="84"/>
        <v>INDPET</v>
      </c>
      <c r="BF330" s="109" t="str">
        <f t="shared" si="85"/>
        <v>RH10</v>
      </c>
      <c r="BG330" s="109">
        <f t="shared" si="93"/>
        <v>0.00960841500889122</v>
      </c>
      <c r="BH330" s="109" t="s">
        <v>30</v>
      </c>
      <c r="BI330" s="110" t="s">
        <v>83</v>
      </c>
      <c r="BM330" s="109" t="s">
        <v>134</v>
      </c>
      <c r="BN330" s="110" t="str">
        <f t="shared" si="86"/>
        <v>INDPET</v>
      </c>
      <c r="BO330" s="109" t="str">
        <f t="shared" si="87"/>
        <v>RH10</v>
      </c>
      <c r="BP330" s="109">
        <f t="shared" si="88"/>
        <v>0.00905312212366214</v>
      </c>
      <c r="BQ330" s="109" t="s">
        <v>30</v>
      </c>
      <c r="BR330" s="110" t="s">
        <v>80</v>
      </c>
    </row>
    <row r="331" spans="11:70">
      <c r="K331" s="111" t="s">
        <v>134</v>
      </c>
      <c r="L331" s="110" t="str">
        <f t="shared" si="98"/>
        <v>INDPET</v>
      </c>
      <c r="M331" s="109" t="s">
        <v>158</v>
      </c>
      <c r="N331" s="109">
        <f t="shared" si="99"/>
        <v>0.009492431924162</v>
      </c>
      <c r="O331" s="109" t="s">
        <v>30</v>
      </c>
      <c r="P331" s="110" t="s">
        <v>84</v>
      </c>
      <c r="T331" s="109" t="s">
        <v>134</v>
      </c>
      <c r="U331" s="110" t="str">
        <f t="shared" si="91"/>
        <v>INDPET</v>
      </c>
      <c r="V331" s="109" t="str">
        <f t="shared" si="92"/>
        <v>RH11</v>
      </c>
      <c r="W331" s="109">
        <f t="shared" si="94"/>
        <v>0.0114798038290893</v>
      </c>
      <c r="X331" s="109" t="s">
        <v>30</v>
      </c>
      <c r="Y331" s="110" t="s">
        <v>79</v>
      </c>
      <c r="AC331" s="109" t="s">
        <v>134</v>
      </c>
      <c r="AD331" s="110" t="str">
        <f t="shared" si="78"/>
        <v>INDPET</v>
      </c>
      <c r="AE331" s="109" t="str">
        <f t="shared" si="79"/>
        <v>RH11</v>
      </c>
      <c r="AF331" s="109">
        <f t="shared" si="95"/>
        <v>0.00852801988773529</v>
      </c>
      <c r="AG331" s="109" t="s">
        <v>30</v>
      </c>
      <c r="AH331" s="110" t="s">
        <v>85</v>
      </c>
      <c r="AL331" s="109" t="s">
        <v>134</v>
      </c>
      <c r="AM331" s="110" t="str">
        <f t="shared" si="80"/>
        <v>INDPET</v>
      </c>
      <c r="AN331" s="109" t="str">
        <f t="shared" si="81"/>
        <v>RH11</v>
      </c>
      <c r="AO331" s="109">
        <f t="shared" si="96"/>
        <v>0.00990770836533822</v>
      </c>
      <c r="AP331" s="109" t="s">
        <v>30</v>
      </c>
      <c r="AQ331" s="110" t="s">
        <v>82</v>
      </c>
      <c r="AU331" s="109" t="s">
        <v>134</v>
      </c>
      <c r="AV331" s="110" t="str">
        <f t="shared" si="82"/>
        <v>INDPET</v>
      </c>
      <c r="AW331" s="109" t="str">
        <f t="shared" si="83"/>
        <v>RH11</v>
      </c>
      <c r="AX331" s="109">
        <f t="shared" si="97"/>
        <v>0.00968914529442113</v>
      </c>
      <c r="AY331" s="109" t="s">
        <v>30</v>
      </c>
      <c r="AZ331" s="110" t="s">
        <v>81</v>
      </c>
      <c r="BD331" s="109" t="s">
        <v>134</v>
      </c>
      <c r="BE331" s="110" t="str">
        <f t="shared" si="84"/>
        <v>INDPET</v>
      </c>
      <c r="BF331" s="109" t="str">
        <f t="shared" si="85"/>
        <v>RH11</v>
      </c>
      <c r="BG331" s="109">
        <f t="shared" si="93"/>
        <v>0.00990770836533822</v>
      </c>
      <c r="BH331" s="109" t="s">
        <v>30</v>
      </c>
      <c r="BI331" s="110" t="s">
        <v>83</v>
      </c>
      <c r="BM331" s="109" t="s">
        <v>134</v>
      </c>
      <c r="BN331" s="110" t="str">
        <f t="shared" si="86"/>
        <v>INDPET</v>
      </c>
      <c r="BO331" s="109" t="str">
        <f t="shared" si="87"/>
        <v>RH11</v>
      </c>
      <c r="BP331" s="109">
        <f t="shared" si="88"/>
        <v>0.00968914529442113</v>
      </c>
      <c r="BQ331" s="109" t="s">
        <v>30</v>
      </c>
      <c r="BR331" s="110" t="s">
        <v>80</v>
      </c>
    </row>
    <row r="332" spans="11:70">
      <c r="K332" s="109" t="s">
        <v>134</v>
      </c>
      <c r="L332" s="110" t="str">
        <f t="shared" si="98"/>
        <v>INDPET</v>
      </c>
      <c r="M332" s="109" t="s">
        <v>159</v>
      </c>
      <c r="N332" s="109">
        <f t="shared" si="99"/>
        <v>0.00971529360812947</v>
      </c>
      <c r="O332" s="109" t="s">
        <v>30</v>
      </c>
      <c r="P332" s="110" t="s">
        <v>84</v>
      </c>
      <c r="T332" s="109" t="s">
        <v>134</v>
      </c>
      <c r="U332" s="110" t="str">
        <f t="shared" si="91"/>
        <v>INDPET</v>
      </c>
      <c r="V332" s="109" t="str">
        <f t="shared" si="92"/>
        <v>RH12</v>
      </c>
      <c r="W332" s="109">
        <f t="shared" si="94"/>
        <v>0.011434264632076</v>
      </c>
      <c r="X332" s="109" t="s">
        <v>30</v>
      </c>
      <c r="Y332" s="110" t="s">
        <v>79</v>
      </c>
      <c r="AC332" s="109" t="s">
        <v>134</v>
      </c>
      <c r="AD332" s="110" t="str">
        <f t="shared" si="78"/>
        <v>INDPET</v>
      </c>
      <c r="AE332" s="109" t="str">
        <f t="shared" si="79"/>
        <v>RH12</v>
      </c>
      <c r="AF332" s="109">
        <f t="shared" si="95"/>
        <v>0.00879518290652416</v>
      </c>
      <c r="AG332" s="109" t="s">
        <v>30</v>
      </c>
      <c r="AH332" s="110" t="s">
        <v>85</v>
      </c>
      <c r="AL332" s="109" t="s">
        <v>134</v>
      </c>
      <c r="AM332" s="110" t="str">
        <f t="shared" si="80"/>
        <v>INDPET</v>
      </c>
      <c r="AN332" s="109" t="str">
        <f t="shared" si="81"/>
        <v>RH12</v>
      </c>
      <c r="AO332" s="109">
        <f t="shared" si="96"/>
        <v>0.0101001859254745</v>
      </c>
      <c r="AP332" s="109" t="s">
        <v>30</v>
      </c>
      <c r="AQ332" s="110" t="s">
        <v>82</v>
      </c>
      <c r="AU332" s="109" t="s">
        <v>134</v>
      </c>
      <c r="AV332" s="110" t="str">
        <f t="shared" si="82"/>
        <v>INDPET</v>
      </c>
      <c r="AW332" s="109" t="str">
        <f t="shared" si="83"/>
        <v>RH12</v>
      </c>
      <c r="AX332" s="109">
        <f t="shared" si="97"/>
        <v>0.0100939777883394</v>
      </c>
      <c r="AY332" s="109" t="s">
        <v>30</v>
      </c>
      <c r="AZ332" s="110" t="s">
        <v>81</v>
      </c>
      <c r="BD332" s="109" t="s">
        <v>134</v>
      </c>
      <c r="BE332" s="110" t="str">
        <f t="shared" si="84"/>
        <v>INDPET</v>
      </c>
      <c r="BF332" s="109" t="str">
        <f t="shared" si="85"/>
        <v>RH12</v>
      </c>
      <c r="BG332" s="109">
        <f t="shared" si="93"/>
        <v>0.0101001859254745</v>
      </c>
      <c r="BH332" s="109" t="s">
        <v>30</v>
      </c>
      <c r="BI332" s="110" t="s">
        <v>83</v>
      </c>
      <c r="BM332" s="109" t="s">
        <v>134</v>
      </c>
      <c r="BN332" s="110" t="str">
        <f t="shared" si="86"/>
        <v>INDPET</v>
      </c>
      <c r="BO332" s="109" t="str">
        <f t="shared" si="87"/>
        <v>RH12</v>
      </c>
      <c r="BP332" s="109">
        <f t="shared" si="88"/>
        <v>0.0100939777883394</v>
      </c>
      <c r="BQ332" s="109" t="s">
        <v>30</v>
      </c>
      <c r="BR332" s="110" t="s">
        <v>80</v>
      </c>
    </row>
    <row r="333" spans="11:70">
      <c r="K333" s="109" t="s">
        <v>134</v>
      </c>
      <c r="L333" s="110" t="str">
        <f t="shared" si="98"/>
        <v>INDPET</v>
      </c>
      <c r="M333" s="109" t="s">
        <v>160</v>
      </c>
      <c r="N333" s="109">
        <f t="shared" si="99"/>
        <v>0.0100203792671236</v>
      </c>
      <c r="O333" s="109" t="s">
        <v>30</v>
      </c>
      <c r="P333" s="110" t="s">
        <v>84</v>
      </c>
      <c r="T333" s="109" t="s">
        <v>134</v>
      </c>
      <c r="U333" s="110" t="str">
        <f t="shared" si="91"/>
        <v>INDPET</v>
      </c>
      <c r="V333" s="109" t="str">
        <f t="shared" si="92"/>
        <v>RH13</v>
      </c>
      <c r="W333" s="109">
        <f t="shared" si="94"/>
        <v>0.0112741966919823</v>
      </c>
      <c r="X333" s="109" t="s">
        <v>30</v>
      </c>
      <c r="Y333" s="110" t="s">
        <v>79</v>
      </c>
      <c r="AC333" s="109" t="s">
        <v>134</v>
      </c>
      <c r="AD333" s="110" t="str">
        <f t="shared" si="78"/>
        <v>INDPET</v>
      </c>
      <c r="AE333" s="109" t="str">
        <f t="shared" si="79"/>
        <v>RH13</v>
      </c>
      <c r="AF333" s="109">
        <f t="shared" si="95"/>
        <v>0.00939483903562497</v>
      </c>
      <c r="AG333" s="109" t="s">
        <v>30</v>
      </c>
      <c r="AH333" s="110" t="s">
        <v>85</v>
      </c>
      <c r="AL333" s="109" t="s">
        <v>134</v>
      </c>
      <c r="AM333" s="110" t="str">
        <f t="shared" si="80"/>
        <v>INDPET</v>
      </c>
      <c r="AN333" s="109" t="str">
        <f t="shared" si="81"/>
        <v>RH13</v>
      </c>
      <c r="AO333" s="109">
        <f t="shared" si="96"/>
        <v>0.01029279148616</v>
      </c>
      <c r="AP333" s="109" t="s">
        <v>30</v>
      </c>
      <c r="AQ333" s="110" t="s">
        <v>82</v>
      </c>
      <c r="AU333" s="109" t="s">
        <v>134</v>
      </c>
      <c r="AV333" s="110" t="str">
        <f t="shared" si="82"/>
        <v>INDPET</v>
      </c>
      <c r="AW333" s="109" t="str">
        <f t="shared" si="83"/>
        <v>RH13</v>
      </c>
      <c r="AX333" s="109">
        <f t="shared" si="97"/>
        <v>0.010282673436001</v>
      </c>
      <c r="AY333" s="109" t="s">
        <v>30</v>
      </c>
      <c r="AZ333" s="110" t="s">
        <v>81</v>
      </c>
      <c r="BD333" s="109" t="s">
        <v>134</v>
      </c>
      <c r="BE333" s="110" t="str">
        <f t="shared" si="84"/>
        <v>INDPET</v>
      </c>
      <c r="BF333" s="109" t="str">
        <f t="shared" si="85"/>
        <v>RH13</v>
      </c>
      <c r="BG333" s="109">
        <f t="shared" si="93"/>
        <v>0.01029279148616</v>
      </c>
      <c r="BH333" s="109" t="s">
        <v>30</v>
      </c>
      <c r="BI333" s="110" t="s">
        <v>83</v>
      </c>
      <c r="BM333" s="109" t="s">
        <v>134</v>
      </c>
      <c r="BN333" s="110" t="str">
        <f t="shared" si="86"/>
        <v>INDPET</v>
      </c>
      <c r="BO333" s="109" t="str">
        <f t="shared" si="87"/>
        <v>RH13</v>
      </c>
      <c r="BP333" s="109">
        <f t="shared" si="88"/>
        <v>0.010282673436001</v>
      </c>
      <c r="BQ333" s="109" t="s">
        <v>30</v>
      </c>
      <c r="BR333" s="110" t="s">
        <v>80</v>
      </c>
    </row>
    <row r="334" spans="11:70">
      <c r="K334" s="109" t="s">
        <v>134</v>
      </c>
      <c r="L334" s="110" t="str">
        <f t="shared" si="98"/>
        <v>INDPET</v>
      </c>
      <c r="M334" s="109" t="s">
        <v>161</v>
      </c>
      <c r="N334" s="109">
        <f t="shared" si="99"/>
        <v>0.0102085295556444</v>
      </c>
      <c r="O334" s="109" t="s">
        <v>30</v>
      </c>
      <c r="P334" s="110" t="s">
        <v>84</v>
      </c>
      <c r="T334" s="109" t="s">
        <v>134</v>
      </c>
      <c r="U334" s="110" t="str">
        <f t="shared" si="91"/>
        <v>INDPET</v>
      </c>
      <c r="V334" s="109" t="str">
        <f t="shared" si="92"/>
        <v>RH14</v>
      </c>
      <c r="W334" s="109">
        <f t="shared" si="94"/>
        <v>0.0111309195548585</v>
      </c>
      <c r="X334" s="109" t="s">
        <v>30</v>
      </c>
      <c r="Y334" s="110" t="s">
        <v>79</v>
      </c>
      <c r="AC334" s="109" t="s">
        <v>134</v>
      </c>
      <c r="AD334" s="110" t="str">
        <f t="shared" si="78"/>
        <v>INDPET</v>
      </c>
      <c r="AE334" s="109" t="str">
        <f t="shared" si="79"/>
        <v>RH14</v>
      </c>
      <c r="AF334" s="109">
        <f t="shared" si="95"/>
        <v>0.010226271079536</v>
      </c>
      <c r="AG334" s="109" t="s">
        <v>30</v>
      </c>
      <c r="AH334" s="110" t="s">
        <v>85</v>
      </c>
      <c r="AL334" s="109" t="s">
        <v>134</v>
      </c>
      <c r="AM334" s="110" t="str">
        <f t="shared" si="80"/>
        <v>INDPET</v>
      </c>
      <c r="AN334" s="109" t="str">
        <f t="shared" si="81"/>
        <v>RH14</v>
      </c>
      <c r="AO334" s="109">
        <f t="shared" si="96"/>
        <v>0.0104793580933906</v>
      </c>
      <c r="AP334" s="109" t="s">
        <v>30</v>
      </c>
      <c r="AQ334" s="110" t="s">
        <v>82</v>
      </c>
      <c r="AU334" s="109" t="s">
        <v>134</v>
      </c>
      <c r="AV334" s="110" t="str">
        <f t="shared" si="82"/>
        <v>INDPET</v>
      </c>
      <c r="AW334" s="109" t="str">
        <f t="shared" si="83"/>
        <v>RH14</v>
      </c>
      <c r="AX334" s="109">
        <f t="shared" si="97"/>
        <v>0.010372451319085</v>
      </c>
      <c r="AY334" s="109" t="s">
        <v>30</v>
      </c>
      <c r="AZ334" s="110" t="s">
        <v>81</v>
      </c>
      <c r="BD334" s="109" t="s">
        <v>134</v>
      </c>
      <c r="BE334" s="110" t="str">
        <f t="shared" si="84"/>
        <v>INDPET</v>
      </c>
      <c r="BF334" s="109" t="str">
        <f t="shared" si="85"/>
        <v>RH14</v>
      </c>
      <c r="BG334" s="109">
        <f t="shared" si="93"/>
        <v>0.0104793580933906</v>
      </c>
      <c r="BH334" s="109" t="s">
        <v>30</v>
      </c>
      <c r="BI334" s="110" t="s">
        <v>83</v>
      </c>
      <c r="BM334" s="109" t="s">
        <v>134</v>
      </c>
      <c r="BN334" s="110" t="str">
        <f t="shared" si="86"/>
        <v>INDPET</v>
      </c>
      <c r="BO334" s="109" t="str">
        <f t="shared" si="87"/>
        <v>RH14</v>
      </c>
      <c r="BP334" s="109">
        <f t="shared" si="88"/>
        <v>0.010372451319085</v>
      </c>
      <c r="BQ334" s="109" t="s">
        <v>30</v>
      </c>
      <c r="BR334" s="110" t="s">
        <v>80</v>
      </c>
    </row>
    <row r="335" spans="11:70">
      <c r="K335" s="111" t="s">
        <v>134</v>
      </c>
      <c r="L335" s="110" t="str">
        <f t="shared" si="98"/>
        <v>INDPET</v>
      </c>
      <c r="M335" s="109" t="s">
        <v>162</v>
      </c>
      <c r="N335" s="109">
        <f t="shared" si="99"/>
        <v>0.01032666071084</v>
      </c>
      <c r="O335" s="109" t="s">
        <v>30</v>
      </c>
      <c r="P335" s="110" t="s">
        <v>84</v>
      </c>
      <c r="T335" s="109" t="s">
        <v>134</v>
      </c>
      <c r="U335" s="110" t="str">
        <f t="shared" si="91"/>
        <v>INDPET</v>
      </c>
      <c r="V335" s="109" t="str">
        <f t="shared" si="92"/>
        <v>RH15</v>
      </c>
      <c r="W335" s="109">
        <f t="shared" si="94"/>
        <v>0.0109219103641251</v>
      </c>
      <c r="X335" s="109" t="s">
        <v>30</v>
      </c>
      <c r="Y335" s="110" t="s">
        <v>79</v>
      </c>
      <c r="AC335" s="109" t="s">
        <v>134</v>
      </c>
      <c r="AD335" s="110" t="str">
        <f t="shared" si="78"/>
        <v>INDPET</v>
      </c>
      <c r="AE335" s="109" t="str">
        <f t="shared" si="79"/>
        <v>RH15</v>
      </c>
      <c r="AF335" s="109">
        <f t="shared" si="95"/>
        <v>0.0107412208950341</v>
      </c>
      <c r="AG335" s="109" t="s">
        <v>30</v>
      </c>
      <c r="AH335" s="110" t="s">
        <v>85</v>
      </c>
      <c r="AL335" s="109" t="s">
        <v>134</v>
      </c>
      <c r="AM335" s="110" t="str">
        <f t="shared" si="80"/>
        <v>INDPET</v>
      </c>
      <c r="AN335" s="109" t="str">
        <f t="shared" si="81"/>
        <v>RH15</v>
      </c>
      <c r="AO335" s="109">
        <f t="shared" si="96"/>
        <v>0.0105623442392681</v>
      </c>
      <c r="AP335" s="109" t="s">
        <v>30</v>
      </c>
      <c r="AQ335" s="110" t="s">
        <v>82</v>
      </c>
      <c r="AU335" s="109" t="s">
        <v>134</v>
      </c>
      <c r="AV335" s="110" t="str">
        <f t="shared" si="82"/>
        <v>INDPET</v>
      </c>
      <c r="AW335" s="109" t="str">
        <f t="shared" si="83"/>
        <v>RH15</v>
      </c>
      <c r="AX335" s="109">
        <f t="shared" si="97"/>
        <v>0.0104057874116841</v>
      </c>
      <c r="AY335" s="109" t="s">
        <v>30</v>
      </c>
      <c r="AZ335" s="110" t="s">
        <v>81</v>
      </c>
      <c r="BD335" s="109" t="s">
        <v>134</v>
      </c>
      <c r="BE335" s="110" t="str">
        <f t="shared" si="84"/>
        <v>INDPET</v>
      </c>
      <c r="BF335" s="109" t="str">
        <f t="shared" si="85"/>
        <v>RH15</v>
      </c>
      <c r="BG335" s="109">
        <f t="shared" si="93"/>
        <v>0.0105623442392681</v>
      </c>
      <c r="BH335" s="109" t="s">
        <v>30</v>
      </c>
      <c r="BI335" s="110" t="s">
        <v>83</v>
      </c>
      <c r="BM335" s="109" t="s">
        <v>134</v>
      </c>
      <c r="BN335" s="110" t="str">
        <f t="shared" si="86"/>
        <v>INDPET</v>
      </c>
      <c r="BO335" s="109" t="str">
        <f t="shared" si="87"/>
        <v>RH15</v>
      </c>
      <c r="BP335" s="109">
        <f t="shared" si="88"/>
        <v>0.0104057874116841</v>
      </c>
      <c r="BQ335" s="109" t="s">
        <v>30</v>
      </c>
      <c r="BR335" s="110" t="s">
        <v>80</v>
      </c>
    </row>
    <row r="336" spans="11:70">
      <c r="K336" s="109" t="s">
        <v>134</v>
      </c>
      <c r="L336" s="110" t="str">
        <f t="shared" si="98"/>
        <v>INDPET</v>
      </c>
      <c r="M336" s="109" t="s">
        <v>163</v>
      </c>
      <c r="N336" s="109">
        <f t="shared" si="99"/>
        <v>0.0104098769509739</v>
      </c>
      <c r="O336" s="109" t="s">
        <v>30</v>
      </c>
      <c r="P336" s="110" t="s">
        <v>84</v>
      </c>
      <c r="T336" s="109" t="s">
        <v>134</v>
      </c>
      <c r="U336" s="110" t="str">
        <f t="shared" si="91"/>
        <v>INDPET</v>
      </c>
      <c r="V336" s="109" t="str">
        <f t="shared" si="92"/>
        <v>RH16</v>
      </c>
      <c r="W336" s="109">
        <f t="shared" si="94"/>
        <v>0.0106997607677945</v>
      </c>
      <c r="X336" s="109" t="s">
        <v>30</v>
      </c>
      <c r="Y336" s="110" t="s">
        <v>79</v>
      </c>
      <c r="AC336" s="109" t="s">
        <v>134</v>
      </c>
      <c r="AD336" s="110" t="str">
        <f t="shared" si="78"/>
        <v>INDPET</v>
      </c>
      <c r="AE336" s="109" t="str">
        <f t="shared" si="79"/>
        <v>RH16</v>
      </c>
      <c r="AF336" s="109">
        <f t="shared" si="95"/>
        <v>0.0109326495263217</v>
      </c>
      <c r="AG336" s="109" t="s">
        <v>30</v>
      </c>
      <c r="AH336" s="110" t="s">
        <v>85</v>
      </c>
      <c r="AL336" s="109" t="s">
        <v>134</v>
      </c>
      <c r="AM336" s="110" t="str">
        <f t="shared" si="80"/>
        <v>INDPET</v>
      </c>
      <c r="AN336" s="109" t="str">
        <f t="shared" si="81"/>
        <v>RH16</v>
      </c>
      <c r="AO336" s="109">
        <f t="shared" si="96"/>
        <v>0.010549446093921</v>
      </c>
      <c r="AP336" s="109" t="s">
        <v>30</v>
      </c>
      <c r="AQ336" s="110" t="s">
        <v>82</v>
      </c>
      <c r="AU336" s="109" t="s">
        <v>134</v>
      </c>
      <c r="AV336" s="110" t="str">
        <f t="shared" si="82"/>
        <v>INDPET</v>
      </c>
      <c r="AW336" s="109" t="str">
        <f t="shared" si="83"/>
        <v>RH16</v>
      </c>
      <c r="AX336" s="109">
        <f t="shared" si="97"/>
        <v>0.0103723519827333</v>
      </c>
      <c r="AY336" s="109" t="s">
        <v>30</v>
      </c>
      <c r="AZ336" s="110" t="s">
        <v>81</v>
      </c>
      <c r="BD336" s="109" t="s">
        <v>134</v>
      </c>
      <c r="BE336" s="110" t="str">
        <f t="shared" si="84"/>
        <v>INDPET</v>
      </c>
      <c r="BF336" s="109" t="str">
        <f t="shared" si="85"/>
        <v>RH16</v>
      </c>
      <c r="BG336" s="109">
        <f t="shared" si="93"/>
        <v>0.010549446093921</v>
      </c>
      <c r="BH336" s="109" t="s">
        <v>30</v>
      </c>
      <c r="BI336" s="110" t="s">
        <v>83</v>
      </c>
      <c r="BM336" s="109" t="s">
        <v>134</v>
      </c>
      <c r="BN336" s="110" t="str">
        <f t="shared" si="86"/>
        <v>INDPET</v>
      </c>
      <c r="BO336" s="109" t="str">
        <f t="shared" si="87"/>
        <v>RH16</v>
      </c>
      <c r="BP336" s="109">
        <f t="shared" si="88"/>
        <v>0.0103723519827333</v>
      </c>
      <c r="BQ336" s="109" t="s">
        <v>30</v>
      </c>
      <c r="BR336" s="110" t="s">
        <v>80</v>
      </c>
    </row>
    <row r="337" spans="11:70">
      <c r="K337" s="109" t="s">
        <v>134</v>
      </c>
      <c r="L337" s="110" t="str">
        <f t="shared" si="98"/>
        <v>INDPET</v>
      </c>
      <c r="M337" s="109" t="s">
        <v>164</v>
      </c>
      <c r="N337" s="109">
        <f t="shared" si="99"/>
        <v>0.0104868429114045</v>
      </c>
      <c r="O337" s="109" t="s">
        <v>30</v>
      </c>
      <c r="P337" s="110" t="s">
        <v>84</v>
      </c>
      <c r="T337" s="109" t="s">
        <v>134</v>
      </c>
      <c r="U337" s="110" t="str">
        <f t="shared" si="91"/>
        <v>INDPET</v>
      </c>
      <c r="V337" s="109" t="str">
        <f t="shared" si="92"/>
        <v>RH17</v>
      </c>
      <c r="W337" s="109">
        <f t="shared" si="94"/>
        <v>0.0104927580514076</v>
      </c>
      <c r="X337" s="109" t="s">
        <v>30</v>
      </c>
      <c r="Y337" s="110" t="s">
        <v>79</v>
      </c>
      <c r="AC337" s="109" t="s">
        <v>134</v>
      </c>
      <c r="AD337" s="110" t="str">
        <f t="shared" si="78"/>
        <v>INDPET</v>
      </c>
      <c r="AE337" s="109" t="str">
        <f t="shared" si="79"/>
        <v>RH17</v>
      </c>
      <c r="AF337" s="109">
        <f t="shared" si="95"/>
        <v>0.0109637325775296</v>
      </c>
      <c r="AG337" s="109" t="s">
        <v>30</v>
      </c>
      <c r="AH337" s="110" t="s">
        <v>85</v>
      </c>
      <c r="AL337" s="109" t="s">
        <v>134</v>
      </c>
      <c r="AM337" s="110" t="str">
        <f t="shared" si="80"/>
        <v>INDPET</v>
      </c>
      <c r="AN337" s="109" t="str">
        <f t="shared" si="81"/>
        <v>RH17</v>
      </c>
      <c r="AO337" s="109">
        <f t="shared" si="96"/>
        <v>0.0104820241589604</v>
      </c>
      <c r="AP337" s="109" t="s">
        <v>30</v>
      </c>
      <c r="AQ337" s="110" t="s">
        <v>82</v>
      </c>
      <c r="AU337" s="109" t="s">
        <v>134</v>
      </c>
      <c r="AV337" s="110" t="str">
        <f t="shared" si="82"/>
        <v>INDPET</v>
      </c>
      <c r="AW337" s="109" t="str">
        <f t="shared" si="83"/>
        <v>RH17</v>
      </c>
      <c r="AX337" s="109">
        <f t="shared" si="97"/>
        <v>0.0103195487766032</v>
      </c>
      <c r="AY337" s="109" t="s">
        <v>30</v>
      </c>
      <c r="AZ337" s="110" t="s">
        <v>81</v>
      </c>
      <c r="BD337" s="109" t="s">
        <v>134</v>
      </c>
      <c r="BE337" s="110" t="str">
        <f t="shared" si="84"/>
        <v>INDPET</v>
      </c>
      <c r="BF337" s="109" t="str">
        <f t="shared" si="85"/>
        <v>RH17</v>
      </c>
      <c r="BG337" s="109">
        <f t="shared" si="93"/>
        <v>0.0104820241589604</v>
      </c>
      <c r="BH337" s="109" t="s">
        <v>30</v>
      </c>
      <c r="BI337" s="110" t="s">
        <v>83</v>
      </c>
      <c r="BM337" s="109" t="s">
        <v>134</v>
      </c>
      <c r="BN337" s="110" t="str">
        <f t="shared" si="86"/>
        <v>INDPET</v>
      </c>
      <c r="BO337" s="109" t="str">
        <f t="shared" si="87"/>
        <v>RH17</v>
      </c>
      <c r="BP337" s="109">
        <f t="shared" si="88"/>
        <v>0.0103195487766032</v>
      </c>
      <c r="BQ337" s="109" t="s">
        <v>30</v>
      </c>
      <c r="BR337" s="110" t="s">
        <v>80</v>
      </c>
    </row>
    <row r="338" spans="11:70">
      <c r="K338" s="109" t="s">
        <v>134</v>
      </c>
      <c r="L338" s="110" t="str">
        <f t="shared" si="98"/>
        <v>INDPET</v>
      </c>
      <c r="M338" s="109" t="s">
        <v>165</v>
      </c>
      <c r="N338" s="109">
        <f t="shared" si="99"/>
        <v>0.0104346088998941</v>
      </c>
      <c r="O338" s="109" t="s">
        <v>30</v>
      </c>
      <c r="P338" s="110" t="s">
        <v>84</v>
      </c>
      <c r="T338" s="109" t="s">
        <v>134</v>
      </c>
      <c r="U338" s="110" t="str">
        <f t="shared" si="91"/>
        <v>INDPET</v>
      </c>
      <c r="V338" s="109" t="str">
        <f t="shared" si="92"/>
        <v>RH18</v>
      </c>
      <c r="W338" s="109">
        <f t="shared" si="94"/>
        <v>0.0104644416358725</v>
      </c>
      <c r="X338" s="109" t="s">
        <v>30</v>
      </c>
      <c r="Y338" s="110" t="s">
        <v>79</v>
      </c>
      <c r="AC338" s="109" t="s">
        <v>134</v>
      </c>
      <c r="AD338" s="110" t="str">
        <f t="shared" si="78"/>
        <v>INDPET</v>
      </c>
      <c r="AE338" s="109" t="str">
        <f t="shared" si="79"/>
        <v>RH18</v>
      </c>
      <c r="AF338" s="109">
        <f t="shared" si="95"/>
        <v>0.0108994772841496</v>
      </c>
      <c r="AG338" s="109" t="s">
        <v>30</v>
      </c>
      <c r="AH338" s="110" t="s">
        <v>85</v>
      </c>
      <c r="AL338" s="109" t="s">
        <v>134</v>
      </c>
      <c r="AM338" s="110" t="str">
        <f t="shared" si="80"/>
        <v>INDPET</v>
      </c>
      <c r="AN338" s="109" t="str">
        <f t="shared" si="81"/>
        <v>RH18</v>
      </c>
      <c r="AO338" s="109">
        <f t="shared" si="96"/>
        <v>0.010397046392741</v>
      </c>
      <c r="AP338" s="109" t="s">
        <v>30</v>
      </c>
      <c r="AQ338" s="110" t="s">
        <v>82</v>
      </c>
      <c r="AU338" s="109" t="s">
        <v>134</v>
      </c>
      <c r="AV338" s="110" t="str">
        <f t="shared" si="82"/>
        <v>INDPET</v>
      </c>
      <c r="AW338" s="109" t="str">
        <f t="shared" si="83"/>
        <v>RH18</v>
      </c>
      <c r="AX338" s="109">
        <f t="shared" si="97"/>
        <v>0.0102299014677174</v>
      </c>
      <c r="AY338" s="109" t="s">
        <v>30</v>
      </c>
      <c r="AZ338" s="110" t="s">
        <v>81</v>
      </c>
      <c r="BD338" s="109" t="s">
        <v>134</v>
      </c>
      <c r="BE338" s="110" t="str">
        <f t="shared" si="84"/>
        <v>INDPET</v>
      </c>
      <c r="BF338" s="109" t="str">
        <f t="shared" si="85"/>
        <v>RH18</v>
      </c>
      <c r="BG338" s="109">
        <f t="shared" si="93"/>
        <v>0.010397046392741</v>
      </c>
      <c r="BH338" s="109" t="s">
        <v>30</v>
      </c>
      <c r="BI338" s="110" t="s">
        <v>83</v>
      </c>
      <c r="BM338" s="109" t="s">
        <v>134</v>
      </c>
      <c r="BN338" s="110" t="str">
        <f t="shared" si="86"/>
        <v>INDPET</v>
      </c>
      <c r="BO338" s="109" t="str">
        <f t="shared" si="87"/>
        <v>RH18</v>
      </c>
      <c r="BP338" s="109">
        <f t="shared" si="88"/>
        <v>0.0102299014677174</v>
      </c>
      <c r="BQ338" s="109" t="s">
        <v>30</v>
      </c>
      <c r="BR338" s="110" t="s">
        <v>80</v>
      </c>
    </row>
    <row r="339" spans="11:70">
      <c r="K339" s="111" t="s">
        <v>134</v>
      </c>
      <c r="L339" s="110" t="str">
        <f t="shared" si="98"/>
        <v>INDPET</v>
      </c>
      <c r="M339" s="109" t="s">
        <v>166</v>
      </c>
      <c r="N339" s="109">
        <f t="shared" si="99"/>
        <v>0.0104311612702215</v>
      </c>
      <c r="O339" s="109" t="s">
        <v>30</v>
      </c>
      <c r="P339" s="110" t="s">
        <v>84</v>
      </c>
      <c r="T339" s="109" t="s">
        <v>134</v>
      </c>
      <c r="U339" s="110" t="str">
        <f t="shared" si="91"/>
        <v>INDPET</v>
      </c>
      <c r="V339" s="109" t="str">
        <f t="shared" si="92"/>
        <v>RH19</v>
      </c>
      <c r="W339" s="109">
        <f t="shared" si="94"/>
        <v>0.0106700267208598</v>
      </c>
      <c r="X339" s="109" t="s">
        <v>30</v>
      </c>
      <c r="Y339" s="110" t="s">
        <v>79</v>
      </c>
      <c r="AC339" s="109" t="s">
        <v>134</v>
      </c>
      <c r="AD339" s="110" t="str">
        <f t="shared" si="78"/>
        <v>INDPET</v>
      </c>
      <c r="AE339" s="109" t="str">
        <f t="shared" si="79"/>
        <v>RH19</v>
      </c>
      <c r="AF339" s="109">
        <f t="shared" si="95"/>
        <v>0.0108160582287881</v>
      </c>
      <c r="AG339" s="109" t="s">
        <v>30</v>
      </c>
      <c r="AH339" s="110" t="s">
        <v>85</v>
      </c>
      <c r="AL339" s="109" t="s">
        <v>134</v>
      </c>
      <c r="AM339" s="110" t="str">
        <f t="shared" si="80"/>
        <v>INDPET</v>
      </c>
      <c r="AN339" s="109" t="str">
        <f t="shared" si="81"/>
        <v>RH19</v>
      </c>
      <c r="AO339" s="109">
        <f t="shared" si="96"/>
        <v>0.0103754202921211</v>
      </c>
      <c r="AP339" s="109" t="s">
        <v>30</v>
      </c>
      <c r="AQ339" s="110" t="s">
        <v>82</v>
      </c>
      <c r="AU339" s="109" t="s">
        <v>134</v>
      </c>
      <c r="AV339" s="110" t="str">
        <f t="shared" si="82"/>
        <v>INDPET</v>
      </c>
      <c r="AW339" s="109" t="str">
        <f t="shared" si="83"/>
        <v>RH19</v>
      </c>
      <c r="AX339" s="109">
        <f t="shared" si="97"/>
        <v>0.0102047874886832</v>
      </c>
      <c r="AY339" s="109" t="s">
        <v>30</v>
      </c>
      <c r="AZ339" s="110" t="s">
        <v>81</v>
      </c>
      <c r="BD339" s="109" t="s">
        <v>134</v>
      </c>
      <c r="BE339" s="110" t="str">
        <f t="shared" si="84"/>
        <v>INDPET</v>
      </c>
      <c r="BF339" s="109" t="str">
        <f t="shared" si="85"/>
        <v>RH19</v>
      </c>
      <c r="BG339" s="109">
        <f t="shared" si="93"/>
        <v>0.0103754202921211</v>
      </c>
      <c r="BH339" s="109" t="s">
        <v>30</v>
      </c>
      <c r="BI339" s="110" t="s">
        <v>83</v>
      </c>
      <c r="BM339" s="109" t="s">
        <v>134</v>
      </c>
      <c r="BN339" s="110" t="str">
        <f t="shared" si="86"/>
        <v>INDPET</v>
      </c>
      <c r="BO339" s="109" t="str">
        <f t="shared" si="87"/>
        <v>RH19</v>
      </c>
      <c r="BP339" s="109">
        <f t="shared" si="88"/>
        <v>0.0102047874886832</v>
      </c>
      <c r="BQ339" s="109" t="s">
        <v>30</v>
      </c>
      <c r="BR339" s="110" t="s">
        <v>80</v>
      </c>
    </row>
    <row r="340" spans="11:70">
      <c r="K340" s="109" t="s">
        <v>134</v>
      </c>
      <c r="L340" s="110" t="str">
        <f t="shared" si="98"/>
        <v>INDPET</v>
      </c>
      <c r="M340" s="109" t="s">
        <v>167</v>
      </c>
      <c r="N340" s="109">
        <f t="shared" si="99"/>
        <v>0.0104060408013731</v>
      </c>
      <c r="O340" s="109" t="s">
        <v>30</v>
      </c>
      <c r="P340" s="110" t="s">
        <v>84</v>
      </c>
      <c r="T340" s="109" t="s">
        <v>134</v>
      </c>
      <c r="U340" s="110" t="str">
        <f t="shared" si="91"/>
        <v>INDPET</v>
      </c>
      <c r="V340" s="109" t="str">
        <f t="shared" si="92"/>
        <v>RH20</v>
      </c>
      <c r="W340" s="109">
        <f t="shared" si="94"/>
        <v>0.0108175905237753</v>
      </c>
      <c r="X340" s="109" t="s">
        <v>30</v>
      </c>
      <c r="Y340" s="110" t="s">
        <v>79</v>
      </c>
      <c r="AC340" s="109" t="s">
        <v>134</v>
      </c>
      <c r="AD340" s="110" t="str">
        <f t="shared" si="78"/>
        <v>INDPET</v>
      </c>
      <c r="AE340" s="109" t="str">
        <f t="shared" si="79"/>
        <v>RH20</v>
      </c>
      <c r="AF340" s="109">
        <f t="shared" si="95"/>
        <v>0.0106927563860006</v>
      </c>
      <c r="AG340" s="109" t="s">
        <v>30</v>
      </c>
      <c r="AH340" s="110" t="s">
        <v>85</v>
      </c>
      <c r="AL340" s="109" t="s">
        <v>134</v>
      </c>
      <c r="AM340" s="110" t="str">
        <f t="shared" si="80"/>
        <v>INDPET</v>
      </c>
      <c r="AN340" s="109" t="str">
        <f t="shared" si="81"/>
        <v>RH20</v>
      </c>
      <c r="AO340" s="109">
        <f t="shared" si="96"/>
        <v>0.0104159458689876</v>
      </c>
      <c r="AP340" s="109" t="s">
        <v>30</v>
      </c>
      <c r="AQ340" s="110" t="s">
        <v>82</v>
      </c>
      <c r="AU340" s="109" t="s">
        <v>134</v>
      </c>
      <c r="AV340" s="110" t="str">
        <f t="shared" si="82"/>
        <v>INDPET</v>
      </c>
      <c r="AW340" s="109" t="str">
        <f t="shared" si="83"/>
        <v>RH20</v>
      </c>
      <c r="AX340" s="109">
        <f t="shared" si="97"/>
        <v>0.0103248398430354</v>
      </c>
      <c r="AY340" s="109" t="s">
        <v>30</v>
      </c>
      <c r="AZ340" s="110" t="s">
        <v>81</v>
      </c>
      <c r="BD340" s="109" t="s">
        <v>134</v>
      </c>
      <c r="BE340" s="110" t="str">
        <f t="shared" si="84"/>
        <v>INDPET</v>
      </c>
      <c r="BF340" s="109" t="str">
        <f t="shared" si="85"/>
        <v>RH20</v>
      </c>
      <c r="BG340" s="109">
        <f t="shared" si="93"/>
        <v>0.0104159458689876</v>
      </c>
      <c r="BH340" s="109" t="s">
        <v>30</v>
      </c>
      <c r="BI340" s="110" t="s">
        <v>83</v>
      </c>
      <c r="BM340" s="109" t="s">
        <v>134</v>
      </c>
      <c r="BN340" s="110" t="str">
        <f t="shared" si="86"/>
        <v>INDPET</v>
      </c>
      <c r="BO340" s="109" t="str">
        <f t="shared" si="87"/>
        <v>RH20</v>
      </c>
      <c r="BP340" s="109">
        <f t="shared" si="88"/>
        <v>0.0103248398430354</v>
      </c>
      <c r="BQ340" s="109" t="s">
        <v>30</v>
      </c>
      <c r="BR340" s="110" t="s">
        <v>80</v>
      </c>
    </row>
    <row r="341" spans="11:70">
      <c r="K341" s="109" t="s">
        <v>134</v>
      </c>
      <c r="L341" s="110" t="str">
        <f t="shared" si="98"/>
        <v>INDPET</v>
      </c>
      <c r="M341" s="109" t="s">
        <v>168</v>
      </c>
      <c r="N341" s="109">
        <f t="shared" si="99"/>
        <v>0.0104122392682121</v>
      </c>
      <c r="O341" s="109" t="s">
        <v>30</v>
      </c>
      <c r="P341" s="110" t="s">
        <v>84</v>
      </c>
      <c r="T341" s="109" t="s">
        <v>134</v>
      </c>
      <c r="U341" s="110" t="str">
        <f t="shared" si="91"/>
        <v>INDPET</v>
      </c>
      <c r="V341" s="109" t="str">
        <f t="shared" si="92"/>
        <v>RH21</v>
      </c>
      <c r="W341" s="109">
        <f t="shared" si="94"/>
        <v>0.0107840004319534</v>
      </c>
      <c r="X341" s="109" t="s">
        <v>30</v>
      </c>
      <c r="Y341" s="110" t="s">
        <v>79</v>
      </c>
      <c r="AC341" s="109" t="s">
        <v>134</v>
      </c>
      <c r="AD341" s="110" t="str">
        <f t="shared" si="78"/>
        <v>INDPET</v>
      </c>
      <c r="AE341" s="109" t="str">
        <f t="shared" si="79"/>
        <v>RH21</v>
      </c>
      <c r="AF341" s="109">
        <f t="shared" si="95"/>
        <v>0.01056076034273</v>
      </c>
      <c r="AG341" s="109" t="s">
        <v>30</v>
      </c>
      <c r="AH341" s="110" t="s">
        <v>85</v>
      </c>
      <c r="AL341" s="109" t="s">
        <v>134</v>
      </c>
      <c r="AM341" s="110" t="str">
        <f t="shared" si="80"/>
        <v>INDPET</v>
      </c>
      <c r="AN341" s="109" t="str">
        <f t="shared" si="81"/>
        <v>RH21</v>
      </c>
      <c r="AO341" s="109">
        <f t="shared" si="96"/>
        <v>0.0104557631800089</v>
      </c>
      <c r="AP341" s="109" t="s">
        <v>30</v>
      </c>
      <c r="AQ341" s="110" t="s">
        <v>82</v>
      </c>
      <c r="AU341" s="109" t="s">
        <v>134</v>
      </c>
      <c r="AV341" s="110" t="str">
        <f t="shared" si="82"/>
        <v>INDPET</v>
      </c>
      <c r="AW341" s="109" t="str">
        <f t="shared" si="83"/>
        <v>RH21</v>
      </c>
      <c r="AX341" s="109">
        <f t="shared" si="97"/>
        <v>0.0104773914280803</v>
      </c>
      <c r="AY341" s="109" t="s">
        <v>30</v>
      </c>
      <c r="AZ341" s="110" t="s">
        <v>81</v>
      </c>
      <c r="BD341" s="109" t="s">
        <v>134</v>
      </c>
      <c r="BE341" s="110" t="str">
        <f t="shared" si="84"/>
        <v>INDPET</v>
      </c>
      <c r="BF341" s="109" t="str">
        <f t="shared" si="85"/>
        <v>RH21</v>
      </c>
      <c r="BG341" s="109">
        <f t="shared" si="93"/>
        <v>0.0104557631800089</v>
      </c>
      <c r="BH341" s="109" t="s">
        <v>30</v>
      </c>
      <c r="BI341" s="110" t="s">
        <v>83</v>
      </c>
      <c r="BM341" s="109" t="s">
        <v>134</v>
      </c>
      <c r="BN341" s="110" t="str">
        <f t="shared" si="86"/>
        <v>INDPET</v>
      </c>
      <c r="BO341" s="109" t="str">
        <f t="shared" si="87"/>
        <v>RH21</v>
      </c>
      <c r="BP341" s="109">
        <f t="shared" si="88"/>
        <v>0.0104773914280803</v>
      </c>
      <c r="BQ341" s="109" t="s">
        <v>30</v>
      </c>
      <c r="BR341" s="110" t="s">
        <v>80</v>
      </c>
    </row>
    <row r="342" spans="11:70">
      <c r="K342" s="109" t="s">
        <v>134</v>
      </c>
      <c r="L342" s="110" t="str">
        <f t="shared" si="98"/>
        <v>INDPET</v>
      </c>
      <c r="M342" s="109" t="s">
        <v>169</v>
      </c>
      <c r="N342" s="109">
        <f t="shared" si="99"/>
        <v>0.0104576931062438</v>
      </c>
      <c r="O342" s="109" t="s">
        <v>30</v>
      </c>
      <c r="P342" s="110" t="s">
        <v>84</v>
      </c>
      <c r="T342" s="109" t="s">
        <v>134</v>
      </c>
      <c r="U342" s="110" t="str">
        <f t="shared" si="91"/>
        <v>INDPET</v>
      </c>
      <c r="V342" s="109" t="str">
        <f t="shared" si="92"/>
        <v>RH22</v>
      </c>
      <c r="W342" s="109">
        <f t="shared" si="94"/>
        <v>0.0108496236041217</v>
      </c>
      <c r="X342" s="109" t="s">
        <v>30</v>
      </c>
      <c r="Y342" s="110" t="s">
        <v>79</v>
      </c>
      <c r="AC342" s="109" t="s">
        <v>134</v>
      </c>
      <c r="AD342" s="110" t="str">
        <f t="shared" si="78"/>
        <v>INDPET</v>
      </c>
      <c r="AE342" s="109" t="str">
        <f t="shared" si="79"/>
        <v>RH22</v>
      </c>
      <c r="AF342" s="109">
        <f t="shared" si="95"/>
        <v>0.0104782070969837</v>
      </c>
      <c r="AG342" s="109" t="s">
        <v>30</v>
      </c>
      <c r="AH342" s="110" t="s">
        <v>85</v>
      </c>
      <c r="AL342" s="109" t="s">
        <v>134</v>
      </c>
      <c r="AM342" s="110" t="str">
        <f t="shared" si="80"/>
        <v>INDPET</v>
      </c>
      <c r="AN342" s="109" t="str">
        <f t="shared" si="81"/>
        <v>RH22</v>
      </c>
      <c r="AO342" s="109">
        <f t="shared" si="96"/>
        <v>0.0104911283697054</v>
      </c>
      <c r="AP342" s="109" t="s">
        <v>30</v>
      </c>
      <c r="AQ342" s="110" t="s">
        <v>82</v>
      </c>
      <c r="AU342" s="109" t="s">
        <v>134</v>
      </c>
      <c r="AV342" s="110" t="str">
        <f t="shared" si="82"/>
        <v>INDPET</v>
      </c>
      <c r="AW342" s="109" t="str">
        <f t="shared" si="83"/>
        <v>RH22</v>
      </c>
      <c r="AX342" s="109">
        <f t="shared" si="97"/>
        <v>0.0105169369797973</v>
      </c>
      <c r="AY342" s="109" t="s">
        <v>30</v>
      </c>
      <c r="AZ342" s="110" t="s">
        <v>81</v>
      </c>
      <c r="BD342" s="109" t="s">
        <v>134</v>
      </c>
      <c r="BE342" s="110" t="str">
        <f t="shared" si="84"/>
        <v>INDPET</v>
      </c>
      <c r="BF342" s="109" t="str">
        <f t="shared" si="85"/>
        <v>RH22</v>
      </c>
      <c r="BG342" s="109">
        <f t="shared" si="93"/>
        <v>0.0104911283697054</v>
      </c>
      <c r="BH342" s="109" t="s">
        <v>30</v>
      </c>
      <c r="BI342" s="110" t="s">
        <v>83</v>
      </c>
      <c r="BM342" s="109" t="s">
        <v>134</v>
      </c>
      <c r="BN342" s="110" t="str">
        <f t="shared" si="86"/>
        <v>INDPET</v>
      </c>
      <c r="BO342" s="109" t="str">
        <f t="shared" si="87"/>
        <v>RH22</v>
      </c>
      <c r="BP342" s="109">
        <f t="shared" si="88"/>
        <v>0.0105169369797973</v>
      </c>
      <c r="BQ342" s="109" t="s">
        <v>30</v>
      </c>
      <c r="BR342" s="110" t="s">
        <v>80</v>
      </c>
    </row>
    <row r="343" spans="11:70">
      <c r="K343" s="111" t="s">
        <v>134</v>
      </c>
      <c r="L343" s="110" t="str">
        <f t="shared" si="98"/>
        <v>INDPET</v>
      </c>
      <c r="M343" s="109" t="s">
        <v>170</v>
      </c>
      <c r="N343" s="109">
        <f t="shared" si="99"/>
        <v>0.010473241405224</v>
      </c>
      <c r="O343" s="109" t="s">
        <v>30</v>
      </c>
      <c r="P343" s="110" t="s">
        <v>84</v>
      </c>
      <c r="T343" s="109" t="s">
        <v>134</v>
      </c>
      <c r="U343" s="110" t="str">
        <f t="shared" si="91"/>
        <v>INDPET</v>
      </c>
      <c r="V343" s="109" t="str">
        <f t="shared" si="92"/>
        <v>RH23</v>
      </c>
      <c r="W343" s="109">
        <f t="shared" si="94"/>
        <v>0.0109230550324751</v>
      </c>
      <c r="X343" s="109" t="s">
        <v>30</v>
      </c>
      <c r="Y343" s="110" t="s">
        <v>79</v>
      </c>
      <c r="AC343" s="109" t="s">
        <v>134</v>
      </c>
      <c r="AD343" s="110" t="str">
        <f t="shared" si="78"/>
        <v>INDPET</v>
      </c>
      <c r="AE343" s="109" t="str">
        <f t="shared" si="79"/>
        <v>RH23</v>
      </c>
      <c r="AF343" s="109">
        <f t="shared" si="95"/>
        <v>0.0105410716793298</v>
      </c>
      <c r="AG343" s="109" t="s">
        <v>30</v>
      </c>
      <c r="AH343" s="110" t="s">
        <v>85</v>
      </c>
      <c r="AL343" s="109" t="s">
        <v>134</v>
      </c>
      <c r="AM343" s="110" t="str">
        <f t="shared" si="80"/>
        <v>INDPET</v>
      </c>
      <c r="AN343" s="109" t="str">
        <f t="shared" si="81"/>
        <v>RH23</v>
      </c>
      <c r="AO343" s="109">
        <f t="shared" si="96"/>
        <v>0.0105577014910628</v>
      </c>
      <c r="AP343" s="109" t="s">
        <v>30</v>
      </c>
      <c r="AQ343" s="110" t="s">
        <v>82</v>
      </c>
      <c r="AU343" s="109" t="s">
        <v>134</v>
      </c>
      <c r="AV343" s="110" t="str">
        <f t="shared" si="82"/>
        <v>INDPET</v>
      </c>
      <c r="AW343" s="109" t="str">
        <f t="shared" si="83"/>
        <v>RH23</v>
      </c>
      <c r="AX343" s="109">
        <f t="shared" si="97"/>
        <v>0.0106487063379756</v>
      </c>
      <c r="AY343" s="109" t="s">
        <v>30</v>
      </c>
      <c r="AZ343" s="110" t="s">
        <v>81</v>
      </c>
      <c r="BD343" s="109" t="s">
        <v>134</v>
      </c>
      <c r="BE343" s="110" t="str">
        <f t="shared" si="84"/>
        <v>INDPET</v>
      </c>
      <c r="BF343" s="109" t="str">
        <f t="shared" si="85"/>
        <v>RH23</v>
      </c>
      <c r="BG343" s="109">
        <f t="shared" si="93"/>
        <v>0.0105577014910628</v>
      </c>
      <c r="BH343" s="109" t="s">
        <v>30</v>
      </c>
      <c r="BI343" s="110" t="s">
        <v>83</v>
      </c>
      <c r="BM343" s="109" t="s">
        <v>134</v>
      </c>
      <c r="BN343" s="110" t="str">
        <f t="shared" si="86"/>
        <v>INDPET</v>
      </c>
      <c r="BO343" s="109" t="str">
        <f t="shared" si="87"/>
        <v>RH23</v>
      </c>
      <c r="BP343" s="109">
        <f t="shared" si="88"/>
        <v>0.0106487063379756</v>
      </c>
      <c r="BQ343" s="109" t="s">
        <v>30</v>
      </c>
      <c r="BR343" s="110" t="s">
        <v>80</v>
      </c>
    </row>
    <row r="344" spans="11:70">
      <c r="K344" s="109" t="s">
        <v>134</v>
      </c>
      <c r="L344" s="110" t="str">
        <f t="shared" si="98"/>
        <v>INDPET</v>
      </c>
      <c r="M344" s="109" t="s">
        <v>171</v>
      </c>
      <c r="N344" s="109">
        <f t="shared" si="99"/>
        <v>0.0109184238766094</v>
      </c>
      <c r="O344" s="109" t="s">
        <v>30</v>
      </c>
      <c r="P344" s="110" t="s">
        <v>84</v>
      </c>
      <c r="T344" s="109" t="s">
        <v>134</v>
      </c>
      <c r="U344" s="110" t="str">
        <f t="shared" si="91"/>
        <v>INDPET</v>
      </c>
      <c r="V344" s="109" t="str">
        <f t="shared" si="92"/>
        <v>SH0</v>
      </c>
      <c r="W344" s="109">
        <f t="shared" si="94"/>
        <v>0.00896334464830439</v>
      </c>
      <c r="X344" s="109" t="s">
        <v>30</v>
      </c>
      <c r="Y344" s="110" t="s">
        <v>79</v>
      </c>
      <c r="AC344" s="109" t="s">
        <v>134</v>
      </c>
      <c r="AD344" s="110" t="str">
        <f t="shared" si="78"/>
        <v>INDPET</v>
      </c>
      <c r="AE344" s="109" t="str">
        <f t="shared" si="79"/>
        <v>SH0</v>
      </c>
      <c r="AF344" s="109">
        <f t="shared" si="95"/>
        <v>0.0104603165279496</v>
      </c>
      <c r="AG344" s="109" t="s">
        <v>30</v>
      </c>
      <c r="AH344" s="110" t="s">
        <v>85</v>
      </c>
      <c r="AL344" s="109" t="s">
        <v>134</v>
      </c>
      <c r="AM344" s="110" t="str">
        <f t="shared" si="80"/>
        <v>INDPET</v>
      </c>
      <c r="AN344" s="109" t="str">
        <f t="shared" si="81"/>
        <v>SH0</v>
      </c>
      <c r="AO344" s="109">
        <f t="shared" si="96"/>
        <v>0.0102424302427061</v>
      </c>
      <c r="AP344" s="109" t="s">
        <v>30</v>
      </c>
      <c r="AQ344" s="110" t="s">
        <v>82</v>
      </c>
      <c r="AU344" s="109" t="s">
        <v>134</v>
      </c>
      <c r="AV344" s="110" t="str">
        <f t="shared" si="82"/>
        <v>INDPET</v>
      </c>
      <c r="AW344" s="109" t="str">
        <f t="shared" si="83"/>
        <v>SH0</v>
      </c>
      <c r="AX344" s="109">
        <f t="shared" si="97"/>
        <v>0.0118105732116227</v>
      </c>
      <c r="AY344" s="109" t="s">
        <v>30</v>
      </c>
      <c r="AZ344" s="110" t="s">
        <v>81</v>
      </c>
      <c r="BD344" s="109" t="s">
        <v>134</v>
      </c>
      <c r="BE344" s="110" t="str">
        <f t="shared" si="84"/>
        <v>INDPET</v>
      </c>
      <c r="BF344" s="109" t="str">
        <f t="shared" si="85"/>
        <v>SH0</v>
      </c>
      <c r="BG344" s="109">
        <f t="shared" si="93"/>
        <v>0.0102424302427061</v>
      </c>
      <c r="BH344" s="109" t="s">
        <v>30</v>
      </c>
      <c r="BI344" s="110" t="s">
        <v>83</v>
      </c>
      <c r="BM344" s="109" t="s">
        <v>134</v>
      </c>
      <c r="BN344" s="110" t="str">
        <f t="shared" si="86"/>
        <v>INDPET</v>
      </c>
      <c r="BO344" s="109" t="str">
        <f t="shared" si="87"/>
        <v>SH0</v>
      </c>
      <c r="BP344" s="109">
        <f t="shared" si="88"/>
        <v>0.0118105732116227</v>
      </c>
      <c r="BQ344" s="109" t="s">
        <v>30</v>
      </c>
      <c r="BR344" s="110" t="s">
        <v>80</v>
      </c>
    </row>
    <row r="345" spans="11:70">
      <c r="K345" s="109" t="s">
        <v>134</v>
      </c>
      <c r="L345" s="110" t="str">
        <f t="shared" si="98"/>
        <v>INDPET</v>
      </c>
      <c r="M345" s="109" t="s">
        <v>172</v>
      </c>
      <c r="N345" s="109">
        <f t="shared" si="99"/>
        <v>0.0107750419295243</v>
      </c>
      <c r="O345" s="109" t="s">
        <v>30</v>
      </c>
      <c r="P345" s="110" t="s">
        <v>84</v>
      </c>
      <c r="T345" s="109" t="s">
        <v>134</v>
      </c>
      <c r="U345" s="110" t="str">
        <f t="shared" si="91"/>
        <v>INDPET</v>
      </c>
      <c r="V345" s="109" t="str">
        <f t="shared" si="92"/>
        <v>SH1</v>
      </c>
      <c r="W345" s="109">
        <f t="shared" si="94"/>
        <v>0.00848441723710787</v>
      </c>
      <c r="X345" s="109" t="s">
        <v>30</v>
      </c>
      <c r="Y345" s="110" t="s">
        <v>79</v>
      </c>
      <c r="AC345" s="109" t="s">
        <v>134</v>
      </c>
      <c r="AD345" s="110" t="str">
        <f t="shared" si="78"/>
        <v>INDPET</v>
      </c>
      <c r="AE345" s="109" t="str">
        <f t="shared" si="79"/>
        <v>SH1</v>
      </c>
      <c r="AF345" s="109">
        <f t="shared" si="95"/>
        <v>0.0103512372736474</v>
      </c>
      <c r="AG345" s="109" t="s">
        <v>30</v>
      </c>
      <c r="AH345" s="110" t="s">
        <v>85</v>
      </c>
      <c r="AL345" s="109" t="s">
        <v>134</v>
      </c>
      <c r="AM345" s="110" t="str">
        <f t="shared" si="80"/>
        <v>INDPET</v>
      </c>
      <c r="AN345" s="109" t="str">
        <f t="shared" si="81"/>
        <v>SH1</v>
      </c>
      <c r="AO345" s="109">
        <f t="shared" si="96"/>
        <v>0.0100471596879975</v>
      </c>
      <c r="AP345" s="109" t="s">
        <v>30</v>
      </c>
      <c r="AQ345" s="110" t="s">
        <v>82</v>
      </c>
      <c r="AU345" s="109" t="s">
        <v>134</v>
      </c>
      <c r="AV345" s="110" t="str">
        <f t="shared" si="82"/>
        <v>INDPET</v>
      </c>
      <c r="AW345" s="109" t="str">
        <f t="shared" si="83"/>
        <v>SH1</v>
      </c>
      <c r="AX345" s="109">
        <f t="shared" si="97"/>
        <v>0.0117294243263936</v>
      </c>
      <c r="AY345" s="109" t="s">
        <v>30</v>
      </c>
      <c r="AZ345" s="110" t="s">
        <v>81</v>
      </c>
      <c r="BD345" s="109" t="s">
        <v>134</v>
      </c>
      <c r="BE345" s="110" t="str">
        <f t="shared" si="84"/>
        <v>INDPET</v>
      </c>
      <c r="BF345" s="109" t="str">
        <f t="shared" si="85"/>
        <v>SH1</v>
      </c>
      <c r="BG345" s="109">
        <f t="shared" si="93"/>
        <v>0.0100471596879975</v>
      </c>
      <c r="BH345" s="109" t="s">
        <v>30</v>
      </c>
      <c r="BI345" s="110" t="s">
        <v>83</v>
      </c>
      <c r="BM345" s="109" t="s">
        <v>134</v>
      </c>
      <c r="BN345" s="110" t="str">
        <f t="shared" si="86"/>
        <v>INDPET</v>
      </c>
      <c r="BO345" s="109" t="str">
        <f t="shared" si="87"/>
        <v>SH1</v>
      </c>
      <c r="BP345" s="109">
        <f t="shared" si="88"/>
        <v>0.0117294243263936</v>
      </c>
      <c r="BQ345" s="109" t="s">
        <v>30</v>
      </c>
      <c r="BR345" s="110" t="s">
        <v>80</v>
      </c>
    </row>
    <row r="346" spans="11:70">
      <c r="K346" s="109" t="s">
        <v>134</v>
      </c>
      <c r="L346" s="110" t="str">
        <f t="shared" si="98"/>
        <v>INDPET</v>
      </c>
      <c r="M346" s="109" t="s">
        <v>173</v>
      </c>
      <c r="N346" s="109">
        <f t="shared" si="99"/>
        <v>0.0106114190755824</v>
      </c>
      <c r="O346" s="109" t="s">
        <v>30</v>
      </c>
      <c r="P346" s="110" t="s">
        <v>84</v>
      </c>
      <c r="T346" s="109" t="s">
        <v>134</v>
      </c>
      <c r="U346" s="110" t="str">
        <f t="shared" si="91"/>
        <v>INDPET</v>
      </c>
      <c r="V346" s="109" t="str">
        <f t="shared" si="92"/>
        <v>SH2</v>
      </c>
      <c r="W346" s="109">
        <f t="shared" si="94"/>
        <v>0.00787609123462955</v>
      </c>
      <c r="X346" s="109" t="s">
        <v>30</v>
      </c>
      <c r="Y346" s="110" t="s">
        <v>79</v>
      </c>
      <c r="AC346" s="109" t="s">
        <v>134</v>
      </c>
      <c r="AD346" s="110" t="str">
        <f t="shared" si="78"/>
        <v>INDPET</v>
      </c>
      <c r="AE346" s="109" t="str">
        <f t="shared" si="79"/>
        <v>SH2</v>
      </c>
      <c r="AF346" s="109">
        <f t="shared" si="95"/>
        <v>0.0101484897755896</v>
      </c>
      <c r="AG346" s="109" t="s">
        <v>30</v>
      </c>
      <c r="AH346" s="110" t="s">
        <v>85</v>
      </c>
      <c r="AL346" s="109" t="s">
        <v>134</v>
      </c>
      <c r="AM346" s="110" t="str">
        <f t="shared" si="80"/>
        <v>INDPET</v>
      </c>
      <c r="AN346" s="109" t="str">
        <f t="shared" si="81"/>
        <v>SH2</v>
      </c>
      <c r="AO346" s="109">
        <f t="shared" si="96"/>
        <v>0.00964700112167506</v>
      </c>
      <c r="AP346" s="109" t="s">
        <v>30</v>
      </c>
      <c r="AQ346" s="110" t="s">
        <v>82</v>
      </c>
      <c r="AU346" s="109" t="s">
        <v>134</v>
      </c>
      <c r="AV346" s="110" t="str">
        <f t="shared" si="82"/>
        <v>INDPET</v>
      </c>
      <c r="AW346" s="109" t="str">
        <f t="shared" si="83"/>
        <v>SH2</v>
      </c>
      <c r="AX346" s="109">
        <f t="shared" si="97"/>
        <v>0.0110986729528818</v>
      </c>
      <c r="AY346" s="109" t="s">
        <v>30</v>
      </c>
      <c r="AZ346" s="110" t="s">
        <v>81</v>
      </c>
      <c r="BD346" s="109" t="s">
        <v>134</v>
      </c>
      <c r="BE346" s="110" t="str">
        <f t="shared" si="84"/>
        <v>INDPET</v>
      </c>
      <c r="BF346" s="109" t="str">
        <f t="shared" si="85"/>
        <v>SH2</v>
      </c>
      <c r="BG346" s="109">
        <f t="shared" si="93"/>
        <v>0.00964700112167506</v>
      </c>
      <c r="BH346" s="109" t="s">
        <v>30</v>
      </c>
      <c r="BI346" s="110" t="s">
        <v>83</v>
      </c>
      <c r="BM346" s="109" t="s">
        <v>134</v>
      </c>
      <c r="BN346" s="110" t="str">
        <f t="shared" si="86"/>
        <v>INDPET</v>
      </c>
      <c r="BO346" s="109" t="str">
        <f t="shared" si="87"/>
        <v>SH2</v>
      </c>
      <c r="BP346" s="109">
        <f t="shared" si="88"/>
        <v>0.0110986729528818</v>
      </c>
      <c r="BQ346" s="109" t="s">
        <v>30</v>
      </c>
      <c r="BR346" s="110" t="s">
        <v>80</v>
      </c>
    </row>
    <row r="347" spans="11:70">
      <c r="K347" s="111" t="s">
        <v>134</v>
      </c>
      <c r="L347" s="110" t="str">
        <f t="shared" si="98"/>
        <v>INDPET</v>
      </c>
      <c r="M347" s="109" t="s">
        <v>174</v>
      </c>
      <c r="N347" s="109">
        <f t="shared" si="99"/>
        <v>0.0104802103729584</v>
      </c>
      <c r="O347" s="109" t="s">
        <v>30</v>
      </c>
      <c r="P347" s="110" t="s">
        <v>84</v>
      </c>
      <c r="T347" s="109" t="s">
        <v>134</v>
      </c>
      <c r="U347" s="110" t="str">
        <f t="shared" si="91"/>
        <v>INDPET</v>
      </c>
      <c r="V347" s="109" t="str">
        <f t="shared" si="92"/>
        <v>SH3</v>
      </c>
      <c r="W347" s="109">
        <f t="shared" si="94"/>
        <v>0.00736970064136019</v>
      </c>
      <c r="X347" s="109" t="s">
        <v>30</v>
      </c>
      <c r="Y347" s="110" t="s">
        <v>79</v>
      </c>
      <c r="AC347" s="109" t="s">
        <v>134</v>
      </c>
      <c r="AD347" s="110" t="str">
        <f t="shared" si="78"/>
        <v>INDPET</v>
      </c>
      <c r="AE347" s="109" t="str">
        <f t="shared" si="79"/>
        <v>SH3</v>
      </c>
      <c r="AF347" s="109">
        <f t="shared" si="95"/>
        <v>0.0100311401483829</v>
      </c>
      <c r="AG347" s="109" t="s">
        <v>30</v>
      </c>
      <c r="AH347" s="110" t="s">
        <v>85</v>
      </c>
      <c r="AL347" s="109" t="s">
        <v>134</v>
      </c>
      <c r="AM347" s="110" t="str">
        <f t="shared" si="80"/>
        <v>INDPET</v>
      </c>
      <c r="AN347" s="109" t="str">
        <f t="shared" si="81"/>
        <v>SH3</v>
      </c>
      <c r="AO347" s="109">
        <f t="shared" si="96"/>
        <v>0.00922365576098266</v>
      </c>
      <c r="AP347" s="109" t="s">
        <v>30</v>
      </c>
      <c r="AQ347" s="110" t="s">
        <v>82</v>
      </c>
      <c r="AU347" s="109" t="s">
        <v>134</v>
      </c>
      <c r="AV347" s="110" t="str">
        <f t="shared" si="82"/>
        <v>INDPET</v>
      </c>
      <c r="AW347" s="109" t="str">
        <f t="shared" si="83"/>
        <v>SH3</v>
      </c>
      <c r="AX347" s="109">
        <f t="shared" si="97"/>
        <v>0.0102098703739199</v>
      </c>
      <c r="AY347" s="109" t="s">
        <v>30</v>
      </c>
      <c r="AZ347" s="110" t="s">
        <v>81</v>
      </c>
      <c r="BD347" s="109" t="s">
        <v>134</v>
      </c>
      <c r="BE347" s="110" t="str">
        <f t="shared" si="84"/>
        <v>INDPET</v>
      </c>
      <c r="BF347" s="109" t="str">
        <f t="shared" si="85"/>
        <v>SH3</v>
      </c>
      <c r="BG347" s="109">
        <f t="shared" si="93"/>
        <v>0.00922365576098266</v>
      </c>
      <c r="BH347" s="109" t="s">
        <v>30</v>
      </c>
      <c r="BI347" s="110" t="s">
        <v>83</v>
      </c>
      <c r="BM347" s="109" t="s">
        <v>134</v>
      </c>
      <c r="BN347" s="110" t="str">
        <f t="shared" si="86"/>
        <v>INDPET</v>
      </c>
      <c r="BO347" s="109" t="str">
        <f t="shared" si="87"/>
        <v>SH3</v>
      </c>
      <c r="BP347" s="109">
        <f t="shared" si="88"/>
        <v>0.0102098703739199</v>
      </c>
      <c r="BQ347" s="109" t="s">
        <v>30</v>
      </c>
      <c r="BR347" s="110" t="s">
        <v>80</v>
      </c>
    </row>
    <row r="348" spans="11:70">
      <c r="K348" s="109" t="s">
        <v>134</v>
      </c>
      <c r="L348" s="110" t="str">
        <f t="shared" si="98"/>
        <v>INDPET</v>
      </c>
      <c r="M348" s="109" t="s">
        <v>175</v>
      </c>
      <c r="N348" s="109">
        <f t="shared" si="99"/>
        <v>0.010302252039056</v>
      </c>
      <c r="O348" s="109" t="s">
        <v>30</v>
      </c>
      <c r="P348" s="110" t="s">
        <v>84</v>
      </c>
      <c r="T348" s="109" t="s">
        <v>134</v>
      </c>
      <c r="U348" s="110" t="str">
        <f t="shared" si="91"/>
        <v>INDPET</v>
      </c>
      <c r="V348" s="109" t="str">
        <f t="shared" si="92"/>
        <v>SH4</v>
      </c>
      <c r="W348" s="109">
        <f t="shared" si="94"/>
        <v>0.00707623257486032</v>
      </c>
      <c r="X348" s="109" t="s">
        <v>30</v>
      </c>
      <c r="Y348" s="110" t="s">
        <v>79</v>
      </c>
      <c r="AC348" s="109" t="s">
        <v>134</v>
      </c>
      <c r="AD348" s="110" t="str">
        <f t="shared" si="78"/>
        <v>INDPET</v>
      </c>
      <c r="AE348" s="109" t="str">
        <f t="shared" si="79"/>
        <v>SH4</v>
      </c>
      <c r="AF348" s="109">
        <f t="shared" si="95"/>
        <v>0.0099914442720882</v>
      </c>
      <c r="AG348" s="109" t="s">
        <v>30</v>
      </c>
      <c r="AH348" s="110" t="s">
        <v>85</v>
      </c>
      <c r="AL348" s="109" t="s">
        <v>134</v>
      </c>
      <c r="AM348" s="110" t="str">
        <f t="shared" si="80"/>
        <v>INDPET</v>
      </c>
      <c r="AN348" s="109" t="str">
        <f t="shared" si="81"/>
        <v>SH4</v>
      </c>
      <c r="AO348" s="109">
        <f t="shared" si="96"/>
        <v>0.00890221789950177</v>
      </c>
      <c r="AP348" s="109" t="s">
        <v>30</v>
      </c>
      <c r="AQ348" s="110" t="s">
        <v>82</v>
      </c>
      <c r="AU348" s="109" t="s">
        <v>134</v>
      </c>
      <c r="AV348" s="110" t="str">
        <f t="shared" si="82"/>
        <v>INDPET</v>
      </c>
      <c r="AW348" s="109" t="str">
        <f t="shared" si="83"/>
        <v>SH4</v>
      </c>
      <c r="AX348" s="109">
        <f t="shared" si="97"/>
        <v>0.00947781475616528</v>
      </c>
      <c r="AY348" s="109" t="s">
        <v>30</v>
      </c>
      <c r="AZ348" s="110" t="s">
        <v>81</v>
      </c>
      <c r="BD348" s="109" t="s">
        <v>134</v>
      </c>
      <c r="BE348" s="110" t="str">
        <f t="shared" si="84"/>
        <v>INDPET</v>
      </c>
      <c r="BF348" s="109" t="str">
        <f t="shared" si="85"/>
        <v>SH4</v>
      </c>
      <c r="BG348" s="109">
        <f t="shared" si="93"/>
        <v>0.00890221789950177</v>
      </c>
      <c r="BH348" s="109" t="s">
        <v>30</v>
      </c>
      <c r="BI348" s="110" t="s">
        <v>83</v>
      </c>
      <c r="BM348" s="109" t="s">
        <v>134</v>
      </c>
      <c r="BN348" s="110" t="str">
        <f t="shared" si="86"/>
        <v>INDPET</v>
      </c>
      <c r="BO348" s="109" t="str">
        <f t="shared" si="87"/>
        <v>SH4</v>
      </c>
      <c r="BP348" s="109">
        <f t="shared" si="88"/>
        <v>0.00947781475616528</v>
      </c>
      <c r="BQ348" s="109" t="s">
        <v>30</v>
      </c>
      <c r="BR348" s="110" t="s">
        <v>80</v>
      </c>
    </row>
    <row r="349" spans="11:70">
      <c r="K349" s="109" t="s">
        <v>134</v>
      </c>
      <c r="L349" s="110" t="str">
        <f t="shared" si="98"/>
        <v>INDPET</v>
      </c>
      <c r="M349" s="109" t="s">
        <v>176</v>
      </c>
      <c r="N349" s="109">
        <f t="shared" si="99"/>
        <v>0.00998630287270145</v>
      </c>
      <c r="O349" s="109" t="s">
        <v>30</v>
      </c>
      <c r="P349" s="110" t="s">
        <v>84</v>
      </c>
      <c r="T349" s="109" t="s">
        <v>134</v>
      </c>
      <c r="U349" s="110" t="str">
        <f t="shared" si="91"/>
        <v>INDPET</v>
      </c>
      <c r="V349" s="109" t="str">
        <f t="shared" si="92"/>
        <v>SH5</v>
      </c>
      <c r="W349" s="109">
        <f t="shared" si="94"/>
        <v>0.00693855248478292</v>
      </c>
      <c r="X349" s="109" t="s">
        <v>30</v>
      </c>
      <c r="Y349" s="110" t="s">
        <v>79</v>
      </c>
      <c r="AC349" s="109" t="s">
        <v>134</v>
      </c>
      <c r="AD349" s="110" t="str">
        <f t="shared" si="78"/>
        <v>INDPET</v>
      </c>
      <c r="AE349" s="109" t="str">
        <f t="shared" si="79"/>
        <v>SH5</v>
      </c>
      <c r="AF349" s="109">
        <f t="shared" si="95"/>
        <v>0.00962339524997807</v>
      </c>
      <c r="AG349" s="109" t="s">
        <v>30</v>
      </c>
      <c r="AH349" s="110" t="s">
        <v>85</v>
      </c>
      <c r="AL349" s="109" t="s">
        <v>134</v>
      </c>
      <c r="AM349" s="110" t="str">
        <f t="shared" si="80"/>
        <v>INDPET</v>
      </c>
      <c r="AN349" s="109" t="str">
        <f t="shared" si="81"/>
        <v>SH5</v>
      </c>
      <c r="AO349" s="109">
        <f t="shared" si="96"/>
        <v>0.00859828506997421</v>
      </c>
      <c r="AP349" s="109" t="s">
        <v>30</v>
      </c>
      <c r="AQ349" s="110" t="s">
        <v>82</v>
      </c>
      <c r="AU349" s="109" t="s">
        <v>134</v>
      </c>
      <c r="AV349" s="110" t="str">
        <f t="shared" si="82"/>
        <v>INDPET</v>
      </c>
      <c r="AW349" s="109" t="str">
        <f t="shared" si="83"/>
        <v>SH5</v>
      </c>
      <c r="AX349" s="109">
        <f t="shared" si="97"/>
        <v>0.009001549175111</v>
      </c>
      <c r="AY349" s="109" t="s">
        <v>30</v>
      </c>
      <c r="AZ349" s="110" t="s">
        <v>81</v>
      </c>
      <c r="BD349" s="109" t="s">
        <v>134</v>
      </c>
      <c r="BE349" s="110" t="str">
        <f t="shared" si="84"/>
        <v>INDPET</v>
      </c>
      <c r="BF349" s="109" t="str">
        <f t="shared" si="85"/>
        <v>SH5</v>
      </c>
      <c r="BG349" s="109">
        <f t="shared" si="93"/>
        <v>0.00859828506997421</v>
      </c>
      <c r="BH349" s="109" t="s">
        <v>30</v>
      </c>
      <c r="BI349" s="110" t="s">
        <v>83</v>
      </c>
      <c r="BM349" s="109" t="s">
        <v>134</v>
      </c>
      <c r="BN349" s="110" t="str">
        <f t="shared" si="86"/>
        <v>INDPET</v>
      </c>
      <c r="BO349" s="109" t="str">
        <f t="shared" si="87"/>
        <v>SH5</v>
      </c>
      <c r="BP349" s="109">
        <f t="shared" si="88"/>
        <v>0.009001549175111</v>
      </c>
      <c r="BQ349" s="109" t="s">
        <v>30</v>
      </c>
      <c r="BR349" s="110" t="s">
        <v>80</v>
      </c>
    </row>
    <row r="350" spans="11:70">
      <c r="K350" s="109" t="s">
        <v>134</v>
      </c>
      <c r="L350" s="110" t="str">
        <f t="shared" si="98"/>
        <v>INDPET</v>
      </c>
      <c r="M350" s="109" t="s">
        <v>177</v>
      </c>
      <c r="N350" s="109">
        <f t="shared" si="99"/>
        <v>0.00970685876594795</v>
      </c>
      <c r="O350" s="109" t="s">
        <v>30</v>
      </c>
      <c r="P350" s="110" t="s">
        <v>84</v>
      </c>
      <c r="T350" s="109" t="s">
        <v>134</v>
      </c>
      <c r="U350" s="110" t="str">
        <f t="shared" si="91"/>
        <v>INDPET</v>
      </c>
      <c r="V350" s="109" t="str">
        <f t="shared" si="92"/>
        <v>SH6</v>
      </c>
      <c r="W350" s="109">
        <f t="shared" si="94"/>
        <v>0.00690233127948598</v>
      </c>
      <c r="X350" s="109" t="s">
        <v>30</v>
      </c>
      <c r="Y350" s="110" t="s">
        <v>79</v>
      </c>
      <c r="AC350" s="109" t="s">
        <v>134</v>
      </c>
      <c r="AD350" s="110" t="str">
        <f t="shared" si="78"/>
        <v>INDPET</v>
      </c>
      <c r="AE350" s="109" t="str">
        <f t="shared" si="79"/>
        <v>SH6</v>
      </c>
      <c r="AF350" s="109">
        <f t="shared" si="95"/>
        <v>0.00895580030607749</v>
      </c>
      <c r="AG350" s="109" t="s">
        <v>30</v>
      </c>
      <c r="AH350" s="110" t="s">
        <v>85</v>
      </c>
      <c r="AL350" s="109" t="s">
        <v>134</v>
      </c>
      <c r="AM350" s="110" t="str">
        <f t="shared" si="80"/>
        <v>INDPET</v>
      </c>
      <c r="AN350" s="109" t="str">
        <f t="shared" si="81"/>
        <v>SH6</v>
      </c>
      <c r="AO350" s="109">
        <f t="shared" si="96"/>
        <v>0.00831343357193171</v>
      </c>
      <c r="AP350" s="109" t="s">
        <v>30</v>
      </c>
      <c r="AQ350" s="110" t="s">
        <v>82</v>
      </c>
      <c r="AU350" s="109" t="s">
        <v>134</v>
      </c>
      <c r="AV350" s="110" t="str">
        <f t="shared" si="82"/>
        <v>INDPET</v>
      </c>
      <c r="AW350" s="109" t="str">
        <f t="shared" si="83"/>
        <v>SH6</v>
      </c>
      <c r="AX350" s="109">
        <f t="shared" si="97"/>
        <v>0.00869775718904425</v>
      </c>
      <c r="AY350" s="109" t="s">
        <v>30</v>
      </c>
      <c r="AZ350" s="110" t="s">
        <v>81</v>
      </c>
      <c r="BD350" s="109" t="s">
        <v>134</v>
      </c>
      <c r="BE350" s="110" t="str">
        <f t="shared" si="84"/>
        <v>INDPET</v>
      </c>
      <c r="BF350" s="109" t="str">
        <f t="shared" si="85"/>
        <v>SH6</v>
      </c>
      <c r="BG350" s="109">
        <f t="shared" si="93"/>
        <v>0.00831343357193171</v>
      </c>
      <c r="BH350" s="109" t="s">
        <v>30</v>
      </c>
      <c r="BI350" s="110" t="s">
        <v>83</v>
      </c>
      <c r="BM350" s="109" t="s">
        <v>134</v>
      </c>
      <c r="BN350" s="110" t="str">
        <f t="shared" si="86"/>
        <v>INDPET</v>
      </c>
      <c r="BO350" s="109" t="str">
        <f t="shared" si="87"/>
        <v>SH6</v>
      </c>
      <c r="BP350" s="109">
        <f t="shared" si="88"/>
        <v>0.00869775718904425</v>
      </c>
      <c r="BQ350" s="109" t="s">
        <v>30</v>
      </c>
      <c r="BR350" s="110" t="s">
        <v>80</v>
      </c>
    </row>
    <row r="351" spans="11:70">
      <c r="K351" s="111" t="s">
        <v>134</v>
      </c>
      <c r="L351" s="110" t="str">
        <f t="shared" si="98"/>
        <v>INDPET</v>
      </c>
      <c r="M351" s="109" t="s">
        <v>178</v>
      </c>
      <c r="N351" s="109">
        <f t="shared" si="99"/>
        <v>0.00952537765103036</v>
      </c>
      <c r="O351" s="109" t="s">
        <v>30</v>
      </c>
      <c r="P351" s="110" t="s">
        <v>84</v>
      </c>
      <c r="T351" s="109" t="s">
        <v>134</v>
      </c>
      <c r="U351" s="110" t="str">
        <f t="shared" si="91"/>
        <v>INDPET</v>
      </c>
      <c r="V351" s="109" t="str">
        <f t="shared" si="92"/>
        <v>SH7</v>
      </c>
      <c r="W351" s="109">
        <f t="shared" si="94"/>
        <v>0.00695811193011423</v>
      </c>
      <c r="X351" s="109" t="s">
        <v>30</v>
      </c>
      <c r="Y351" s="110" t="s">
        <v>79</v>
      </c>
      <c r="AC351" s="109" t="s">
        <v>134</v>
      </c>
      <c r="AD351" s="110" t="str">
        <f t="shared" si="78"/>
        <v>INDPET</v>
      </c>
      <c r="AE351" s="109" t="str">
        <f t="shared" si="79"/>
        <v>SH7</v>
      </c>
      <c r="AF351" s="109">
        <f t="shared" si="95"/>
        <v>0.0083231978023869</v>
      </c>
      <c r="AG351" s="109" t="s">
        <v>30</v>
      </c>
      <c r="AH351" s="110" t="s">
        <v>85</v>
      </c>
      <c r="AL351" s="109" t="s">
        <v>134</v>
      </c>
      <c r="AM351" s="110" t="str">
        <f t="shared" si="80"/>
        <v>INDPET</v>
      </c>
      <c r="AN351" s="109" t="str">
        <f t="shared" si="81"/>
        <v>SH7</v>
      </c>
      <c r="AO351" s="109">
        <f t="shared" si="96"/>
        <v>0.00810776020785731</v>
      </c>
      <c r="AP351" s="109" t="s">
        <v>30</v>
      </c>
      <c r="AQ351" s="110" t="s">
        <v>82</v>
      </c>
      <c r="AU351" s="109" t="s">
        <v>134</v>
      </c>
      <c r="AV351" s="110" t="str">
        <f t="shared" si="82"/>
        <v>INDPET</v>
      </c>
      <c r="AW351" s="109" t="str">
        <f t="shared" si="83"/>
        <v>SH7</v>
      </c>
      <c r="AX351" s="109">
        <f t="shared" si="97"/>
        <v>0.00850186452384368</v>
      </c>
      <c r="AY351" s="109" t="s">
        <v>30</v>
      </c>
      <c r="AZ351" s="110" t="s">
        <v>81</v>
      </c>
      <c r="BD351" s="109" t="s">
        <v>134</v>
      </c>
      <c r="BE351" s="110" t="str">
        <f t="shared" si="84"/>
        <v>INDPET</v>
      </c>
      <c r="BF351" s="109" t="str">
        <f t="shared" si="85"/>
        <v>SH7</v>
      </c>
      <c r="BG351" s="109">
        <f t="shared" si="93"/>
        <v>0.00810776020785731</v>
      </c>
      <c r="BH351" s="109" t="s">
        <v>30</v>
      </c>
      <c r="BI351" s="110" t="s">
        <v>83</v>
      </c>
      <c r="BM351" s="109" t="s">
        <v>134</v>
      </c>
      <c r="BN351" s="110" t="str">
        <f t="shared" si="86"/>
        <v>INDPET</v>
      </c>
      <c r="BO351" s="109" t="str">
        <f t="shared" si="87"/>
        <v>SH7</v>
      </c>
      <c r="BP351" s="109">
        <f t="shared" si="88"/>
        <v>0.00850186452384368</v>
      </c>
      <c r="BQ351" s="109" t="s">
        <v>30</v>
      </c>
      <c r="BR351" s="110" t="s">
        <v>80</v>
      </c>
    </row>
    <row r="352" spans="11:70">
      <c r="K352" s="109" t="s">
        <v>134</v>
      </c>
      <c r="L352" s="110" t="str">
        <f t="shared" si="98"/>
        <v>INDPET</v>
      </c>
      <c r="M352" s="109" t="s">
        <v>179</v>
      </c>
      <c r="N352" s="109">
        <f t="shared" si="99"/>
        <v>0.00940579551046531</v>
      </c>
      <c r="O352" s="109" t="s">
        <v>30</v>
      </c>
      <c r="P352" s="110" t="s">
        <v>84</v>
      </c>
      <c r="T352" s="109" t="s">
        <v>134</v>
      </c>
      <c r="U352" s="110" t="str">
        <f t="shared" si="91"/>
        <v>INDPET</v>
      </c>
      <c r="V352" s="109" t="str">
        <f t="shared" si="92"/>
        <v>SH8</v>
      </c>
      <c r="W352" s="109">
        <f t="shared" si="94"/>
        <v>0.00713706178998624</v>
      </c>
      <c r="X352" s="109" t="s">
        <v>30</v>
      </c>
      <c r="Y352" s="110" t="s">
        <v>79</v>
      </c>
      <c r="AC352" s="109" t="s">
        <v>134</v>
      </c>
      <c r="AD352" s="110" t="str">
        <f t="shared" ref="AD352:AD415" si="100">U352</f>
        <v>INDPET</v>
      </c>
      <c r="AE352" s="109" t="str">
        <f t="shared" ref="AE352:AE415" si="101">V352</f>
        <v>SH8</v>
      </c>
      <c r="AF352" s="109">
        <f t="shared" si="95"/>
        <v>0.00791001223001852</v>
      </c>
      <c r="AG352" s="109" t="s">
        <v>30</v>
      </c>
      <c r="AH352" s="110" t="s">
        <v>85</v>
      </c>
      <c r="AL352" s="109" t="s">
        <v>134</v>
      </c>
      <c r="AM352" s="110" t="str">
        <f t="shared" ref="AM352:AM415" si="102">AD352</f>
        <v>INDPET</v>
      </c>
      <c r="AN352" s="109" t="str">
        <f t="shared" ref="AN352:AN415" si="103">AE352</f>
        <v>SH8</v>
      </c>
      <c r="AO352" s="109">
        <f t="shared" si="96"/>
        <v>0.00802617470555127</v>
      </c>
      <c r="AP352" s="109" t="s">
        <v>30</v>
      </c>
      <c r="AQ352" s="110" t="s">
        <v>82</v>
      </c>
      <c r="AU352" s="109" t="s">
        <v>134</v>
      </c>
      <c r="AV352" s="110" t="str">
        <f t="shared" ref="AV352:AV415" si="104">AM352</f>
        <v>INDPET</v>
      </c>
      <c r="AW352" s="109" t="str">
        <f t="shared" ref="AW352:AW415" si="105">AN352</f>
        <v>SH8</v>
      </c>
      <c r="AX352" s="109">
        <f t="shared" si="97"/>
        <v>0.0084452232324364</v>
      </c>
      <c r="AY352" s="109" t="s">
        <v>30</v>
      </c>
      <c r="AZ352" s="110" t="s">
        <v>81</v>
      </c>
      <c r="BD352" s="109" t="s">
        <v>134</v>
      </c>
      <c r="BE352" s="110" t="str">
        <f t="shared" ref="BE352:BE415" si="106">AV352</f>
        <v>INDPET</v>
      </c>
      <c r="BF352" s="109" t="str">
        <f t="shared" ref="BF352:BF415" si="107">AW352</f>
        <v>SH8</v>
      </c>
      <c r="BG352" s="109">
        <f t="shared" si="93"/>
        <v>0.00802617470555127</v>
      </c>
      <c r="BH352" s="109" t="s">
        <v>30</v>
      </c>
      <c r="BI352" s="110" t="s">
        <v>83</v>
      </c>
      <c r="BM352" s="109" t="s">
        <v>134</v>
      </c>
      <c r="BN352" s="110" t="str">
        <f t="shared" ref="BN352:BN415" si="108">BE352</f>
        <v>INDPET</v>
      </c>
      <c r="BO352" s="109" t="str">
        <f t="shared" ref="BO352:BO415" si="109">BF352</f>
        <v>SH8</v>
      </c>
      <c r="BP352" s="109">
        <f t="shared" ref="BP352:BP415" si="110">AX352</f>
        <v>0.0084452232324364</v>
      </c>
      <c r="BQ352" s="109" t="s">
        <v>30</v>
      </c>
      <c r="BR352" s="110" t="s">
        <v>80</v>
      </c>
    </row>
    <row r="353" spans="11:70">
      <c r="K353" s="109" t="s">
        <v>134</v>
      </c>
      <c r="L353" s="110" t="str">
        <f t="shared" si="98"/>
        <v>INDPET</v>
      </c>
      <c r="M353" s="109" t="s">
        <v>180</v>
      </c>
      <c r="N353" s="109">
        <f t="shared" ref="N353:N384" si="111">N257</f>
        <v>0.00934271150095977</v>
      </c>
      <c r="O353" s="109" t="s">
        <v>30</v>
      </c>
      <c r="P353" s="110" t="s">
        <v>84</v>
      </c>
      <c r="T353" s="109" t="s">
        <v>134</v>
      </c>
      <c r="U353" s="110" t="str">
        <f t="shared" ref="U353:U416" si="112">L353</f>
        <v>INDPET</v>
      </c>
      <c r="V353" s="109" t="str">
        <f t="shared" ref="V353:V416" si="113">M353</f>
        <v>SH9</v>
      </c>
      <c r="W353" s="109">
        <f t="shared" si="94"/>
        <v>0.00761804538936425</v>
      </c>
      <c r="X353" s="109" t="s">
        <v>30</v>
      </c>
      <c r="Y353" s="110" t="s">
        <v>79</v>
      </c>
      <c r="AC353" s="109" t="s">
        <v>134</v>
      </c>
      <c r="AD353" s="110" t="str">
        <f t="shared" si="100"/>
        <v>INDPET</v>
      </c>
      <c r="AE353" s="109" t="str">
        <f t="shared" si="101"/>
        <v>SH9</v>
      </c>
      <c r="AF353" s="109">
        <f t="shared" si="95"/>
        <v>0.00767868703142379</v>
      </c>
      <c r="AG353" s="109" t="s">
        <v>30</v>
      </c>
      <c r="AH353" s="110" t="s">
        <v>85</v>
      </c>
      <c r="AL353" s="109" t="s">
        <v>134</v>
      </c>
      <c r="AM353" s="110" t="str">
        <f t="shared" si="102"/>
        <v>INDPET</v>
      </c>
      <c r="AN353" s="109" t="str">
        <f t="shared" si="103"/>
        <v>SH9</v>
      </c>
      <c r="AO353" s="109">
        <f t="shared" si="96"/>
        <v>0.00811366825218321</v>
      </c>
      <c r="AP353" s="109" t="s">
        <v>30</v>
      </c>
      <c r="AQ353" s="110" t="s">
        <v>82</v>
      </c>
      <c r="AU353" s="109" t="s">
        <v>134</v>
      </c>
      <c r="AV353" s="110" t="str">
        <f t="shared" si="104"/>
        <v>INDPET</v>
      </c>
      <c r="AW353" s="109" t="str">
        <f t="shared" si="105"/>
        <v>SH9</v>
      </c>
      <c r="AX353" s="109">
        <f t="shared" si="97"/>
        <v>0.00858502204079058</v>
      </c>
      <c r="AY353" s="109" t="s">
        <v>30</v>
      </c>
      <c r="AZ353" s="110" t="s">
        <v>81</v>
      </c>
      <c r="BD353" s="109" t="s">
        <v>134</v>
      </c>
      <c r="BE353" s="110" t="str">
        <f t="shared" si="106"/>
        <v>INDPET</v>
      </c>
      <c r="BF353" s="109" t="str">
        <f t="shared" si="107"/>
        <v>SH9</v>
      </c>
      <c r="BG353" s="109">
        <f t="shared" ref="BG353:BG416" si="114">AO353</f>
        <v>0.00811366825218321</v>
      </c>
      <c r="BH353" s="109" t="s">
        <v>30</v>
      </c>
      <c r="BI353" s="110" t="s">
        <v>83</v>
      </c>
      <c r="BM353" s="109" t="s">
        <v>134</v>
      </c>
      <c r="BN353" s="110" t="str">
        <f t="shared" si="108"/>
        <v>INDPET</v>
      </c>
      <c r="BO353" s="109" t="str">
        <f t="shared" si="109"/>
        <v>SH9</v>
      </c>
      <c r="BP353" s="109">
        <f t="shared" si="110"/>
        <v>0.00858502204079058</v>
      </c>
      <c r="BQ353" s="109" t="s">
        <v>30</v>
      </c>
      <c r="BR353" s="110" t="s">
        <v>80</v>
      </c>
    </row>
    <row r="354" spans="11:70">
      <c r="K354" s="109" t="s">
        <v>134</v>
      </c>
      <c r="L354" s="110" t="str">
        <f t="shared" si="98"/>
        <v>INDPET</v>
      </c>
      <c r="M354" s="109" t="s">
        <v>181</v>
      </c>
      <c r="N354" s="109">
        <f t="shared" si="111"/>
        <v>0.0093232756046095</v>
      </c>
      <c r="O354" s="109" t="s">
        <v>30</v>
      </c>
      <c r="P354" s="110" t="s">
        <v>84</v>
      </c>
      <c r="T354" s="109" t="s">
        <v>134</v>
      </c>
      <c r="U354" s="110" t="str">
        <f t="shared" si="112"/>
        <v>INDPET</v>
      </c>
      <c r="V354" s="109" t="str">
        <f t="shared" si="113"/>
        <v>SH10</v>
      </c>
      <c r="W354" s="109">
        <f t="shared" si="94"/>
        <v>0.00832464497830165</v>
      </c>
      <c r="X354" s="109" t="s">
        <v>30</v>
      </c>
      <c r="Y354" s="110" t="s">
        <v>79</v>
      </c>
      <c r="AC354" s="109" t="s">
        <v>134</v>
      </c>
      <c r="AD354" s="110" t="str">
        <f t="shared" si="100"/>
        <v>INDPET</v>
      </c>
      <c r="AE354" s="109" t="str">
        <f t="shared" si="101"/>
        <v>SH10</v>
      </c>
      <c r="AF354" s="109">
        <f t="shared" si="95"/>
        <v>0.00755744496055898</v>
      </c>
      <c r="AG354" s="109" t="s">
        <v>30</v>
      </c>
      <c r="AH354" s="110" t="s">
        <v>85</v>
      </c>
      <c r="AL354" s="109" t="s">
        <v>134</v>
      </c>
      <c r="AM354" s="110" t="str">
        <f t="shared" si="102"/>
        <v>INDPET</v>
      </c>
      <c r="AN354" s="109" t="str">
        <f t="shared" si="103"/>
        <v>SH10</v>
      </c>
      <c r="AO354" s="109">
        <f t="shared" si="96"/>
        <v>0.00838274552310763</v>
      </c>
      <c r="AP354" s="109" t="s">
        <v>30</v>
      </c>
      <c r="AQ354" s="110" t="s">
        <v>82</v>
      </c>
      <c r="AU354" s="109" t="s">
        <v>134</v>
      </c>
      <c r="AV354" s="110" t="str">
        <f t="shared" si="104"/>
        <v>INDPET</v>
      </c>
      <c r="AW354" s="109" t="str">
        <f t="shared" si="105"/>
        <v>SH10</v>
      </c>
      <c r="AX354" s="109">
        <f t="shared" si="97"/>
        <v>0.00899201274693116</v>
      </c>
      <c r="AY354" s="109" t="s">
        <v>30</v>
      </c>
      <c r="AZ354" s="110" t="s">
        <v>81</v>
      </c>
      <c r="BD354" s="109" t="s">
        <v>134</v>
      </c>
      <c r="BE354" s="110" t="str">
        <f t="shared" si="106"/>
        <v>INDPET</v>
      </c>
      <c r="BF354" s="109" t="str">
        <f t="shared" si="107"/>
        <v>SH10</v>
      </c>
      <c r="BG354" s="109">
        <f t="shared" si="114"/>
        <v>0.00838274552310763</v>
      </c>
      <c r="BH354" s="109" t="s">
        <v>30</v>
      </c>
      <c r="BI354" s="110" t="s">
        <v>83</v>
      </c>
      <c r="BM354" s="109" t="s">
        <v>134</v>
      </c>
      <c r="BN354" s="110" t="str">
        <f t="shared" si="108"/>
        <v>INDPET</v>
      </c>
      <c r="BO354" s="109" t="str">
        <f t="shared" si="109"/>
        <v>SH10</v>
      </c>
      <c r="BP354" s="109">
        <f t="shared" si="110"/>
        <v>0.00899201274693116</v>
      </c>
      <c r="BQ354" s="109" t="s">
        <v>30</v>
      </c>
      <c r="BR354" s="110" t="s">
        <v>80</v>
      </c>
    </row>
    <row r="355" spans="11:70">
      <c r="K355" s="111" t="s">
        <v>134</v>
      </c>
      <c r="L355" s="110" t="str">
        <f t="shared" si="98"/>
        <v>INDPET</v>
      </c>
      <c r="M355" s="109" t="s">
        <v>182</v>
      </c>
      <c r="N355" s="109">
        <f t="shared" si="111"/>
        <v>0.00935477163539888</v>
      </c>
      <c r="O355" s="109" t="s">
        <v>30</v>
      </c>
      <c r="P355" s="110" t="s">
        <v>84</v>
      </c>
      <c r="T355" s="109" t="s">
        <v>134</v>
      </c>
      <c r="U355" s="110" t="str">
        <f t="shared" si="112"/>
        <v>INDPET</v>
      </c>
      <c r="V355" s="109" t="str">
        <f t="shared" si="113"/>
        <v>SH11</v>
      </c>
      <c r="W355" s="109">
        <f t="shared" si="94"/>
        <v>0.00886201666472859</v>
      </c>
      <c r="X355" s="109" t="s">
        <v>30</v>
      </c>
      <c r="Y355" s="110" t="s">
        <v>79</v>
      </c>
      <c r="AC355" s="109" t="s">
        <v>134</v>
      </c>
      <c r="AD355" s="110" t="str">
        <f t="shared" si="100"/>
        <v>INDPET</v>
      </c>
      <c r="AE355" s="109" t="str">
        <f t="shared" si="101"/>
        <v>SH11</v>
      </c>
      <c r="AF355" s="109">
        <f t="shared" si="95"/>
        <v>0.00753987073520926</v>
      </c>
      <c r="AG355" s="109" t="s">
        <v>30</v>
      </c>
      <c r="AH355" s="110" t="s">
        <v>85</v>
      </c>
      <c r="AL355" s="109" t="s">
        <v>134</v>
      </c>
      <c r="AM355" s="110" t="str">
        <f t="shared" si="102"/>
        <v>INDPET</v>
      </c>
      <c r="AN355" s="109" t="str">
        <f t="shared" si="103"/>
        <v>SH11</v>
      </c>
      <c r="AO355" s="109">
        <f t="shared" si="96"/>
        <v>0.00874680022383472</v>
      </c>
      <c r="AP355" s="109" t="s">
        <v>30</v>
      </c>
      <c r="AQ355" s="110" t="s">
        <v>82</v>
      </c>
      <c r="AU355" s="109" t="s">
        <v>134</v>
      </c>
      <c r="AV355" s="110" t="str">
        <f t="shared" si="104"/>
        <v>INDPET</v>
      </c>
      <c r="AW355" s="109" t="str">
        <f t="shared" si="105"/>
        <v>SH11</v>
      </c>
      <c r="AX355" s="109">
        <f t="shared" si="97"/>
        <v>0.009722872391825</v>
      </c>
      <c r="AY355" s="109" t="s">
        <v>30</v>
      </c>
      <c r="AZ355" s="110" t="s">
        <v>81</v>
      </c>
      <c r="BD355" s="109" t="s">
        <v>134</v>
      </c>
      <c r="BE355" s="110" t="str">
        <f t="shared" si="106"/>
        <v>INDPET</v>
      </c>
      <c r="BF355" s="109" t="str">
        <f t="shared" si="107"/>
        <v>SH11</v>
      </c>
      <c r="BG355" s="109">
        <f t="shared" si="114"/>
        <v>0.00874680022383472</v>
      </c>
      <c r="BH355" s="109" t="s">
        <v>30</v>
      </c>
      <c r="BI355" s="110" t="s">
        <v>83</v>
      </c>
      <c r="BM355" s="109" t="s">
        <v>134</v>
      </c>
      <c r="BN355" s="110" t="str">
        <f t="shared" si="108"/>
        <v>INDPET</v>
      </c>
      <c r="BO355" s="109" t="str">
        <f t="shared" si="109"/>
        <v>SH11</v>
      </c>
      <c r="BP355" s="109">
        <f t="shared" si="110"/>
        <v>0.009722872391825</v>
      </c>
      <c r="BQ355" s="109" t="s">
        <v>30</v>
      </c>
      <c r="BR355" s="110" t="s">
        <v>80</v>
      </c>
    </row>
    <row r="356" spans="11:70">
      <c r="K356" s="109" t="s">
        <v>134</v>
      </c>
      <c r="L356" s="110" t="str">
        <f t="shared" si="98"/>
        <v>INDPET</v>
      </c>
      <c r="M356" s="109" t="s">
        <v>183</v>
      </c>
      <c r="N356" s="109">
        <f t="shared" si="111"/>
        <v>0.00951955200798545</v>
      </c>
      <c r="O356" s="109" t="s">
        <v>30</v>
      </c>
      <c r="P356" s="110" t="s">
        <v>84</v>
      </c>
      <c r="T356" s="109" t="s">
        <v>134</v>
      </c>
      <c r="U356" s="110" t="str">
        <f t="shared" si="112"/>
        <v>INDPET</v>
      </c>
      <c r="V356" s="109" t="str">
        <f t="shared" si="113"/>
        <v>SH12</v>
      </c>
      <c r="W356" s="109">
        <f t="shared" si="94"/>
        <v>0.00917902343356797</v>
      </c>
      <c r="X356" s="109" t="s">
        <v>30</v>
      </c>
      <c r="Y356" s="110" t="s">
        <v>79</v>
      </c>
      <c r="AC356" s="109" t="s">
        <v>134</v>
      </c>
      <c r="AD356" s="110" t="str">
        <f t="shared" si="100"/>
        <v>INDPET</v>
      </c>
      <c r="AE356" s="109" t="str">
        <f t="shared" si="101"/>
        <v>SH12</v>
      </c>
      <c r="AF356" s="109">
        <f t="shared" si="95"/>
        <v>0.00765324792010456</v>
      </c>
      <c r="AG356" s="109" t="s">
        <v>30</v>
      </c>
      <c r="AH356" s="110" t="s">
        <v>85</v>
      </c>
      <c r="AL356" s="109" t="s">
        <v>134</v>
      </c>
      <c r="AM356" s="110" t="str">
        <f t="shared" si="102"/>
        <v>INDPET</v>
      </c>
      <c r="AN356" s="109" t="str">
        <f t="shared" si="103"/>
        <v>SH12</v>
      </c>
      <c r="AO356" s="109">
        <f t="shared" si="96"/>
        <v>0.0090818707258295</v>
      </c>
      <c r="AP356" s="109" t="s">
        <v>30</v>
      </c>
      <c r="AQ356" s="110" t="s">
        <v>82</v>
      </c>
      <c r="AU356" s="109" t="s">
        <v>134</v>
      </c>
      <c r="AV356" s="110" t="str">
        <f t="shared" si="104"/>
        <v>INDPET</v>
      </c>
      <c r="AW356" s="109" t="str">
        <f t="shared" si="105"/>
        <v>SH12</v>
      </c>
      <c r="AX356" s="109">
        <f t="shared" si="97"/>
        <v>0.0104206027643797</v>
      </c>
      <c r="AY356" s="109" t="s">
        <v>30</v>
      </c>
      <c r="AZ356" s="110" t="s">
        <v>81</v>
      </c>
      <c r="BD356" s="109" t="s">
        <v>134</v>
      </c>
      <c r="BE356" s="110" t="str">
        <f t="shared" si="106"/>
        <v>INDPET</v>
      </c>
      <c r="BF356" s="109" t="str">
        <f t="shared" si="107"/>
        <v>SH12</v>
      </c>
      <c r="BG356" s="109">
        <f t="shared" si="114"/>
        <v>0.0090818707258295</v>
      </c>
      <c r="BH356" s="109" t="s">
        <v>30</v>
      </c>
      <c r="BI356" s="110" t="s">
        <v>83</v>
      </c>
      <c r="BM356" s="109" t="s">
        <v>134</v>
      </c>
      <c r="BN356" s="110" t="str">
        <f t="shared" si="108"/>
        <v>INDPET</v>
      </c>
      <c r="BO356" s="109" t="str">
        <f t="shared" si="109"/>
        <v>SH12</v>
      </c>
      <c r="BP356" s="109">
        <f t="shared" si="110"/>
        <v>0.0104206027643797</v>
      </c>
      <c r="BQ356" s="109" t="s">
        <v>30</v>
      </c>
      <c r="BR356" s="110" t="s">
        <v>80</v>
      </c>
    </row>
    <row r="357" spans="11:70">
      <c r="K357" s="109" t="s">
        <v>134</v>
      </c>
      <c r="L357" s="110" t="str">
        <f t="shared" si="98"/>
        <v>INDPET</v>
      </c>
      <c r="M357" s="109" t="s">
        <v>184</v>
      </c>
      <c r="N357" s="109">
        <f t="shared" si="111"/>
        <v>0.00983477217602029</v>
      </c>
      <c r="O357" s="109" t="s">
        <v>30</v>
      </c>
      <c r="P357" s="110" t="s">
        <v>84</v>
      </c>
      <c r="T357" s="109" t="s">
        <v>134</v>
      </c>
      <c r="U357" s="110" t="str">
        <f t="shared" si="112"/>
        <v>INDPET</v>
      </c>
      <c r="V357" s="109" t="str">
        <f t="shared" si="113"/>
        <v>SH13</v>
      </c>
      <c r="W357" s="109">
        <f t="shared" si="94"/>
        <v>0.00935394292004165</v>
      </c>
      <c r="X357" s="109" t="s">
        <v>30</v>
      </c>
      <c r="Y357" s="110" t="s">
        <v>79</v>
      </c>
      <c r="AC357" s="109" t="s">
        <v>134</v>
      </c>
      <c r="AD357" s="110" t="str">
        <f t="shared" si="100"/>
        <v>INDPET</v>
      </c>
      <c r="AE357" s="109" t="str">
        <f t="shared" si="101"/>
        <v>SH13</v>
      </c>
      <c r="AF357" s="109">
        <f t="shared" si="95"/>
        <v>0.00806302398618668</v>
      </c>
      <c r="AG357" s="109" t="s">
        <v>30</v>
      </c>
      <c r="AH357" s="110" t="s">
        <v>85</v>
      </c>
      <c r="AL357" s="109" t="s">
        <v>134</v>
      </c>
      <c r="AM357" s="110" t="str">
        <f t="shared" si="102"/>
        <v>INDPET</v>
      </c>
      <c r="AN357" s="109" t="str">
        <f t="shared" si="103"/>
        <v>SH13</v>
      </c>
      <c r="AO357" s="109">
        <f t="shared" si="96"/>
        <v>0.00940908785584033</v>
      </c>
      <c r="AP357" s="109" t="s">
        <v>30</v>
      </c>
      <c r="AQ357" s="110" t="s">
        <v>82</v>
      </c>
      <c r="AU357" s="109" t="s">
        <v>134</v>
      </c>
      <c r="AV357" s="110" t="str">
        <f t="shared" si="104"/>
        <v>INDPET</v>
      </c>
      <c r="AW357" s="109" t="str">
        <f t="shared" si="105"/>
        <v>SH13</v>
      </c>
      <c r="AX357" s="109">
        <f t="shared" si="97"/>
        <v>0.0109229546436609</v>
      </c>
      <c r="AY357" s="109" t="s">
        <v>30</v>
      </c>
      <c r="AZ357" s="110" t="s">
        <v>81</v>
      </c>
      <c r="BD357" s="109" t="s">
        <v>134</v>
      </c>
      <c r="BE357" s="110" t="str">
        <f t="shared" si="106"/>
        <v>INDPET</v>
      </c>
      <c r="BF357" s="109" t="str">
        <f t="shared" si="107"/>
        <v>SH13</v>
      </c>
      <c r="BG357" s="109">
        <f t="shared" si="114"/>
        <v>0.00940908785584033</v>
      </c>
      <c r="BH357" s="109" t="s">
        <v>30</v>
      </c>
      <c r="BI357" s="110" t="s">
        <v>83</v>
      </c>
      <c r="BM357" s="109" t="s">
        <v>134</v>
      </c>
      <c r="BN357" s="110" t="str">
        <f t="shared" si="108"/>
        <v>INDPET</v>
      </c>
      <c r="BO357" s="109" t="str">
        <f t="shared" si="109"/>
        <v>SH13</v>
      </c>
      <c r="BP357" s="109">
        <f t="shared" si="110"/>
        <v>0.0109229546436609</v>
      </c>
      <c r="BQ357" s="109" t="s">
        <v>30</v>
      </c>
      <c r="BR357" s="110" t="s">
        <v>80</v>
      </c>
    </row>
    <row r="358" spans="11:70">
      <c r="K358" s="109" t="s">
        <v>134</v>
      </c>
      <c r="L358" s="110" t="str">
        <f t="shared" si="98"/>
        <v>INDPET</v>
      </c>
      <c r="M358" s="109" t="s">
        <v>185</v>
      </c>
      <c r="N358" s="109">
        <f t="shared" si="111"/>
        <v>0.0101197602007481</v>
      </c>
      <c r="O358" s="109" t="s">
        <v>30</v>
      </c>
      <c r="P358" s="110" t="s">
        <v>84</v>
      </c>
      <c r="T358" s="109" t="s">
        <v>134</v>
      </c>
      <c r="U358" s="110" t="str">
        <f t="shared" si="112"/>
        <v>INDPET</v>
      </c>
      <c r="V358" s="109" t="str">
        <f t="shared" si="113"/>
        <v>SH14</v>
      </c>
      <c r="W358" s="109">
        <f t="shared" si="94"/>
        <v>0.00946890090470574</v>
      </c>
      <c r="X358" s="109" t="s">
        <v>30</v>
      </c>
      <c r="Y358" s="110" t="s">
        <v>79</v>
      </c>
      <c r="AC358" s="109" t="s">
        <v>134</v>
      </c>
      <c r="AD358" s="110" t="str">
        <f t="shared" si="100"/>
        <v>INDPET</v>
      </c>
      <c r="AE358" s="109" t="str">
        <f t="shared" si="101"/>
        <v>SH14</v>
      </c>
      <c r="AF358" s="109">
        <f t="shared" si="95"/>
        <v>0.00876710103848362</v>
      </c>
      <c r="AG358" s="109" t="s">
        <v>30</v>
      </c>
      <c r="AH358" s="110" t="s">
        <v>85</v>
      </c>
      <c r="AL358" s="109" t="s">
        <v>134</v>
      </c>
      <c r="AM358" s="110" t="str">
        <f t="shared" si="102"/>
        <v>INDPET</v>
      </c>
      <c r="AN358" s="109" t="str">
        <f t="shared" si="103"/>
        <v>SH14</v>
      </c>
      <c r="AO358" s="109">
        <f t="shared" si="96"/>
        <v>0.00974057712653231</v>
      </c>
      <c r="AP358" s="109" t="s">
        <v>30</v>
      </c>
      <c r="AQ358" s="110" t="s">
        <v>82</v>
      </c>
      <c r="AU358" s="109" t="s">
        <v>134</v>
      </c>
      <c r="AV358" s="110" t="str">
        <f t="shared" si="104"/>
        <v>INDPET</v>
      </c>
      <c r="AW358" s="109" t="str">
        <f t="shared" si="105"/>
        <v>SH14</v>
      </c>
      <c r="AX358" s="109">
        <f t="shared" si="97"/>
        <v>0.011327125797577</v>
      </c>
      <c r="AY358" s="109" t="s">
        <v>30</v>
      </c>
      <c r="AZ358" s="110" t="s">
        <v>81</v>
      </c>
      <c r="BD358" s="109" t="s">
        <v>134</v>
      </c>
      <c r="BE358" s="110" t="str">
        <f t="shared" si="106"/>
        <v>INDPET</v>
      </c>
      <c r="BF358" s="109" t="str">
        <f t="shared" si="107"/>
        <v>SH14</v>
      </c>
      <c r="BG358" s="109">
        <f t="shared" si="114"/>
        <v>0.00974057712653231</v>
      </c>
      <c r="BH358" s="109" t="s">
        <v>30</v>
      </c>
      <c r="BI358" s="110" t="s">
        <v>83</v>
      </c>
      <c r="BM358" s="109" t="s">
        <v>134</v>
      </c>
      <c r="BN358" s="110" t="str">
        <f t="shared" si="108"/>
        <v>INDPET</v>
      </c>
      <c r="BO358" s="109" t="str">
        <f t="shared" si="109"/>
        <v>SH14</v>
      </c>
      <c r="BP358" s="109">
        <f t="shared" si="110"/>
        <v>0.011327125797577</v>
      </c>
      <c r="BQ358" s="109" t="s">
        <v>30</v>
      </c>
      <c r="BR358" s="110" t="s">
        <v>80</v>
      </c>
    </row>
    <row r="359" spans="11:70">
      <c r="K359" s="111" t="s">
        <v>134</v>
      </c>
      <c r="L359" s="110" t="str">
        <f t="shared" si="98"/>
        <v>INDPET</v>
      </c>
      <c r="M359" s="109" t="s">
        <v>186</v>
      </c>
      <c r="N359" s="109">
        <f t="shared" si="111"/>
        <v>0.0103526099488921</v>
      </c>
      <c r="O359" s="109" t="s">
        <v>30</v>
      </c>
      <c r="P359" s="110" t="s">
        <v>84</v>
      </c>
      <c r="T359" s="109" t="s">
        <v>134</v>
      </c>
      <c r="U359" s="110" t="str">
        <f t="shared" si="112"/>
        <v>INDPET</v>
      </c>
      <c r="V359" s="109" t="str">
        <f t="shared" si="113"/>
        <v>SH15</v>
      </c>
      <c r="W359" s="109">
        <f t="shared" si="94"/>
        <v>0.00947570562912054</v>
      </c>
      <c r="X359" s="109" t="s">
        <v>30</v>
      </c>
      <c r="Y359" s="110" t="s">
        <v>79</v>
      </c>
      <c r="AC359" s="109" t="s">
        <v>134</v>
      </c>
      <c r="AD359" s="110" t="str">
        <f t="shared" si="100"/>
        <v>INDPET</v>
      </c>
      <c r="AE359" s="109" t="str">
        <f t="shared" si="101"/>
        <v>SH15</v>
      </c>
      <c r="AF359" s="109">
        <f t="shared" si="95"/>
        <v>0.00940238544360776</v>
      </c>
      <c r="AG359" s="109" t="s">
        <v>30</v>
      </c>
      <c r="AH359" s="110" t="s">
        <v>85</v>
      </c>
      <c r="AL359" s="109" t="s">
        <v>134</v>
      </c>
      <c r="AM359" s="110" t="str">
        <f t="shared" si="102"/>
        <v>INDPET</v>
      </c>
      <c r="AN359" s="109" t="str">
        <f t="shared" si="103"/>
        <v>SH15</v>
      </c>
      <c r="AO359" s="109">
        <f t="shared" si="96"/>
        <v>0.00999979087756372</v>
      </c>
      <c r="AP359" s="109" t="s">
        <v>30</v>
      </c>
      <c r="AQ359" s="110" t="s">
        <v>82</v>
      </c>
      <c r="AU359" s="109" t="s">
        <v>134</v>
      </c>
      <c r="AV359" s="110" t="str">
        <f t="shared" si="104"/>
        <v>INDPET</v>
      </c>
      <c r="AW359" s="109" t="str">
        <f t="shared" si="105"/>
        <v>SH15</v>
      </c>
      <c r="AX359" s="109">
        <f t="shared" si="97"/>
        <v>0.0116249417007371</v>
      </c>
      <c r="AY359" s="109" t="s">
        <v>30</v>
      </c>
      <c r="AZ359" s="110" t="s">
        <v>81</v>
      </c>
      <c r="BD359" s="109" t="s">
        <v>134</v>
      </c>
      <c r="BE359" s="110" t="str">
        <f t="shared" si="106"/>
        <v>INDPET</v>
      </c>
      <c r="BF359" s="109" t="str">
        <f t="shared" si="107"/>
        <v>SH15</v>
      </c>
      <c r="BG359" s="109">
        <f t="shared" si="114"/>
        <v>0.00999979087756372</v>
      </c>
      <c r="BH359" s="109" t="s">
        <v>30</v>
      </c>
      <c r="BI359" s="110" t="s">
        <v>83</v>
      </c>
      <c r="BM359" s="109" t="s">
        <v>134</v>
      </c>
      <c r="BN359" s="110" t="str">
        <f t="shared" si="108"/>
        <v>INDPET</v>
      </c>
      <c r="BO359" s="109" t="str">
        <f t="shared" si="109"/>
        <v>SH15</v>
      </c>
      <c r="BP359" s="109">
        <f t="shared" si="110"/>
        <v>0.0116249417007371</v>
      </c>
      <c r="BQ359" s="109" t="s">
        <v>30</v>
      </c>
      <c r="BR359" s="110" t="s">
        <v>80</v>
      </c>
    </row>
    <row r="360" spans="11:70">
      <c r="K360" s="109" t="s">
        <v>134</v>
      </c>
      <c r="L360" s="110" t="str">
        <f t="shared" si="98"/>
        <v>INDPET</v>
      </c>
      <c r="M360" s="109" t="s">
        <v>187</v>
      </c>
      <c r="N360" s="109">
        <f t="shared" si="111"/>
        <v>0.0105596594720338</v>
      </c>
      <c r="O360" s="109" t="s">
        <v>30</v>
      </c>
      <c r="P360" s="110" t="s">
        <v>84</v>
      </c>
      <c r="T360" s="109" t="s">
        <v>134</v>
      </c>
      <c r="U360" s="110" t="str">
        <f t="shared" si="112"/>
        <v>INDPET</v>
      </c>
      <c r="V360" s="109" t="str">
        <f t="shared" si="113"/>
        <v>SH16</v>
      </c>
      <c r="W360" s="109">
        <f t="shared" si="94"/>
        <v>0.00943526057496736</v>
      </c>
      <c r="X360" s="109" t="s">
        <v>30</v>
      </c>
      <c r="Y360" s="110" t="s">
        <v>79</v>
      </c>
      <c r="AC360" s="109" t="s">
        <v>134</v>
      </c>
      <c r="AD360" s="110" t="str">
        <f t="shared" si="100"/>
        <v>INDPET</v>
      </c>
      <c r="AE360" s="109" t="str">
        <f t="shared" si="101"/>
        <v>SH16</v>
      </c>
      <c r="AF360" s="109">
        <f t="shared" si="95"/>
        <v>0.00983377508800909</v>
      </c>
      <c r="AG360" s="109" t="s">
        <v>30</v>
      </c>
      <c r="AH360" s="110" t="s">
        <v>85</v>
      </c>
      <c r="AL360" s="109" t="s">
        <v>134</v>
      </c>
      <c r="AM360" s="110" t="str">
        <f t="shared" si="102"/>
        <v>INDPET</v>
      </c>
      <c r="AN360" s="109" t="str">
        <f t="shared" si="103"/>
        <v>SH16</v>
      </c>
      <c r="AO360" s="109">
        <f t="shared" si="96"/>
        <v>0.0101644506642469</v>
      </c>
      <c r="AP360" s="109" t="s">
        <v>30</v>
      </c>
      <c r="AQ360" s="110" t="s">
        <v>82</v>
      </c>
      <c r="AU360" s="109" t="s">
        <v>134</v>
      </c>
      <c r="AV360" s="110" t="str">
        <f t="shared" si="104"/>
        <v>INDPET</v>
      </c>
      <c r="AW360" s="109" t="str">
        <f t="shared" si="105"/>
        <v>SH16</v>
      </c>
      <c r="AX360" s="109">
        <f t="shared" si="97"/>
        <v>0.01179346357049</v>
      </c>
      <c r="AY360" s="109" t="s">
        <v>30</v>
      </c>
      <c r="AZ360" s="110" t="s">
        <v>81</v>
      </c>
      <c r="BD360" s="109" t="s">
        <v>134</v>
      </c>
      <c r="BE360" s="110" t="str">
        <f t="shared" si="106"/>
        <v>INDPET</v>
      </c>
      <c r="BF360" s="109" t="str">
        <f t="shared" si="107"/>
        <v>SH16</v>
      </c>
      <c r="BG360" s="109">
        <f t="shared" si="114"/>
        <v>0.0101644506642469</v>
      </c>
      <c r="BH360" s="109" t="s">
        <v>30</v>
      </c>
      <c r="BI360" s="110" t="s">
        <v>83</v>
      </c>
      <c r="BM360" s="109" t="s">
        <v>134</v>
      </c>
      <c r="BN360" s="110" t="str">
        <f t="shared" si="108"/>
        <v>INDPET</v>
      </c>
      <c r="BO360" s="109" t="str">
        <f t="shared" si="109"/>
        <v>SH16</v>
      </c>
      <c r="BP360" s="109">
        <f t="shared" si="110"/>
        <v>0.01179346357049</v>
      </c>
      <c r="BQ360" s="109" t="s">
        <v>30</v>
      </c>
      <c r="BR360" s="110" t="s">
        <v>80</v>
      </c>
    </row>
    <row r="361" spans="11:70">
      <c r="K361" s="109" t="s">
        <v>134</v>
      </c>
      <c r="L361" s="110" t="str">
        <f t="shared" si="98"/>
        <v>INDPET</v>
      </c>
      <c r="M361" s="109" t="s">
        <v>188</v>
      </c>
      <c r="N361" s="109">
        <f t="shared" si="111"/>
        <v>0.0107192629502442</v>
      </c>
      <c r="O361" s="109" t="s">
        <v>30</v>
      </c>
      <c r="P361" s="110" t="s">
        <v>84</v>
      </c>
      <c r="T361" s="109" t="s">
        <v>134</v>
      </c>
      <c r="U361" s="110" t="str">
        <f t="shared" si="112"/>
        <v>INDPET</v>
      </c>
      <c r="V361" s="109" t="str">
        <f t="shared" si="113"/>
        <v>SH17</v>
      </c>
      <c r="W361" s="109">
        <f t="shared" si="94"/>
        <v>0.00935860344516929</v>
      </c>
      <c r="X361" s="109" t="s">
        <v>30</v>
      </c>
      <c r="Y361" s="110" t="s">
        <v>79</v>
      </c>
      <c r="AC361" s="109" t="s">
        <v>134</v>
      </c>
      <c r="AD361" s="110" t="str">
        <f t="shared" si="100"/>
        <v>INDPET</v>
      </c>
      <c r="AE361" s="109" t="str">
        <f t="shared" si="101"/>
        <v>SH17</v>
      </c>
      <c r="AF361" s="109">
        <f t="shared" si="95"/>
        <v>0.0101050279210297</v>
      </c>
      <c r="AG361" s="109" t="s">
        <v>30</v>
      </c>
      <c r="AH361" s="110" t="s">
        <v>85</v>
      </c>
      <c r="AL361" s="109" t="s">
        <v>134</v>
      </c>
      <c r="AM361" s="110" t="str">
        <f t="shared" si="102"/>
        <v>INDPET</v>
      </c>
      <c r="AN361" s="109" t="str">
        <f t="shared" si="103"/>
        <v>SH17</v>
      </c>
      <c r="AO361" s="109">
        <f t="shared" si="96"/>
        <v>0.0102560890823508</v>
      </c>
      <c r="AP361" s="109" t="s">
        <v>30</v>
      </c>
      <c r="AQ361" s="110" t="s">
        <v>82</v>
      </c>
      <c r="AU361" s="109" t="s">
        <v>134</v>
      </c>
      <c r="AV361" s="110" t="str">
        <f t="shared" si="104"/>
        <v>INDPET</v>
      </c>
      <c r="AW361" s="109" t="str">
        <f t="shared" si="105"/>
        <v>SH17</v>
      </c>
      <c r="AX361" s="109">
        <f t="shared" si="97"/>
        <v>0.0119169823402558</v>
      </c>
      <c r="AY361" s="109" t="s">
        <v>30</v>
      </c>
      <c r="AZ361" s="110" t="s">
        <v>81</v>
      </c>
      <c r="BD361" s="109" t="s">
        <v>134</v>
      </c>
      <c r="BE361" s="110" t="str">
        <f t="shared" si="106"/>
        <v>INDPET</v>
      </c>
      <c r="BF361" s="109" t="str">
        <f t="shared" si="107"/>
        <v>SH17</v>
      </c>
      <c r="BG361" s="109">
        <f t="shared" si="114"/>
        <v>0.0102560890823508</v>
      </c>
      <c r="BH361" s="109" t="s">
        <v>30</v>
      </c>
      <c r="BI361" s="110" t="s">
        <v>83</v>
      </c>
      <c r="BM361" s="109" t="s">
        <v>134</v>
      </c>
      <c r="BN361" s="110" t="str">
        <f t="shared" si="108"/>
        <v>INDPET</v>
      </c>
      <c r="BO361" s="109" t="str">
        <f t="shared" si="109"/>
        <v>SH17</v>
      </c>
      <c r="BP361" s="109">
        <f t="shared" si="110"/>
        <v>0.0119169823402558</v>
      </c>
      <c r="BQ361" s="109" t="s">
        <v>30</v>
      </c>
      <c r="BR361" s="110" t="s">
        <v>80</v>
      </c>
    </row>
    <row r="362" spans="11:70">
      <c r="K362" s="109" t="s">
        <v>134</v>
      </c>
      <c r="L362" s="110" t="str">
        <f t="shared" si="98"/>
        <v>INDPET</v>
      </c>
      <c r="M362" s="109" t="s">
        <v>189</v>
      </c>
      <c r="N362" s="109">
        <f t="shared" si="111"/>
        <v>0.0108315644882517</v>
      </c>
      <c r="O362" s="109" t="s">
        <v>30</v>
      </c>
      <c r="P362" s="110" t="s">
        <v>84</v>
      </c>
      <c r="T362" s="109" t="s">
        <v>134</v>
      </c>
      <c r="U362" s="110" t="str">
        <f t="shared" si="112"/>
        <v>INDPET</v>
      </c>
      <c r="V362" s="109" t="str">
        <f t="shared" si="113"/>
        <v>SH18</v>
      </c>
      <c r="W362" s="109">
        <f t="shared" si="94"/>
        <v>0.00937740083829202</v>
      </c>
      <c r="X362" s="109" t="s">
        <v>30</v>
      </c>
      <c r="Y362" s="110" t="s">
        <v>79</v>
      </c>
      <c r="AC362" s="109" t="s">
        <v>134</v>
      </c>
      <c r="AD362" s="110" t="str">
        <f t="shared" si="100"/>
        <v>INDPET</v>
      </c>
      <c r="AE362" s="109" t="str">
        <f t="shared" si="101"/>
        <v>SH18</v>
      </c>
      <c r="AF362" s="109">
        <f t="shared" si="95"/>
        <v>0.0102525876095419</v>
      </c>
      <c r="AG362" s="109" t="s">
        <v>30</v>
      </c>
      <c r="AH362" s="110" t="s">
        <v>85</v>
      </c>
      <c r="AL362" s="109" t="s">
        <v>134</v>
      </c>
      <c r="AM362" s="110" t="str">
        <f t="shared" si="102"/>
        <v>INDPET</v>
      </c>
      <c r="AN362" s="109" t="str">
        <f t="shared" si="103"/>
        <v>SH18</v>
      </c>
      <c r="AO362" s="109">
        <f t="shared" si="96"/>
        <v>0.010306050695497</v>
      </c>
      <c r="AP362" s="109" t="s">
        <v>30</v>
      </c>
      <c r="AQ362" s="110" t="s">
        <v>82</v>
      </c>
      <c r="AU362" s="109" t="s">
        <v>134</v>
      </c>
      <c r="AV362" s="110" t="str">
        <f t="shared" si="104"/>
        <v>INDPET</v>
      </c>
      <c r="AW362" s="109" t="str">
        <f t="shared" si="105"/>
        <v>SH18</v>
      </c>
      <c r="AX362" s="109">
        <f t="shared" si="97"/>
        <v>0.0119637007973735</v>
      </c>
      <c r="AY362" s="109" t="s">
        <v>30</v>
      </c>
      <c r="AZ362" s="110" t="s">
        <v>81</v>
      </c>
      <c r="BD362" s="109" t="s">
        <v>134</v>
      </c>
      <c r="BE362" s="110" t="str">
        <f t="shared" si="106"/>
        <v>INDPET</v>
      </c>
      <c r="BF362" s="109" t="str">
        <f t="shared" si="107"/>
        <v>SH18</v>
      </c>
      <c r="BG362" s="109">
        <f t="shared" si="114"/>
        <v>0.010306050695497</v>
      </c>
      <c r="BH362" s="109" t="s">
        <v>30</v>
      </c>
      <c r="BI362" s="110" t="s">
        <v>83</v>
      </c>
      <c r="BM362" s="109" t="s">
        <v>134</v>
      </c>
      <c r="BN362" s="110" t="str">
        <f t="shared" si="108"/>
        <v>INDPET</v>
      </c>
      <c r="BO362" s="109" t="str">
        <f t="shared" si="109"/>
        <v>SH18</v>
      </c>
      <c r="BP362" s="109">
        <f t="shared" si="110"/>
        <v>0.0119637007973735</v>
      </c>
      <c r="BQ362" s="109" t="s">
        <v>30</v>
      </c>
      <c r="BR362" s="110" t="s">
        <v>80</v>
      </c>
    </row>
    <row r="363" spans="11:70">
      <c r="K363" s="111" t="s">
        <v>134</v>
      </c>
      <c r="L363" s="110" t="str">
        <f t="shared" si="98"/>
        <v>INDPET</v>
      </c>
      <c r="M363" s="109" t="s">
        <v>190</v>
      </c>
      <c r="N363" s="109">
        <f t="shared" si="111"/>
        <v>0.010907270240581</v>
      </c>
      <c r="O363" s="109" t="s">
        <v>30</v>
      </c>
      <c r="P363" s="110" t="s">
        <v>84</v>
      </c>
      <c r="T363" s="109" t="s">
        <v>134</v>
      </c>
      <c r="U363" s="110" t="str">
        <f t="shared" si="112"/>
        <v>INDPET</v>
      </c>
      <c r="V363" s="109" t="str">
        <f t="shared" si="113"/>
        <v>SH19</v>
      </c>
      <c r="W363" s="109">
        <f t="shared" si="94"/>
        <v>0.00955192040311233</v>
      </c>
      <c r="X363" s="109" t="s">
        <v>30</v>
      </c>
      <c r="Y363" s="110" t="s">
        <v>79</v>
      </c>
      <c r="AC363" s="109" t="s">
        <v>134</v>
      </c>
      <c r="AD363" s="110" t="str">
        <f t="shared" si="100"/>
        <v>INDPET</v>
      </c>
      <c r="AE363" s="109" t="str">
        <f t="shared" si="101"/>
        <v>SH19</v>
      </c>
      <c r="AF363" s="109">
        <f t="shared" si="95"/>
        <v>0.0103425955697234</v>
      </c>
      <c r="AG363" s="109" t="s">
        <v>30</v>
      </c>
      <c r="AH363" s="110" t="s">
        <v>85</v>
      </c>
      <c r="AL363" s="109" t="s">
        <v>134</v>
      </c>
      <c r="AM363" s="110" t="str">
        <f t="shared" si="102"/>
        <v>INDPET</v>
      </c>
      <c r="AN363" s="109" t="str">
        <f t="shared" si="103"/>
        <v>SH19</v>
      </c>
      <c r="AO363" s="109">
        <f t="shared" si="96"/>
        <v>0.010385014665602</v>
      </c>
      <c r="AP363" s="109" t="s">
        <v>30</v>
      </c>
      <c r="AQ363" s="110" t="s">
        <v>82</v>
      </c>
      <c r="AU363" s="109" t="s">
        <v>134</v>
      </c>
      <c r="AV363" s="110" t="str">
        <f t="shared" si="104"/>
        <v>INDPET</v>
      </c>
      <c r="AW363" s="109" t="str">
        <f t="shared" si="105"/>
        <v>SH19</v>
      </c>
      <c r="AX363" s="109">
        <f t="shared" si="97"/>
        <v>0.0120300603734161</v>
      </c>
      <c r="AY363" s="109" t="s">
        <v>30</v>
      </c>
      <c r="AZ363" s="110" t="s">
        <v>81</v>
      </c>
      <c r="BD363" s="109" t="s">
        <v>134</v>
      </c>
      <c r="BE363" s="110" t="str">
        <f t="shared" si="106"/>
        <v>INDPET</v>
      </c>
      <c r="BF363" s="109" t="str">
        <f t="shared" si="107"/>
        <v>SH19</v>
      </c>
      <c r="BG363" s="109">
        <f t="shared" si="114"/>
        <v>0.010385014665602</v>
      </c>
      <c r="BH363" s="109" t="s">
        <v>30</v>
      </c>
      <c r="BI363" s="110" t="s">
        <v>83</v>
      </c>
      <c r="BM363" s="109" t="s">
        <v>134</v>
      </c>
      <c r="BN363" s="110" t="str">
        <f t="shared" si="108"/>
        <v>INDPET</v>
      </c>
      <c r="BO363" s="109" t="str">
        <f t="shared" si="109"/>
        <v>SH19</v>
      </c>
      <c r="BP363" s="109">
        <f t="shared" si="110"/>
        <v>0.0120300603734161</v>
      </c>
      <c r="BQ363" s="109" t="s">
        <v>30</v>
      </c>
      <c r="BR363" s="110" t="s">
        <v>80</v>
      </c>
    </row>
    <row r="364" spans="11:70">
      <c r="K364" s="109" t="s">
        <v>134</v>
      </c>
      <c r="L364" s="110" t="str">
        <f t="shared" si="98"/>
        <v>INDPET</v>
      </c>
      <c r="M364" s="109" t="s">
        <v>191</v>
      </c>
      <c r="N364" s="109">
        <f t="shared" si="111"/>
        <v>0.0109552436996141</v>
      </c>
      <c r="O364" s="109" t="s">
        <v>30</v>
      </c>
      <c r="P364" s="110" t="s">
        <v>84</v>
      </c>
      <c r="T364" s="109" t="s">
        <v>134</v>
      </c>
      <c r="U364" s="110" t="str">
        <f t="shared" si="112"/>
        <v>INDPET</v>
      </c>
      <c r="V364" s="109" t="str">
        <f t="shared" si="113"/>
        <v>SH20</v>
      </c>
      <c r="W364" s="109">
        <f t="shared" si="94"/>
        <v>0.00963772478352658</v>
      </c>
      <c r="X364" s="109" t="s">
        <v>30</v>
      </c>
      <c r="Y364" s="110" t="s">
        <v>79</v>
      </c>
      <c r="AC364" s="109" t="s">
        <v>134</v>
      </c>
      <c r="AD364" s="110" t="str">
        <f t="shared" si="100"/>
        <v>INDPET</v>
      </c>
      <c r="AE364" s="109" t="str">
        <f t="shared" si="101"/>
        <v>SH20</v>
      </c>
      <c r="AF364" s="109">
        <f t="shared" si="95"/>
        <v>0.0103710063004266</v>
      </c>
      <c r="AG364" s="109" t="s">
        <v>30</v>
      </c>
      <c r="AH364" s="110" t="s">
        <v>85</v>
      </c>
      <c r="AL364" s="109" t="s">
        <v>134</v>
      </c>
      <c r="AM364" s="110" t="str">
        <f t="shared" si="102"/>
        <v>INDPET</v>
      </c>
      <c r="AN364" s="109" t="str">
        <f t="shared" si="103"/>
        <v>SH20</v>
      </c>
      <c r="AO364" s="109">
        <f t="shared" si="96"/>
        <v>0.0104659175293997</v>
      </c>
      <c r="AP364" s="109" t="s">
        <v>30</v>
      </c>
      <c r="AQ364" s="110" t="s">
        <v>82</v>
      </c>
      <c r="AU364" s="109" t="s">
        <v>134</v>
      </c>
      <c r="AV364" s="110" t="str">
        <f t="shared" si="104"/>
        <v>INDPET</v>
      </c>
      <c r="AW364" s="109" t="str">
        <f t="shared" si="105"/>
        <v>SH20</v>
      </c>
      <c r="AX364" s="109">
        <f t="shared" si="97"/>
        <v>0.0121783296513417</v>
      </c>
      <c r="AY364" s="109" t="s">
        <v>30</v>
      </c>
      <c r="AZ364" s="110" t="s">
        <v>81</v>
      </c>
      <c r="BD364" s="109" t="s">
        <v>134</v>
      </c>
      <c r="BE364" s="110" t="str">
        <f t="shared" si="106"/>
        <v>INDPET</v>
      </c>
      <c r="BF364" s="109" t="str">
        <f t="shared" si="107"/>
        <v>SH20</v>
      </c>
      <c r="BG364" s="109">
        <f t="shared" si="114"/>
        <v>0.0104659175293997</v>
      </c>
      <c r="BH364" s="109" t="s">
        <v>30</v>
      </c>
      <c r="BI364" s="110" t="s">
        <v>83</v>
      </c>
      <c r="BM364" s="109" t="s">
        <v>134</v>
      </c>
      <c r="BN364" s="110" t="str">
        <f t="shared" si="108"/>
        <v>INDPET</v>
      </c>
      <c r="BO364" s="109" t="str">
        <f t="shared" si="109"/>
        <v>SH20</v>
      </c>
      <c r="BP364" s="109">
        <f t="shared" si="110"/>
        <v>0.0121783296513417</v>
      </c>
      <c r="BQ364" s="109" t="s">
        <v>30</v>
      </c>
      <c r="BR364" s="110" t="s">
        <v>80</v>
      </c>
    </row>
    <row r="365" spans="11:70">
      <c r="K365" s="109" t="s">
        <v>134</v>
      </c>
      <c r="L365" s="110" t="str">
        <f t="shared" si="98"/>
        <v>INDPET</v>
      </c>
      <c r="M365" s="109" t="s">
        <v>192</v>
      </c>
      <c r="N365" s="109">
        <f t="shared" si="111"/>
        <v>0.0110001819222234</v>
      </c>
      <c r="O365" s="109" t="s">
        <v>30</v>
      </c>
      <c r="P365" s="110" t="s">
        <v>84</v>
      </c>
      <c r="T365" s="109" t="s">
        <v>134</v>
      </c>
      <c r="U365" s="110" t="str">
        <f t="shared" si="112"/>
        <v>INDPET</v>
      </c>
      <c r="V365" s="109" t="str">
        <f t="shared" si="113"/>
        <v>SH21</v>
      </c>
      <c r="W365" s="109">
        <f t="shared" si="94"/>
        <v>0.00945696449028081</v>
      </c>
      <c r="X365" s="109" t="s">
        <v>30</v>
      </c>
      <c r="Y365" s="110" t="s">
        <v>79</v>
      </c>
      <c r="AC365" s="109" t="s">
        <v>134</v>
      </c>
      <c r="AD365" s="110" t="str">
        <f t="shared" si="100"/>
        <v>INDPET</v>
      </c>
      <c r="AE365" s="109" t="str">
        <f t="shared" si="101"/>
        <v>SH21</v>
      </c>
      <c r="AF365" s="109">
        <f t="shared" si="95"/>
        <v>0.0103563715873088</v>
      </c>
      <c r="AG365" s="109" t="s">
        <v>30</v>
      </c>
      <c r="AH365" s="110" t="s">
        <v>85</v>
      </c>
      <c r="AL365" s="109" t="s">
        <v>134</v>
      </c>
      <c r="AM365" s="110" t="str">
        <f t="shared" si="102"/>
        <v>INDPET</v>
      </c>
      <c r="AN365" s="109" t="str">
        <f t="shared" si="103"/>
        <v>SH21</v>
      </c>
      <c r="AO365" s="109">
        <f t="shared" si="96"/>
        <v>0.0104972461771676</v>
      </c>
      <c r="AP365" s="109" t="s">
        <v>30</v>
      </c>
      <c r="AQ365" s="110" t="s">
        <v>82</v>
      </c>
      <c r="AU365" s="109" t="s">
        <v>134</v>
      </c>
      <c r="AV365" s="110" t="str">
        <f t="shared" si="104"/>
        <v>INDPET</v>
      </c>
      <c r="AW365" s="109" t="str">
        <f t="shared" si="105"/>
        <v>SH21</v>
      </c>
      <c r="AX365" s="109">
        <f t="shared" si="97"/>
        <v>0.0122964956240013</v>
      </c>
      <c r="AY365" s="109" t="s">
        <v>30</v>
      </c>
      <c r="AZ365" s="110" t="s">
        <v>81</v>
      </c>
      <c r="BD365" s="109" t="s">
        <v>134</v>
      </c>
      <c r="BE365" s="110" t="str">
        <f t="shared" si="106"/>
        <v>INDPET</v>
      </c>
      <c r="BF365" s="109" t="str">
        <f t="shared" si="107"/>
        <v>SH21</v>
      </c>
      <c r="BG365" s="109">
        <f t="shared" si="114"/>
        <v>0.0104972461771676</v>
      </c>
      <c r="BH365" s="109" t="s">
        <v>30</v>
      </c>
      <c r="BI365" s="110" t="s">
        <v>83</v>
      </c>
      <c r="BM365" s="109" t="s">
        <v>134</v>
      </c>
      <c r="BN365" s="110" t="str">
        <f t="shared" si="108"/>
        <v>INDPET</v>
      </c>
      <c r="BO365" s="109" t="str">
        <f t="shared" si="109"/>
        <v>SH21</v>
      </c>
      <c r="BP365" s="109">
        <f t="shared" si="110"/>
        <v>0.0122964956240013</v>
      </c>
      <c r="BQ365" s="109" t="s">
        <v>30</v>
      </c>
      <c r="BR365" s="110" t="s">
        <v>80</v>
      </c>
    </row>
    <row r="366" spans="11:70">
      <c r="K366" s="109" t="s">
        <v>134</v>
      </c>
      <c r="L366" s="110" t="str">
        <f t="shared" si="98"/>
        <v>INDPET</v>
      </c>
      <c r="M366" s="109" t="s">
        <v>193</v>
      </c>
      <c r="N366" s="109">
        <f t="shared" si="111"/>
        <v>0.0110581445418841</v>
      </c>
      <c r="O366" s="109" t="s">
        <v>30</v>
      </c>
      <c r="P366" s="110" t="s">
        <v>84</v>
      </c>
      <c r="T366" s="109" t="s">
        <v>134</v>
      </c>
      <c r="U366" s="110" t="str">
        <f t="shared" si="112"/>
        <v>INDPET</v>
      </c>
      <c r="V366" s="109" t="str">
        <f t="shared" si="113"/>
        <v>SH22</v>
      </c>
      <c r="W366" s="109">
        <f t="shared" si="94"/>
        <v>0.00924291807486926</v>
      </c>
      <c r="X366" s="109" t="s">
        <v>30</v>
      </c>
      <c r="Y366" s="110" t="s">
        <v>79</v>
      </c>
      <c r="AC366" s="109" t="s">
        <v>134</v>
      </c>
      <c r="AD366" s="110" t="str">
        <f t="shared" si="100"/>
        <v>INDPET</v>
      </c>
      <c r="AE366" s="109" t="str">
        <f t="shared" si="101"/>
        <v>SH22</v>
      </c>
      <c r="AF366" s="109">
        <f t="shared" si="95"/>
        <v>0.0103336076165661</v>
      </c>
      <c r="AG366" s="109" t="s">
        <v>30</v>
      </c>
      <c r="AH366" s="110" t="s">
        <v>85</v>
      </c>
      <c r="AL366" s="109" t="s">
        <v>134</v>
      </c>
      <c r="AM366" s="110" t="str">
        <f t="shared" si="102"/>
        <v>INDPET</v>
      </c>
      <c r="AN366" s="109" t="str">
        <f t="shared" si="103"/>
        <v>SH22</v>
      </c>
      <c r="AO366" s="109">
        <f t="shared" si="96"/>
        <v>0.0104334553926126</v>
      </c>
      <c r="AP366" s="109" t="s">
        <v>30</v>
      </c>
      <c r="AQ366" s="110" t="s">
        <v>82</v>
      </c>
      <c r="AU366" s="109" t="s">
        <v>134</v>
      </c>
      <c r="AV366" s="110" t="str">
        <f t="shared" si="104"/>
        <v>INDPET</v>
      </c>
      <c r="AW366" s="109" t="str">
        <f t="shared" si="105"/>
        <v>SH22</v>
      </c>
      <c r="AX366" s="109">
        <f t="shared" si="97"/>
        <v>0.0121711498963057</v>
      </c>
      <c r="AY366" s="109" t="s">
        <v>30</v>
      </c>
      <c r="AZ366" s="110" t="s">
        <v>81</v>
      </c>
      <c r="BD366" s="109" t="s">
        <v>134</v>
      </c>
      <c r="BE366" s="110" t="str">
        <f t="shared" si="106"/>
        <v>INDPET</v>
      </c>
      <c r="BF366" s="109" t="str">
        <f t="shared" si="107"/>
        <v>SH22</v>
      </c>
      <c r="BG366" s="109">
        <f t="shared" si="114"/>
        <v>0.0104334553926126</v>
      </c>
      <c r="BH366" s="109" t="s">
        <v>30</v>
      </c>
      <c r="BI366" s="110" t="s">
        <v>83</v>
      </c>
      <c r="BM366" s="109" t="s">
        <v>134</v>
      </c>
      <c r="BN366" s="110" t="str">
        <f t="shared" si="108"/>
        <v>INDPET</v>
      </c>
      <c r="BO366" s="109" t="str">
        <f t="shared" si="109"/>
        <v>SH22</v>
      </c>
      <c r="BP366" s="109">
        <f t="shared" si="110"/>
        <v>0.0121711498963057</v>
      </c>
      <c r="BQ366" s="109" t="s">
        <v>30</v>
      </c>
      <c r="BR366" s="110" t="s">
        <v>80</v>
      </c>
    </row>
    <row r="367" spans="11:70">
      <c r="K367" s="111" t="s">
        <v>134</v>
      </c>
      <c r="L367" s="110" t="str">
        <f t="shared" si="98"/>
        <v>INDPET</v>
      </c>
      <c r="M367" s="109" t="s">
        <v>194</v>
      </c>
      <c r="N367" s="109">
        <f t="shared" si="111"/>
        <v>0.0110634196829352</v>
      </c>
      <c r="O367" s="109" t="s">
        <v>30</v>
      </c>
      <c r="P367" s="110" t="s">
        <v>84</v>
      </c>
      <c r="T367" s="109" t="s">
        <v>134</v>
      </c>
      <c r="U367" s="110" t="str">
        <f t="shared" si="112"/>
        <v>INDPET</v>
      </c>
      <c r="V367" s="109" t="str">
        <f t="shared" si="113"/>
        <v>SH23</v>
      </c>
      <c r="W367" s="109">
        <f t="shared" si="94"/>
        <v>0.00910370000687102</v>
      </c>
      <c r="X367" s="109" t="s">
        <v>30</v>
      </c>
      <c r="Y367" s="110" t="s">
        <v>79</v>
      </c>
      <c r="AC367" s="109" t="s">
        <v>134</v>
      </c>
      <c r="AD367" s="110" t="str">
        <f t="shared" si="100"/>
        <v>INDPET</v>
      </c>
      <c r="AE367" s="109" t="str">
        <f t="shared" si="101"/>
        <v>SH23</v>
      </c>
      <c r="AF367" s="109">
        <f t="shared" si="95"/>
        <v>0.0103821474821582</v>
      </c>
      <c r="AG367" s="109" t="s">
        <v>30</v>
      </c>
      <c r="AH367" s="110" t="s">
        <v>85</v>
      </c>
      <c r="AL367" s="109" t="s">
        <v>134</v>
      </c>
      <c r="AM367" s="110" t="str">
        <f t="shared" si="102"/>
        <v>INDPET</v>
      </c>
      <c r="AN367" s="109" t="str">
        <f t="shared" si="103"/>
        <v>SH23</v>
      </c>
      <c r="AO367" s="109">
        <f t="shared" si="96"/>
        <v>0.0103443694938274</v>
      </c>
      <c r="AP367" s="109" t="s">
        <v>30</v>
      </c>
      <c r="AQ367" s="110" t="s">
        <v>82</v>
      </c>
      <c r="AU367" s="109" t="s">
        <v>134</v>
      </c>
      <c r="AV367" s="110" t="str">
        <f t="shared" si="104"/>
        <v>INDPET</v>
      </c>
      <c r="AW367" s="109" t="str">
        <f t="shared" si="105"/>
        <v>SH23</v>
      </c>
      <c r="AX367" s="109">
        <f t="shared" si="97"/>
        <v>0.0119662467877505</v>
      </c>
      <c r="AY367" s="109" t="s">
        <v>30</v>
      </c>
      <c r="AZ367" s="110" t="s">
        <v>81</v>
      </c>
      <c r="BD367" s="109" t="s">
        <v>134</v>
      </c>
      <c r="BE367" s="110" t="str">
        <f t="shared" si="106"/>
        <v>INDPET</v>
      </c>
      <c r="BF367" s="109" t="str">
        <f t="shared" si="107"/>
        <v>SH23</v>
      </c>
      <c r="BG367" s="109">
        <f t="shared" si="114"/>
        <v>0.0103443694938274</v>
      </c>
      <c r="BH367" s="109" t="s">
        <v>30</v>
      </c>
      <c r="BI367" s="110" t="s">
        <v>83</v>
      </c>
      <c r="BM367" s="109" t="s">
        <v>134</v>
      </c>
      <c r="BN367" s="110" t="str">
        <f t="shared" si="108"/>
        <v>INDPET</v>
      </c>
      <c r="BO367" s="109" t="str">
        <f t="shared" si="109"/>
        <v>SH23</v>
      </c>
      <c r="BP367" s="109">
        <f t="shared" si="110"/>
        <v>0.0119662467877505</v>
      </c>
      <c r="BQ367" s="109" t="s">
        <v>30</v>
      </c>
      <c r="BR367" s="110" t="s">
        <v>80</v>
      </c>
    </row>
    <row r="368" spans="11:70">
      <c r="K368" s="109" t="s">
        <v>134</v>
      </c>
      <c r="L368" s="110" t="str">
        <f t="shared" si="98"/>
        <v>INDPET</v>
      </c>
      <c r="M368" s="110" t="s">
        <v>195</v>
      </c>
      <c r="N368" s="109">
        <f t="shared" si="111"/>
        <v>0.0107358071255442</v>
      </c>
      <c r="O368" s="109" t="s">
        <v>30</v>
      </c>
      <c r="P368" s="110" t="s">
        <v>84</v>
      </c>
      <c r="T368" s="109" t="s">
        <v>134</v>
      </c>
      <c r="U368" s="110" t="str">
        <f t="shared" si="112"/>
        <v>INDPET</v>
      </c>
      <c r="V368" s="109" t="str">
        <f t="shared" si="113"/>
        <v>FH0</v>
      </c>
      <c r="W368" s="109">
        <f t="shared" si="94"/>
        <v>0.00979234811426952</v>
      </c>
      <c r="X368" s="109" t="s">
        <v>30</v>
      </c>
      <c r="Y368" s="110" t="s">
        <v>79</v>
      </c>
      <c r="AC368" s="109" t="s">
        <v>134</v>
      </c>
      <c r="AD368" s="110" t="str">
        <f t="shared" si="100"/>
        <v>INDPET</v>
      </c>
      <c r="AE368" s="109" t="str">
        <f t="shared" si="101"/>
        <v>FH0</v>
      </c>
      <c r="AF368" s="109">
        <f t="shared" si="95"/>
        <v>0.0112280144932449</v>
      </c>
      <c r="AG368" s="109" t="s">
        <v>30</v>
      </c>
      <c r="AH368" s="110" t="s">
        <v>85</v>
      </c>
      <c r="AL368" s="109" t="s">
        <v>134</v>
      </c>
      <c r="AM368" s="110" t="str">
        <f t="shared" si="102"/>
        <v>INDPET</v>
      </c>
      <c r="AN368" s="109" t="str">
        <f t="shared" si="103"/>
        <v>FH0</v>
      </c>
      <c r="AO368" s="109">
        <f t="shared" si="96"/>
        <v>0.0105315353457976</v>
      </c>
      <c r="AP368" s="109" t="s">
        <v>30</v>
      </c>
      <c r="AQ368" s="110" t="s">
        <v>82</v>
      </c>
      <c r="AU368" s="109" t="s">
        <v>134</v>
      </c>
      <c r="AV368" s="110" t="str">
        <f t="shared" si="104"/>
        <v>INDPET</v>
      </c>
      <c r="AW368" s="109" t="str">
        <f t="shared" si="105"/>
        <v>FH0</v>
      </c>
      <c r="AX368" s="109">
        <f t="shared" si="97"/>
        <v>0.0113071216660431</v>
      </c>
      <c r="AY368" s="109" t="s">
        <v>30</v>
      </c>
      <c r="AZ368" s="110" t="s">
        <v>81</v>
      </c>
      <c r="BD368" s="109" t="s">
        <v>134</v>
      </c>
      <c r="BE368" s="110" t="str">
        <f t="shared" si="106"/>
        <v>INDPET</v>
      </c>
      <c r="BF368" s="109" t="str">
        <f t="shared" si="107"/>
        <v>FH0</v>
      </c>
      <c r="BG368" s="109">
        <f t="shared" si="114"/>
        <v>0.0105315353457976</v>
      </c>
      <c r="BH368" s="109" t="s">
        <v>30</v>
      </c>
      <c r="BI368" s="110" t="s">
        <v>83</v>
      </c>
      <c r="BM368" s="109" t="s">
        <v>134</v>
      </c>
      <c r="BN368" s="110" t="str">
        <f t="shared" si="108"/>
        <v>INDPET</v>
      </c>
      <c r="BO368" s="109" t="str">
        <f t="shared" si="109"/>
        <v>FH0</v>
      </c>
      <c r="BP368" s="109">
        <f t="shared" si="110"/>
        <v>0.0113071216660431</v>
      </c>
      <c r="BQ368" s="109" t="s">
        <v>30</v>
      </c>
      <c r="BR368" s="110" t="s">
        <v>80</v>
      </c>
    </row>
    <row r="369" spans="11:70">
      <c r="K369" s="109" t="s">
        <v>134</v>
      </c>
      <c r="L369" s="110" t="str">
        <f t="shared" si="98"/>
        <v>INDPET</v>
      </c>
      <c r="M369" s="110" t="s">
        <v>196</v>
      </c>
      <c r="N369" s="109">
        <f t="shared" si="111"/>
        <v>0.0106576860500416</v>
      </c>
      <c r="O369" s="109" t="s">
        <v>30</v>
      </c>
      <c r="P369" s="110" t="s">
        <v>84</v>
      </c>
      <c r="T369" s="109" t="s">
        <v>134</v>
      </c>
      <c r="U369" s="110" t="str">
        <f t="shared" si="112"/>
        <v>INDPET</v>
      </c>
      <c r="V369" s="109" t="str">
        <f t="shared" si="113"/>
        <v>FH1</v>
      </c>
      <c r="W369" s="109">
        <f t="shared" si="94"/>
        <v>0.00919766699444991</v>
      </c>
      <c r="X369" s="109" t="s">
        <v>30</v>
      </c>
      <c r="Y369" s="110" t="s">
        <v>79</v>
      </c>
      <c r="AC369" s="109" t="s">
        <v>134</v>
      </c>
      <c r="AD369" s="110" t="str">
        <f t="shared" si="100"/>
        <v>INDPET</v>
      </c>
      <c r="AE369" s="109" t="str">
        <f t="shared" si="101"/>
        <v>FH1</v>
      </c>
      <c r="AF369" s="109">
        <f t="shared" si="95"/>
        <v>0.0113096943440033</v>
      </c>
      <c r="AG369" s="109" t="s">
        <v>30</v>
      </c>
      <c r="AH369" s="110" t="s">
        <v>85</v>
      </c>
      <c r="AL369" s="109" t="s">
        <v>134</v>
      </c>
      <c r="AM369" s="110" t="str">
        <f t="shared" si="102"/>
        <v>INDPET</v>
      </c>
      <c r="AN369" s="109" t="str">
        <f t="shared" si="103"/>
        <v>FH1</v>
      </c>
      <c r="AO369" s="109">
        <f t="shared" si="96"/>
        <v>0.0102965939924624</v>
      </c>
      <c r="AP369" s="109" t="s">
        <v>30</v>
      </c>
      <c r="AQ369" s="110" t="s">
        <v>82</v>
      </c>
      <c r="AU369" s="109" t="s">
        <v>134</v>
      </c>
      <c r="AV369" s="110" t="str">
        <f t="shared" si="104"/>
        <v>INDPET</v>
      </c>
      <c r="AW369" s="109" t="str">
        <f t="shared" si="105"/>
        <v>FH1</v>
      </c>
      <c r="AX369" s="109">
        <f t="shared" si="97"/>
        <v>0.0109087269053611</v>
      </c>
      <c r="AY369" s="109" t="s">
        <v>30</v>
      </c>
      <c r="AZ369" s="110" t="s">
        <v>81</v>
      </c>
      <c r="BD369" s="109" t="s">
        <v>134</v>
      </c>
      <c r="BE369" s="110" t="str">
        <f t="shared" si="106"/>
        <v>INDPET</v>
      </c>
      <c r="BF369" s="109" t="str">
        <f t="shared" si="107"/>
        <v>FH1</v>
      </c>
      <c r="BG369" s="109">
        <f t="shared" si="114"/>
        <v>0.0102965939924624</v>
      </c>
      <c r="BH369" s="109" t="s">
        <v>30</v>
      </c>
      <c r="BI369" s="110" t="s">
        <v>83</v>
      </c>
      <c r="BM369" s="109" t="s">
        <v>134</v>
      </c>
      <c r="BN369" s="110" t="str">
        <f t="shared" si="108"/>
        <v>INDPET</v>
      </c>
      <c r="BO369" s="109" t="str">
        <f t="shared" si="109"/>
        <v>FH1</v>
      </c>
      <c r="BP369" s="109">
        <f t="shared" si="110"/>
        <v>0.0109087269053611</v>
      </c>
      <c r="BQ369" s="109" t="s">
        <v>30</v>
      </c>
      <c r="BR369" s="110" t="s">
        <v>80</v>
      </c>
    </row>
    <row r="370" spans="11:70">
      <c r="K370" s="109" t="s">
        <v>134</v>
      </c>
      <c r="L370" s="110" t="str">
        <f t="shared" si="98"/>
        <v>INDPET</v>
      </c>
      <c r="M370" s="110" t="s">
        <v>197</v>
      </c>
      <c r="N370" s="109">
        <f t="shared" si="111"/>
        <v>0.0105835473913529</v>
      </c>
      <c r="O370" s="109" t="s">
        <v>30</v>
      </c>
      <c r="P370" s="110" t="s">
        <v>84</v>
      </c>
      <c r="T370" s="109" t="s">
        <v>134</v>
      </c>
      <c r="U370" s="110" t="str">
        <f t="shared" si="112"/>
        <v>INDPET</v>
      </c>
      <c r="V370" s="109" t="str">
        <f t="shared" si="113"/>
        <v>FH2</v>
      </c>
      <c r="W370" s="109">
        <f t="shared" si="94"/>
        <v>0.00854419463909067</v>
      </c>
      <c r="X370" s="109" t="s">
        <v>30</v>
      </c>
      <c r="Y370" s="110" t="s">
        <v>79</v>
      </c>
      <c r="AC370" s="109" t="s">
        <v>134</v>
      </c>
      <c r="AD370" s="110" t="str">
        <f t="shared" si="100"/>
        <v>INDPET</v>
      </c>
      <c r="AE370" s="109" t="str">
        <f t="shared" si="101"/>
        <v>FH2</v>
      </c>
      <c r="AF370" s="109">
        <f t="shared" si="95"/>
        <v>0.0113149902537468</v>
      </c>
      <c r="AG370" s="109" t="s">
        <v>30</v>
      </c>
      <c r="AH370" s="110" t="s">
        <v>85</v>
      </c>
      <c r="AL370" s="109" t="s">
        <v>134</v>
      </c>
      <c r="AM370" s="110" t="str">
        <f t="shared" si="102"/>
        <v>INDPET</v>
      </c>
      <c r="AN370" s="109" t="str">
        <f t="shared" si="103"/>
        <v>FH2</v>
      </c>
      <c r="AO370" s="109">
        <f t="shared" si="96"/>
        <v>0.0100033503779941</v>
      </c>
      <c r="AP370" s="109" t="s">
        <v>30</v>
      </c>
      <c r="AQ370" s="110" t="s">
        <v>82</v>
      </c>
      <c r="AU370" s="109" t="s">
        <v>134</v>
      </c>
      <c r="AV370" s="110" t="str">
        <f t="shared" si="104"/>
        <v>INDPET</v>
      </c>
      <c r="AW370" s="109" t="str">
        <f t="shared" si="105"/>
        <v>FH2</v>
      </c>
      <c r="AX370" s="109">
        <f t="shared" si="97"/>
        <v>0.0103576120983907</v>
      </c>
      <c r="AY370" s="109" t="s">
        <v>30</v>
      </c>
      <c r="AZ370" s="110" t="s">
        <v>81</v>
      </c>
      <c r="BD370" s="109" t="s">
        <v>134</v>
      </c>
      <c r="BE370" s="110" t="str">
        <f t="shared" si="106"/>
        <v>INDPET</v>
      </c>
      <c r="BF370" s="109" t="str">
        <f t="shared" si="107"/>
        <v>FH2</v>
      </c>
      <c r="BG370" s="109">
        <f t="shared" si="114"/>
        <v>0.0100033503779941</v>
      </c>
      <c r="BH370" s="109" t="s">
        <v>30</v>
      </c>
      <c r="BI370" s="110" t="s">
        <v>83</v>
      </c>
      <c r="BM370" s="109" t="s">
        <v>134</v>
      </c>
      <c r="BN370" s="110" t="str">
        <f t="shared" si="108"/>
        <v>INDPET</v>
      </c>
      <c r="BO370" s="109" t="str">
        <f t="shared" si="109"/>
        <v>FH2</v>
      </c>
      <c r="BP370" s="109">
        <f t="shared" si="110"/>
        <v>0.0103576120983907</v>
      </c>
      <c r="BQ370" s="109" t="s">
        <v>30</v>
      </c>
      <c r="BR370" s="110" t="s">
        <v>80</v>
      </c>
    </row>
    <row r="371" spans="11:70">
      <c r="K371" s="111" t="s">
        <v>134</v>
      </c>
      <c r="L371" s="110" t="str">
        <f t="shared" si="98"/>
        <v>INDPET</v>
      </c>
      <c r="M371" s="110" t="s">
        <v>198</v>
      </c>
      <c r="N371" s="109">
        <f t="shared" si="111"/>
        <v>0.0104461270949771</v>
      </c>
      <c r="O371" s="109" t="s">
        <v>30</v>
      </c>
      <c r="P371" s="110" t="s">
        <v>84</v>
      </c>
      <c r="T371" s="109" t="s">
        <v>134</v>
      </c>
      <c r="U371" s="110" t="str">
        <f t="shared" si="112"/>
        <v>INDPET</v>
      </c>
      <c r="V371" s="109" t="str">
        <f t="shared" si="113"/>
        <v>FH3</v>
      </c>
      <c r="W371" s="109">
        <f t="shared" si="94"/>
        <v>0.00811303806936269</v>
      </c>
      <c r="X371" s="109" t="s">
        <v>30</v>
      </c>
      <c r="Y371" s="110" t="s">
        <v>79</v>
      </c>
      <c r="AC371" s="109" t="s">
        <v>134</v>
      </c>
      <c r="AD371" s="110" t="str">
        <f t="shared" si="100"/>
        <v>INDPET</v>
      </c>
      <c r="AE371" s="109" t="str">
        <f t="shared" si="101"/>
        <v>FH3</v>
      </c>
      <c r="AF371" s="109">
        <f t="shared" si="95"/>
        <v>0.0111561314017322</v>
      </c>
      <c r="AG371" s="109" t="s">
        <v>30</v>
      </c>
      <c r="AH371" s="110" t="s">
        <v>85</v>
      </c>
      <c r="AL371" s="109" t="s">
        <v>134</v>
      </c>
      <c r="AM371" s="110" t="str">
        <f t="shared" si="102"/>
        <v>INDPET</v>
      </c>
      <c r="AN371" s="109" t="str">
        <f t="shared" si="103"/>
        <v>FH3</v>
      </c>
      <c r="AO371" s="109">
        <f t="shared" si="96"/>
        <v>0.00968890908838409</v>
      </c>
      <c r="AP371" s="109" t="s">
        <v>30</v>
      </c>
      <c r="AQ371" s="110" t="s">
        <v>82</v>
      </c>
      <c r="AU371" s="109" t="s">
        <v>134</v>
      </c>
      <c r="AV371" s="110" t="str">
        <f t="shared" si="104"/>
        <v>INDPET</v>
      </c>
      <c r="AW371" s="109" t="str">
        <f t="shared" si="105"/>
        <v>FH3</v>
      </c>
      <c r="AX371" s="109">
        <f t="shared" si="97"/>
        <v>0.00970958954985666</v>
      </c>
      <c r="AY371" s="109" t="s">
        <v>30</v>
      </c>
      <c r="AZ371" s="110" t="s">
        <v>81</v>
      </c>
      <c r="BD371" s="109" t="s">
        <v>134</v>
      </c>
      <c r="BE371" s="110" t="str">
        <f t="shared" si="106"/>
        <v>INDPET</v>
      </c>
      <c r="BF371" s="109" t="str">
        <f t="shared" si="107"/>
        <v>FH3</v>
      </c>
      <c r="BG371" s="109">
        <f t="shared" si="114"/>
        <v>0.00968890908838409</v>
      </c>
      <c r="BH371" s="109" t="s">
        <v>30</v>
      </c>
      <c r="BI371" s="110" t="s">
        <v>83</v>
      </c>
      <c r="BM371" s="109" t="s">
        <v>134</v>
      </c>
      <c r="BN371" s="110" t="str">
        <f t="shared" si="108"/>
        <v>INDPET</v>
      </c>
      <c r="BO371" s="109" t="str">
        <f t="shared" si="109"/>
        <v>FH3</v>
      </c>
      <c r="BP371" s="109">
        <f t="shared" si="110"/>
        <v>0.00970958954985666</v>
      </c>
      <c r="BQ371" s="109" t="s">
        <v>30</v>
      </c>
      <c r="BR371" s="110" t="s">
        <v>80</v>
      </c>
    </row>
    <row r="372" spans="11:70">
      <c r="K372" s="109" t="s">
        <v>134</v>
      </c>
      <c r="L372" s="110" t="str">
        <f t="shared" si="98"/>
        <v>INDPET</v>
      </c>
      <c r="M372" s="110" t="s">
        <v>199</v>
      </c>
      <c r="N372" s="109">
        <f t="shared" si="111"/>
        <v>0.0102146767579268</v>
      </c>
      <c r="O372" s="109" t="s">
        <v>30</v>
      </c>
      <c r="P372" s="110" t="s">
        <v>84</v>
      </c>
      <c r="T372" s="109" t="s">
        <v>134</v>
      </c>
      <c r="U372" s="110" t="str">
        <f t="shared" si="112"/>
        <v>INDPET</v>
      </c>
      <c r="V372" s="109" t="str">
        <f t="shared" si="113"/>
        <v>FH4</v>
      </c>
      <c r="W372" s="109">
        <f t="shared" si="94"/>
        <v>0.0079309392492168</v>
      </c>
      <c r="X372" s="109" t="s">
        <v>30</v>
      </c>
      <c r="Y372" s="110" t="s">
        <v>79</v>
      </c>
      <c r="AC372" s="109" t="s">
        <v>134</v>
      </c>
      <c r="AD372" s="110" t="str">
        <f t="shared" si="100"/>
        <v>INDPET</v>
      </c>
      <c r="AE372" s="109" t="str">
        <f t="shared" si="101"/>
        <v>FH4</v>
      </c>
      <c r="AF372" s="109">
        <f t="shared" si="95"/>
        <v>0.0107686746446468</v>
      </c>
      <c r="AG372" s="109" t="s">
        <v>30</v>
      </c>
      <c r="AH372" s="110" t="s">
        <v>85</v>
      </c>
      <c r="AL372" s="109" t="s">
        <v>134</v>
      </c>
      <c r="AM372" s="110" t="str">
        <f t="shared" si="102"/>
        <v>INDPET</v>
      </c>
      <c r="AN372" s="109" t="str">
        <f t="shared" si="103"/>
        <v>FH4</v>
      </c>
      <c r="AO372" s="109">
        <f t="shared" si="96"/>
        <v>0.00940573624668299</v>
      </c>
      <c r="AP372" s="109" t="s">
        <v>30</v>
      </c>
      <c r="AQ372" s="110" t="s">
        <v>82</v>
      </c>
      <c r="AU372" s="109" t="s">
        <v>134</v>
      </c>
      <c r="AV372" s="110" t="str">
        <f t="shared" si="104"/>
        <v>INDPET</v>
      </c>
      <c r="AW372" s="109" t="str">
        <f t="shared" si="105"/>
        <v>FH4</v>
      </c>
      <c r="AX372" s="109">
        <f t="shared" si="97"/>
        <v>0.00910461646843936</v>
      </c>
      <c r="AY372" s="109" t="s">
        <v>30</v>
      </c>
      <c r="AZ372" s="110" t="s">
        <v>81</v>
      </c>
      <c r="BD372" s="109" t="s">
        <v>134</v>
      </c>
      <c r="BE372" s="110" t="str">
        <f t="shared" si="106"/>
        <v>INDPET</v>
      </c>
      <c r="BF372" s="109" t="str">
        <f t="shared" si="107"/>
        <v>FH4</v>
      </c>
      <c r="BG372" s="109">
        <f t="shared" si="114"/>
        <v>0.00940573624668299</v>
      </c>
      <c r="BH372" s="109" t="s">
        <v>30</v>
      </c>
      <c r="BI372" s="110" t="s">
        <v>83</v>
      </c>
      <c r="BM372" s="109" t="s">
        <v>134</v>
      </c>
      <c r="BN372" s="110" t="str">
        <f t="shared" si="108"/>
        <v>INDPET</v>
      </c>
      <c r="BO372" s="109" t="str">
        <f t="shared" si="109"/>
        <v>FH4</v>
      </c>
      <c r="BP372" s="109">
        <f t="shared" si="110"/>
        <v>0.00910461646843936</v>
      </c>
      <c r="BQ372" s="109" t="s">
        <v>30</v>
      </c>
      <c r="BR372" s="110" t="s">
        <v>80</v>
      </c>
    </row>
    <row r="373" spans="11:70">
      <c r="K373" s="109" t="s">
        <v>134</v>
      </c>
      <c r="L373" s="110" t="str">
        <f t="shared" si="98"/>
        <v>INDPET</v>
      </c>
      <c r="M373" s="110" t="s">
        <v>200</v>
      </c>
      <c r="N373" s="109">
        <f t="shared" si="111"/>
        <v>0.00989699335343166</v>
      </c>
      <c r="O373" s="109" t="s">
        <v>30</v>
      </c>
      <c r="P373" s="110" t="s">
        <v>84</v>
      </c>
      <c r="T373" s="109" t="s">
        <v>134</v>
      </c>
      <c r="U373" s="110" t="str">
        <f t="shared" si="112"/>
        <v>INDPET</v>
      </c>
      <c r="V373" s="109" t="str">
        <f t="shared" si="113"/>
        <v>FH5</v>
      </c>
      <c r="W373" s="109">
        <f t="shared" si="94"/>
        <v>0.00789810598623206</v>
      </c>
      <c r="X373" s="109" t="s">
        <v>30</v>
      </c>
      <c r="Y373" s="110" t="s">
        <v>79</v>
      </c>
      <c r="AC373" s="109" t="s">
        <v>134</v>
      </c>
      <c r="AD373" s="110" t="str">
        <f t="shared" si="100"/>
        <v>INDPET</v>
      </c>
      <c r="AE373" s="109" t="str">
        <f t="shared" si="101"/>
        <v>FH5</v>
      </c>
      <c r="AF373" s="109">
        <f t="shared" si="95"/>
        <v>0.0101560137052873</v>
      </c>
      <c r="AG373" s="109" t="s">
        <v>30</v>
      </c>
      <c r="AH373" s="110" t="s">
        <v>85</v>
      </c>
      <c r="AL373" s="109" t="s">
        <v>134</v>
      </c>
      <c r="AM373" s="110" t="str">
        <f t="shared" si="102"/>
        <v>INDPET</v>
      </c>
      <c r="AN373" s="109" t="str">
        <f t="shared" si="103"/>
        <v>FH5</v>
      </c>
      <c r="AO373" s="109">
        <f t="shared" si="96"/>
        <v>0.00913466512343893</v>
      </c>
      <c r="AP373" s="109" t="s">
        <v>30</v>
      </c>
      <c r="AQ373" s="110" t="s">
        <v>82</v>
      </c>
      <c r="AU373" s="109" t="s">
        <v>134</v>
      </c>
      <c r="AV373" s="110" t="str">
        <f t="shared" si="104"/>
        <v>INDPET</v>
      </c>
      <c r="AW373" s="109" t="str">
        <f t="shared" si="105"/>
        <v>FH5</v>
      </c>
      <c r="AX373" s="109">
        <f t="shared" si="97"/>
        <v>0.00868310786101314</v>
      </c>
      <c r="AY373" s="109" t="s">
        <v>30</v>
      </c>
      <c r="AZ373" s="110" t="s">
        <v>81</v>
      </c>
      <c r="BD373" s="109" t="s">
        <v>134</v>
      </c>
      <c r="BE373" s="110" t="str">
        <f t="shared" si="106"/>
        <v>INDPET</v>
      </c>
      <c r="BF373" s="109" t="str">
        <f t="shared" si="107"/>
        <v>FH5</v>
      </c>
      <c r="BG373" s="109">
        <f t="shared" si="114"/>
        <v>0.00913466512343893</v>
      </c>
      <c r="BH373" s="109" t="s">
        <v>30</v>
      </c>
      <c r="BI373" s="110" t="s">
        <v>83</v>
      </c>
      <c r="BM373" s="109" t="s">
        <v>134</v>
      </c>
      <c r="BN373" s="110" t="str">
        <f t="shared" si="108"/>
        <v>INDPET</v>
      </c>
      <c r="BO373" s="109" t="str">
        <f t="shared" si="109"/>
        <v>FH5</v>
      </c>
      <c r="BP373" s="109">
        <f t="shared" si="110"/>
        <v>0.00868310786101314</v>
      </c>
      <c r="BQ373" s="109" t="s">
        <v>30</v>
      </c>
      <c r="BR373" s="110" t="s">
        <v>80</v>
      </c>
    </row>
    <row r="374" spans="11:70">
      <c r="K374" s="109" t="s">
        <v>134</v>
      </c>
      <c r="L374" s="110" t="str">
        <f t="shared" si="98"/>
        <v>INDPET</v>
      </c>
      <c r="M374" s="110" t="s">
        <v>201</v>
      </c>
      <c r="N374" s="109">
        <f t="shared" si="111"/>
        <v>0.00968128602588257</v>
      </c>
      <c r="O374" s="109" t="s">
        <v>30</v>
      </c>
      <c r="P374" s="110" t="s">
        <v>84</v>
      </c>
      <c r="T374" s="109" t="s">
        <v>134</v>
      </c>
      <c r="U374" s="110" t="str">
        <f t="shared" si="112"/>
        <v>INDPET</v>
      </c>
      <c r="V374" s="109" t="str">
        <f t="shared" si="113"/>
        <v>FH6</v>
      </c>
      <c r="W374" s="109">
        <f t="shared" si="94"/>
        <v>0.00790151026263472</v>
      </c>
      <c r="X374" s="109" t="s">
        <v>30</v>
      </c>
      <c r="Y374" s="110" t="s">
        <v>79</v>
      </c>
      <c r="AC374" s="109" t="s">
        <v>134</v>
      </c>
      <c r="AD374" s="110" t="str">
        <f t="shared" si="100"/>
        <v>INDPET</v>
      </c>
      <c r="AE374" s="109" t="str">
        <f t="shared" si="101"/>
        <v>FH6</v>
      </c>
      <c r="AF374" s="109">
        <f t="shared" si="95"/>
        <v>0.00948283173067475</v>
      </c>
      <c r="AG374" s="109" t="s">
        <v>30</v>
      </c>
      <c r="AH374" s="110" t="s">
        <v>85</v>
      </c>
      <c r="AL374" s="109" t="s">
        <v>134</v>
      </c>
      <c r="AM374" s="110" t="str">
        <f t="shared" si="102"/>
        <v>INDPET</v>
      </c>
      <c r="AN374" s="109" t="str">
        <f t="shared" si="103"/>
        <v>FH6</v>
      </c>
      <c r="AO374" s="109">
        <f t="shared" si="96"/>
        <v>0.008879575380784</v>
      </c>
      <c r="AP374" s="109" t="s">
        <v>30</v>
      </c>
      <c r="AQ374" s="110" t="s">
        <v>82</v>
      </c>
      <c r="AU374" s="109" t="s">
        <v>134</v>
      </c>
      <c r="AV374" s="110" t="str">
        <f t="shared" si="104"/>
        <v>INDPET</v>
      </c>
      <c r="AW374" s="109" t="str">
        <f t="shared" si="105"/>
        <v>FH6</v>
      </c>
      <c r="AX374" s="109">
        <f t="shared" si="97"/>
        <v>0.00837790390817935</v>
      </c>
      <c r="AY374" s="109" t="s">
        <v>30</v>
      </c>
      <c r="AZ374" s="110" t="s">
        <v>81</v>
      </c>
      <c r="BD374" s="109" t="s">
        <v>134</v>
      </c>
      <c r="BE374" s="110" t="str">
        <f t="shared" si="106"/>
        <v>INDPET</v>
      </c>
      <c r="BF374" s="109" t="str">
        <f t="shared" si="107"/>
        <v>FH6</v>
      </c>
      <c r="BG374" s="109">
        <f t="shared" si="114"/>
        <v>0.008879575380784</v>
      </c>
      <c r="BH374" s="109" t="s">
        <v>30</v>
      </c>
      <c r="BI374" s="110" t="s">
        <v>83</v>
      </c>
      <c r="BM374" s="109" t="s">
        <v>134</v>
      </c>
      <c r="BN374" s="110" t="str">
        <f t="shared" si="108"/>
        <v>INDPET</v>
      </c>
      <c r="BO374" s="109" t="str">
        <f t="shared" si="109"/>
        <v>FH6</v>
      </c>
      <c r="BP374" s="109">
        <f t="shared" si="110"/>
        <v>0.00837790390817935</v>
      </c>
      <c r="BQ374" s="109" t="s">
        <v>30</v>
      </c>
      <c r="BR374" s="110" t="s">
        <v>80</v>
      </c>
    </row>
    <row r="375" spans="11:70">
      <c r="K375" s="111" t="s">
        <v>134</v>
      </c>
      <c r="L375" s="110" t="str">
        <f t="shared" si="98"/>
        <v>INDPET</v>
      </c>
      <c r="M375" s="110" t="s">
        <v>202</v>
      </c>
      <c r="N375" s="109">
        <f t="shared" si="111"/>
        <v>0.00952863617887526</v>
      </c>
      <c r="O375" s="109" t="s">
        <v>30</v>
      </c>
      <c r="P375" s="110" t="s">
        <v>84</v>
      </c>
      <c r="T375" s="109" t="s">
        <v>134</v>
      </c>
      <c r="U375" s="110" t="str">
        <f t="shared" si="112"/>
        <v>INDPET</v>
      </c>
      <c r="V375" s="109" t="str">
        <f t="shared" si="113"/>
        <v>FH7</v>
      </c>
      <c r="W375" s="109">
        <f t="shared" si="94"/>
        <v>0.00800095186223973</v>
      </c>
      <c r="X375" s="109" t="s">
        <v>30</v>
      </c>
      <c r="Y375" s="110" t="s">
        <v>79</v>
      </c>
      <c r="AC375" s="109" t="s">
        <v>134</v>
      </c>
      <c r="AD375" s="110" t="str">
        <f t="shared" si="100"/>
        <v>INDPET</v>
      </c>
      <c r="AE375" s="109" t="str">
        <f t="shared" si="101"/>
        <v>FH7</v>
      </c>
      <c r="AF375" s="109">
        <f t="shared" si="95"/>
        <v>0.00892524413904446</v>
      </c>
      <c r="AG375" s="109" t="s">
        <v>30</v>
      </c>
      <c r="AH375" s="110" t="s">
        <v>85</v>
      </c>
      <c r="AL375" s="109" t="s">
        <v>134</v>
      </c>
      <c r="AM375" s="110" t="str">
        <f t="shared" si="102"/>
        <v>INDPET</v>
      </c>
      <c r="AN375" s="109" t="str">
        <f t="shared" si="103"/>
        <v>FH7</v>
      </c>
      <c r="AO375" s="109">
        <f t="shared" si="96"/>
        <v>0.00871077771197979</v>
      </c>
      <c r="AP375" s="109" t="s">
        <v>30</v>
      </c>
      <c r="AQ375" s="110" t="s">
        <v>82</v>
      </c>
      <c r="AU375" s="109" t="s">
        <v>134</v>
      </c>
      <c r="AV375" s="110" t="str">
        <f t="shared" si="104"/>
        <v>INDPET</v>
      </c>
      <c r="AW375" s="109" t="str">
        <f t="shared" si="105"/>
        <v>FH7</v>
      </c>
      <c r="AX375" s="109">
        <f t="shared" si="97"/>
        <v>0.00821660393206931</v>
      </c>
      <c r="AY375" s="109" t="s">
        <v>30</v>
      </c>
      <c r="AZ375" s="110" t="s">
        <v>81</v>
      </c>
      <c r="BD375" s="109" t="s">
        <v>134</v>
      </c>
      <c r="BE375" s="110" t="str">
        <f t="shared" si="106"/>
        <v>INDPET</v>
      </c>
      <c r="BF375" s="109" t="str">
        <f t="shared" si="107"/>
        <v>FH7</v>
      </c>
      <c r="BG375" s="109">
        <f t="shared" si="114"/>
        <v>0.00871077771197979</v>
      </c>
      <c r="BH375" s="109" t="s">
        <v>30</v>
      </c>
      <c r="BI375" s="110" t="s">
        <v>83</v>
      </c>
      <c r="BM375" s="109" t="s">
        <v>134</v>
      </c>
      <c r="BN375" s="110" t="str">
        <f t="shared" si="108"/>
        <v>INDPET</v>
      </c>
      <c r="BO375" s="109" t="str">
        <f t="shared" si="109"/>
        <v>FH7</v>
      </c>
      <c r="BP375" s="109">
        <f t="shared" si="110"/>
        <v>0.00821660393206931</v>
      </c>
      <c r="BQ375" s="109" t="s">
        <v>30</v>
      </c>
      <c r="BR375" s="110" t="s">
        <v>80</v>
      </c>
    </row>
    <row r="376" spans="11:70">
      <c r="K376" s="109" t="s">
        <v>134</v>
      </c>
      <c r="L376" s="110" t="str">
        <f t="shared" si="98"/>
        <v>INDPET</v>
      </c>
      <c r="M376" s="110" t="s">
        <v>203</v>
      </c>
      <c r="N376" s="109">
        <f t="shared" si="111"/>
        <v>0.00943366285965646</v>
      </c>
      <c r="O376" s="109" t="s">
        <v>30</v>
      </c>
      <c r="P376" s="110" t="s">
        <v>84</v>
      </c>
      <c r="T376" s="109" t="s">
        <v>134</v>
      </c>
      <c r="U376" s="110" t="str">
        <f t="shared" si="112"/>
        <v>INDPET</v>
      </c>
      <c r="V376" s="109" t="str">
        <f t="shared" si="113"/>
        <v>FH8</v>
      </c>
      <c r="W376" s="109">
        <f t="shared" si="94"/>
        <v>0.00824726709865658</v>
      </c>
      <c r="X376" s="109" t="s">
        <v>30</v>
      </c>
      <c r="Y376" s="110" t="s">
        <v>79</v>
      </c>
      <c r="AC376" s="109" t="s">
        <v>134</v>
      </c>
      <c r="AD376" s="110" t="str">
        <f t="shared" si="100"/>
        <v>INDPET</v>
      </c>
      <c r="AE376" s="109" t="str">
        <f t="shared" si="101"/>
        <v>FH8</v>
      </c>
      <c r="AF376" s="109">
        <f t="shared" si="95"/>
        <v>0.00857746379589666</v>
      </c>
      <c r="AG376" s="109" t="s">
        <v>30</v>
      </c>
      <c r="AH376" s="110" t="s">
        <v>85</v>
      </c>
      <c r="AL376" s="109" t="s">
        <v>134</v>
      </c>
      <c r="AM376" s="110" t="str">
        <f t="shared" si="102"/>
        <v>INDPET</v>
      </c>
      <c r="AN376" s="109" t="str">
        <f t="shared" si="103"/>
        <v>FH8</v>
      </c>
      <c r="AO376" s="109">
        <f t="shared" si="96"/>
        <v>0.00866782602621625</v>
      </c>
      <c r="AP376" s="109" t="s">
        <v>30</v>
      </c>
      <c r="AQ376" s="110" t="s">
        <v>82</v>
      </c>
      <c r="AU376" s="109" t="s">
        <v>134</v>
      </c>
      <c r="AV376" s="110" t="str">
        <f t="shared" si="104"/>
        <v>INDPET</v>
      </c>
      <c r="AW376" s="109" t="str">
        <f t="shared" si="105"/>
        <v>FH8</v>
      </c>
      <c r="AX376" s="109">
        <f t="shared" si="97"/>
        <v>0.0081798925504394</v>
      </c>
      <c r="AY376" s="109" t="s">
        <v>30</v>
      </c>
      <c r="AZ376" s="110" t="s">
        <v>81</v>
      </c>
      <c r="BD376" s="109" t="s">
        <v>134</v>
      </c>
      <c r="BE376" s="110" t="str">
        <f t="shared" si="106"/>
        <v>INDPET</v>
      </c>
      <c r="BF376" s="109" t="str">
        <f t="shared" si="107"/>
        <v>FH8</v>
      </c>
      <c r="BG376" s="109">
        <f t="shared" si="114"/>
        <v>0.00866782602621625</v>
      </c>
      <c r="BH376" s="109" t="s">
        <v>30</v>
      </c>
      <c r="BI376" s="110" t="s">
        <v>83</v>
      </c>
      <c r="BM376" s="109" t="s">
        <v>134</v>
      </c>
      <c r="BN376" s="110" t="str">
        <f t="shared" si="108"/>
        <v>INDPET</v>
      </c>
      <c r="BO376" s="109" t="str">
        <f t="shared" si="109"/>
        <v>FH8</v>
      </c>
      <c r="BP376" s="109">
        <f t="shared" si="110"/>
        <v>0.0081798925504394</v>
      </c>
      <c r="BQ376" s="109" t="s">
        <v>30</v>
      </c>
      <c r="BR376" s="110" t="s">
        <v>80</v>
      </c>
    </row>
    <row r="377" spans="11:70">
      <c r="K377" s="109" t="s">
        <v>134</v>
      </c>
      <c r="L377" s="110" t="str">
        <f t="shared" si="98"/>
        <v>INDPET</v>
      </c>
      <c r="M377" s="110" t="s">
        <v>204</v>
      </c>
      <c r="N377" s="109">
        <f t="shared" si="111"/>
        <v>0.00940817133070058</v>
      </c>
      <c r="O377" s="109" t="s">
        <v>30</v>
      </c>
      <c r="P377" s="110" t="s">
        <v>84</v>
      </c>
      <c r="T377" s="109" t="s">
        <v>134</v>
      </c>
      <c r="U377" s="110" t="str">
        <f t="shared" si="112"/>
        <v>INDPET</v>
      </c>
      <c r="V377" s="109" t="str">
        <f t="shared" si="113"/>
        <v>FH9</v>
      </c>
      <c r="W377" s="109">
        <f t="shared" si="94"/>
        <v>0.00885796956725601</v>
      </c>
      <c r="X377" s="109" t="s">
        <v>30</v>
      </c>
      <c r="Y377" s="110" t="s">
        <v>79</v>
      </c>
      <c r="AC377" s="109" t="s">
        <v>134</v>
      </c>
      <c r="AD377" s="110" t="str">
        <f t="shared" si="100"/>
        <v>INDPET</v>
      </c>
      <c r="AE377" s="109" t="str">
        <f t="shared" si="101"/>
        <v>FH9</v>
      </c>
      <c r="AF377" s="109">
        <f t="shared" si="95"/>
        <v>0.00839285662362912</v>
      </c>
      <c r="AG377" s="109" t="s">
        <v>30</v>
      </c>
      <c r="AH377" s="110" t="s">
        <v>85</v>
      </c>
      <c r="AL377" s="109" t="s">
        <v>134</v>
      </c>
      <c r="AM377" s="110" t="str">
        <f t="shared" si="102"/>
        <v>INDPET</v>
      </c>
      <c r="AN377" s="109" t="str">
        <f t="shared" si="103"/>
        <v>FH9</v>
      </c>
      <c r="AO377" s="109">
        <f t="shared" si="96"/>
        <v>0.00880204113766848</v>
      </c>
      <c r="AP377" s="109" t="s">
        <v>30</v>
      </c>
      <c r="AQ377" s="110" t="s">
        <v>82</v>
      </c>
      <c r="AU377" s="109" t="s">
        <v>134</v>
      </c>
      <c r="AV377" s="110" t="str">
        <f t="shared" si="104"/>
        <v>INDPET</v>
      </c>
      <c r="AW377" s="109" t="str">
        <f t="shared" si="105"/>
        <v>FH9</v>
      </c>
      <c r="AX377" s="109">
        <f t="shared" si="97"/>
        <v>0.00833236536167792</v>
      </c>
      <c r="AY377" s="109" t="s">
        <v>30</v>
      </c>
      <c r="AZ377" s="110" t="s">
        <v>81</v>
      </c>
      <c r="BD377" s="109" t="s">
        <v>134</v>
      </c>
      <c r="BE377" s="110" t="str">
        <f t="shared" si="106"/>
        <v>INDPET</v>
      </c>
      <c r="BF377" s="109" t="str">
        <f t="shared" si="107"/>
        <v>FH9</v>
      </c>
      <c r="BG377" s="109">
        <f t="shared" si="114"/>
        <v>0.00880204113766848</v>
      </c>
      <c r="BH377" s="109" t="s">
        <v>30</v>
      </c>
      <c r="BI377" s="110" t="s">
        <v>83</v>
      </c>
      <c r="BM377" s="109" t="s">
        <v>134</v>
      </c>
      <c r="BN377" s="110" t="str">
        <f t="shared" si="108"/>
        <v>INDPET</v>
      </c>
      <c r="BO377" s="109" t="str">
        <f t="shared" si="109"/>
        <v>FH9</v>
      </c>
      <c r="BP377" s="109">
        <f t="shared" si="110"/>
        <v>0.00833236536167792</v>
      </c>
      <c r="BQ377" s="109" t="s">
        <v>30</v>
      </c>
      <c r="BR377" s="110" t="s">
        <v>80</v>
      </c>
    </row>
    <row r="378" spans="11:70">
      <c r="K378" s="109" t="s">
        <v>134</v>
      </c>
      <c r="L378" s="110" t="str">
        <f t="shared" si="98"/>
        <v>INDPET</v>
      </c>
      <c r="M378" s="110" t="s">
        <v>205</v>
      </c>
      <c r="N378" s="109">
        <f t="shared" si="111"/>
        <v>0.0094154909801672</v>
      </c>
      <c r="O378" s="109" t="s">
        <v>30</v>
      </c>
      <c r="P378" s="110" t="s">
        <v>84</v>
      </c>
      <c r="T378" s="109" t="s">
        <v>134</v>
      </c>
      <c r="U378" s="110" t="str">
        <f t="shared" si="112"/>
        <v>INDPET</v>
      </c>
      <c r="V378" s="109" t="str">
        <f t="shared" si="113"/>
        <v>FH10</v>
      </c>
      <c r="W378" s="109">
        <f t="shared" si="94"/>
        <v>0.00966533282520593</v>
      </c>
      <c r="X378" s="109" t="s">
        <v>30</v>
      </c>
      <c r="Y378" s="110" t="s">
        <v>79</v>
      </c>
      <c r="AC378" s="109" t="s">
        <v>134</v>
      </c>
      <c r="AD378" s="110" t="str">
        <f t="shared" si="100"/>
        <v>INDPET</v>
      </c>
      <c r="AE378" s="109" t="str">
        <f t="shared" si="101"/>
        <v>FH10</v>
      </c>
      <c r="AF378" s="109">
        <f t="shared" si="95"/>
        <v>0.00831605281137172</v>
      </c>
      <c r="AG378" s="109" t="s">
        <v>30</v>
      </c>
      <c r="AH378" s="110" t="s">
        <v>85</v>
      </c>
      <c r="AL378" s="109" t="s">
        <v>134</v>
      </c>
      <c r="AM378" s="110" t="str">
        <f t="shared" si="102"/>
        <v>INDPET</v>
      </c>
      <c r="AN378" s="109" t="str">
        <f t="shared" si="103"/>
        <v>FH10</v>
      </c>
      <c r="AO378" s="109">
        <f t="shared" si="96"/>
        <v>0.00910858030278524</v>
      </c>
      <c r="AP378" s="109" t="s">
        <v>30</v>
      </c>
      <c r="AQ378" s="110" t="s">
        <v>82</v>
      </c>
      <c r="AU378" s="109" t="s">
        <v>134</v>
      </c>
      <c r="AV378" s="110" t="str">
        <f t="shared" si="104"/>
        <v>INDPET</v>
      </c>
      <c r="AW378" s="109" t="str">
        <f t="shared" si="105"/>
        <v>FH10</v>
      </c>
      <c r="AX378" s="109">
        <f t="shared" si="97"/>
        <v>0.0088127430632995</v>
      </c>
      <c r="AY378" s="109" t="s">
        <v>30</v>
      </c>
      <c r="AZ378" s="110" t="s">
        <v>81</v>
      </c>
      <c r="BD378" s="109" t="s">
        <v>134</v>
      </c>
      <c r="BE378" s="110" t="str">
        <f t="shared" si="106"/>
        <v>INDPET</v>
      </c>
      <c r="BF378" s="109" t="str">
        <f t="shared" si="107"/>
        <v>FH10</v>
      </c>
      <c r="BG378" s="109">
        <f t="shared" si="114"/>
        <v>0.00910858030278524</v>
      </c>
      <c r="BH378" s="109" t="s">
        <v>30</v>
      </c>
      <c r="BI378" s="110" t="s">
        <v>83</v>
      </c>
      <c r="BM378" s="109" t="s">
        <v>134</v>
      </c>
      <c r="BN378" s="110" t="str">
        <f t="shared" si="108"/>
        <v>INDPET</v>
      </c>
      <c r="BO378" s="109" t="str">
        <f t="shared" si="109"/>
        <v>FH10</v>
      </c>
      <c r="BP378" s="109">
        <f t="shared" si="110"/>
        <v>0.0088127430632995</v>
      </c>
      <c r="BQ378" s="109" t="s">
        <v>30</v>
      </c>
      <c r="BR378" s="110" t="s">
        <v>80</v>
      </c>
    </row>
    <row r="379" spans="11:70">
      <c r="K379" s="111" t="s">
        <v>134</v>
      </c>
      <c r="L379" s="110" t="str">
        <f t="shared" si="98"/>
        <v>INDPET</v>
      </c>
      <c r="M379" s="110" t="s">
        <v>206</v>
      </c>
      <c r="N379" s="109">
        <f t="shared" si="111"/>
        <v>0.00952017895298573</v>
      </c>
      <c r="O379" s="109" t="s">
        <v>30</v>
      </c>
      <c r="P379" s="110" t="s">
        <v>84</v>
      </c>
      <c r="T379" s="109" t="s">
        <v>134</v>
      </c>
      <c r="U379" s="110" t="str">
        <f t="shared" si="112"/>
        <v>INDPET</v>
      </c>
      <c r="V379" s="109" t="str">
        <f t="shared" si="113"/>
        <v>FH11</v>
      </c>
      <c r="W379" s="109">
        <f t="shared" si="94"/>
        <v>0.0101571832936489</v>
      </c>
      <c r="X379" s="109" t="s">
        <v>30</v>
      </c>
      <c r="Y379" s="110" t="s">
        <v>79</v>
      </c>
      <c r="AC379" s="109" t="s">
        <v>134</v>
      </c>
      <c r="AD379" s="110" t="str">
        <f t="shared" si="100"/>
        <v>INDPET</v>
      </c>
      <c r="AE379" s="109" t="str">
        <f t="shared" si="101"/>
        <v>FH11</v>
      </c>
      <c r="AF379" s="109">
        <f t="shared" si="95"/>
        <v>0.00835629520039642</v>
      </c>
      <c r="AG379" s="109" t="s">
        <v>30</v>
      </c>
      <c r="AH379" s="110" t="s">
        <v>85</v>
      </c>
      <c r="AL379" s="109" t="s">
        <v>134</v>
      </c>
      <c r="AM379" s="110" t="str">
        <f t="shared" si="102"/>
        <v>INDPET</v>
      </c>
      <c r="AN379" s="109" t="str">
        <f t="shared" si="103"/>
        <v>FH11</v>
      </c>
      <c r="AO379" s="109">
        <f t="shared" si="96"/>
        <v>0.00943953550863204</v>
      </c>
      <c r="AP379" s="109" t="s">
        <v>30</v>
      </c>
      <c r="AQ379" s="110" t="s">
        <v>82</v>
      </c>
      <c r="AU379" s="109" t="s">
        <v>134</v>
      </c>
      <c r="AV379" s="110" t="str">
        <f t="shared" si="104"/>
        <v>INDPET</v>
      </c>
      <c r="AW379" s="109" t="str">
        <f t="shared" si="105"/>
        <v>FH11</v>
      </c>
      <c r="AX379" s="109">
        <f t="shared" si="97"/>
        <v>0.00944091962441784</v>
      </c>
      <c r="AY379" s="109" t="s">
        <v>30</v>
      </c>
      <c r="AZ379" s="110" t="s">
        <v>81</v>
      </c>
      <c r="BD379" s="109" t="s">
        <v>134</v>
      </c>
      <c r="BE379" s="110" t="str">
        <f t="shared" si="106"/>
        <v>INDPET</v>
      </c>
      <c r="BF379" s="109" t="str">
        <f t="shared" si="107"/>
        <v>FH11</v>
      </c>
      <c r="BG379" s="109">
        <f t="shared" si="114"/>
        <v>0.00943953550863204</v>
      </c>
      <c r="BH379" s="109" t="s">
        <v>30</v>
      </c>
      <c r="BI379" s="110" t="s">
        <v>83</v>
      </c>
      <c r="BM379" s="109" t="s">
        <v>134</v>
      </c>
      <c r="BN379" s="110" t="str">
        <f t="shared" si="108"/>
        <v>INDPET</v>
      </c>
      <c r="BO379" s="109" t="str">
        <f t="shared" si="109"/>
        <v>FH11</v>
      </c>
      <c r="BP379" s="109">
        <f t="shared" si="110"/>
        <v>0.00944091962441784</v>
      </c>
      <c r="BQ379" s="109" t="s">
        <v>30</v>
      </c>
      <c r="BR379" s="110" t="s">
        <v>80</v>
      </c>
    </row>
    <row r="380" spans="11:70">
      <c r="K380" s="109" t="s">
        <v>134</v>
      </c>
      <c r="L380" s="110" t="str">
        <f t="shared" si="98"/>
        <v>INDPET</v>
      </c>
      <c r="M380" s="110" t="s">
        <v>207</v>
      </c>
      <c r="N380" s="109">
        <f t="shared" si="111"/>
        <v>0.0097784080457126</v>
      </c>
      <c r="O380" s="109" t="s">
        <v>30</v>
      </c>
      <c r="P380" s="110" t="s">
        <v>84</v>
      </c>
      <c r="T380" s="109" t="s">
        <v>134</v>
      </c>
      <c r="U380" s="110" t="str">
        <f t="shared" si="112"/>
        <v>INDPET</v>
      </c>
      <c r="V380" s="109" t="str">
        <f t="shared" si="113"/>
        <v>FH12</v>
      </c>
      <c r="W380" s="109">
        <f t="shared" si="94"/>
        <v>0.0103315541531896</v>
      </c>
      <c r="X380" s="109" t="s">
        <v>30</v>
      </c>
      <c r="Y380" s="110" t="s">
        <v>79</v>
      </c>
      <c r="AC380" s="109" t="s">
        <v>134</v>
      </c>
      <c r="AD380" s="110" t="str">
        <f t="shared" si="100"/>
        <v>INDPET</v>
      </c>
      <c r="AE380" s="109" t="str">
        <f t="shared" si="101"/>
        <v>FH12</v>
      </c>
      <c r="AF380" s="109">
        <f t="shared" si="95"/>
        <v>0.00862739868559834</v>
      </c>
      <c r="AG380" s="109" t="s">
        <v>30</v>
      </c>
      <c r="AH380" s="110" t="s">
        <v>85</v>
      </c>
      <c r="AL380" s="109" t="s">
        <v>134</v>
      </c>
      <c r="AM380" s="110" t="str">
        <f t="shared" si="102"/>
        <v>INDPET</v>
      </c>
      <c r="AN380" s="109" t="str">
        <f t="shared" si="103"/>
        <v>FH12</v>
      </c>
      <c r="AO380" s="109">
        <f t="shared" si="96"/>
        <v>0.00972903315749418</v>
      </c>
      <c r="AP380" s="109" t="s">
        <v>30</v>
      </c>
      <c r="AQ380" s="110" t="s">
        <v>82</v>
      </c>
      <c r="AU380" s="109" t="s">
        <v>134</v>
      </c>
      <c r="AV380" s="110" t="str">
        <f t="shared" si="104"/>
        <v>INDPET</v>
      </c>
      <c r="AW380" s="109" t="str">
        <f t="shared" si="105"/>
        <v>FH12</v>
      </c>
      <c r="AX380" s="109">
        <f t="shared" si="97"/>
        <v>0.00993225696018672</v>
      </c>
      <c r="AY380" s="109" t="s">
        <v>30</v>
      </c>
      <c r="AZ380" s="110" t="s">
        <v>81</v>
      </c>
      <c r="BD380" s="109" t="s">
        <v>134</v>
      </c>
      <c r="BE380" s="110" t="str">
        <f t="shared" si="106"/>
        <v>INDPET</v>
      </c>
      <c r="BF380" s="109" t="str">
        <f t="shared" si="107"/>
        <v>FH12</v>
      </c>
      <c r="BG380" s="109">
        <f t="shared" si="114"/>
        <v>0.00972903315749418</v>
      </c>
      <c r="BH380" s="109" t="s">
        <v>30</v>
      </c>
      <c r="BI380" s="110" t="s">
        <v>83</v>
      </c>
      <c r="BM380" s="109" t="s">
        <v>134</v>
      </c>
      <c r="BN380" s="110" t="str">
        <f t="shared" si="108"/>
        <v>INDPET</v>
      </c>
      <c r="BO380" s="109" t="str">
        <f t="shared" si="109"/>
        <v>FH12</v>
      </c>
      <c r="BP380" s="109">
        <f t="shared" si="110"/>
        <v>0.00993225696018672</v>
      </c>
      <c r="BQ380" s="109" t="s">
        <v>30</v>
      </c>
      <c r="BR380" s="110" t="s">
        <v>80</v>
      </c>
    </row>
    <row r="381" spans="11:70">
      <c r="K381" s="109" t="s">
        <v>134</v>
      </c>
      <c r="L381" s="110" t="str">
        <f t="shared" si="98"/>
        <v>INDPET</v>
      </c>
      <c r="M381" s="110" t="s">
        <v>208</v>
      </c>
      <c r="N381" s="109">
        <f t="shared" si="111"/>
        <v>0.0101062988549921</v>
      </c>
      <c r="O381" s="109" t="s">
        <v>30</v>
      </c>
      <c r="P381" s="110" t="s">
        <v>84</v>
      </c>
      <c r="T381" s="109" t="s">
        <v>134</v>
      </c>
      <c r="U381" s="110" t="str">
        <f t="shared" si="112"/>
        <v>INDPET</v>
      </c>
      <c r="V381" s="109" t="str">
        <f t="shared" si="113"/>
        <v>FH13</v>
      </c>
      <c r="W381" s="109">
        <f t="shared" si="94"/>
        <v>0.0102451610598429</v>
      </c>
      <c r="X381" s="109" t="s">
        <v>30</v>
      </c>
      <c r="Y381" s="110" t="s">
        <v>79</v>
      </c>
      <c r="AC381" s="109" t="s">
        <v>134</v>
      </c>
      <c r="AD381" s="110" t="str">
        <f t="shared" si="100"/>
        <v>INDPET</v>
      </c>
      <c r="AE381" s="109" t="str">
        <f t="shared" si="101"/>
        <v>FH13</v>
      </c>
      <c r="AF381" s="109">
        <f t="shared" si="95"/>
        <v>0.00927199608134477</v>
      </c>
      <c r="AG381" s="109" t="s">
        <v>30</v>
      </c>
      <c r="AH381" s="110" t="s">
        <v>85</v>
      </c>
      <c r="AL381" s="109" t="s">
        <v>134</v>
      </c>
      <c r="AM381" s="110" t="str">
        <f t="shared" si="102"/>
        <v>INDPET</v>
      </c>
      <c r="AN381" s="109" t="str">
        <f t="shared" si="103"/>
        <v>FH13</v>
      </c>
      <c r="AO381" s="109">
        <f t="shared" si="96"/>
        <v>0.0100056046200632</v>
      </c>
      <c r="AP381" s="109" t="s">
        <v>30</v>
      </c>
      <c r="AQ381" s="110" t="s">
        <v>82</v>
      </c>
      <c r="AU381" s="109" t="s">
        <v>134</v>
      </c>
      <c r="AV381" s="110" t="str">
        <f t="shared" si="104"/>
        <v>INDPET</v>
      </c>
      <c r="AW381" s="109" t="str">
        <f t="shared" si="105"/>
        <v>FH13</v>
      </c>
      <c r="AX381" s="109">
        <f t="shared" si="97"/>
        <v>0.0103304424444612</v>
      </c>
      <c r="AY381" s="109" t="s">
        <v>30</v>
      </c>
      <c r="AZ381" s="110" t="s">
        <v>81</v>
      </c>
      <c r="BD381" s="109" t="s">
        <v>134</v>
      </c>
      <c r="BE381" s="110" t="str">
        <f t="shared" si="106"/>
        <v>INDPET</v>
      </c>
      <c r="BF381" s="109" t="str">
        <f t="shared" si="107"/>
        <v>FH13</v>
      </c>
      <c r="BG381" s="109">
        <f t="shared" si="114"/>
        <v>0.0100056046200632</v>
      </c>
      <c r="BH381" s="109" t="s">
        <v>30</v>
      </c>
      <c r="BI381" s="110" t="s">
        <v>83</v>
      </c>
      <c r="BM381" s="109" t="s">
        <v>134</v>
      </c>
      <c r="BN381" s="110" t="str">
        <f t="shared" si="108"/>
        <v>INDPET</v>
      </c>
      <c r="BO381" s="109" t="str">
        <f t="shared" si="109"/>
        <v>FH13</v>
      </c>
      <c r="BP381" s="109">
        <f t="shared" si="110"/>
        <v>0.0103304424444612</v>
      </c>
      <c r="BQ381" s="109" t="s">
        <v>30</v>
      </c>
      <c r="BR381" s="110" t="s">
        <v>80</v>
      </c>
    </row>
    <row r="382" spans="11:70">
      <c r="K382" s="109" t="s">
        <v>134</v>
      </c>
      <c r="L382" s="110" t="str">
        <f t="shared" si="98"/>
        <v>INDPET</v>
      </c>
      <c r="M382" s="110" t="s">
        <v>209</v>
      </c>
      <c r="N382" s="109">
        <f t="shared" si="111"/>
        <v>0.0103605372909633</v>
      </c>
      <c r="O382" s="109" t="s">
        <v>30</v>
      </c>
      <c r="P382" s="110" t="s">
        <v>84</v>
      </c>
      <c r="T382" s="109" t="s">
        <v>134</v>
      </c>
      <c r="U382" s="110" t="str">
        <f t="shared" si="112"/>
        <v>INDPET</v>
      </c>
      <c r="V382" s="109" t="str">
        <f t="shared" si="113"/>
        <v>FH14</v>
      </c>
      <c r="W382" s="109">
        <f t="shared" si="94"/>
        <v>0.0101042353300386</v>
      </c>
      <c r="X382" s="109" t="s">
        <v>30</v>
      </c>
      <c r="Y382" s="110" t="s">
        <v>79</v>
      </c>
      <c r="AC382" s="109" t="s">
        <v>134</v>
      </c>
      <c r="AD382" s="110" t="str">
        <f t="shared" si="100"/>
        <v>INDPET</v>
      </c>
      <c r="AE382" s="109" t="str">
        <f t="shared" si="101"/>
        <v>FH14</v>
      </c>
      <c r="AF382" s="109">
        <f t="shared" si="95"/>
        <v>0.0101245921585661</v>
      </c>
      <c r="AG382" s="109" t="s">
        <v>30</v>
      </c>
      <c r="AH382" s="110" t="s">
        <v>85</v>
      </c>
      <c r="AL382" s="109" t="s">
        <v>134</v>
      </c>
      <c r="AM382" s="110" t="str">
        <f t="shared" si="102"/>
        <v>INDPET</v>
      </c>
      <c r="AN382" s="109" t="str">
        <f t="shared" si="103"/>
        <v>FH14</v>
      </c>
      <c r="AO382" s="109">
        <f t="shared" si="96"/>
        <v>0.0102399485785492</v>
      </c>
      <c r="AP382" s="109" t="s">
        <v>30</v>
      </c>
      <c r="AQ382" s="110" t="s">
        <v>82</v>
      </c>
      <c r="AU382" s="109" t="s">
        <v>134</v>
      </c>
      <c r="AV382" s="110" t="str">
        <f t="shared" si="104"/>
        <v>INDPET</v>
      </c>
      <c r="AW382" s="109" t="str">
        <f t="shared" si="105"/>
        <v>FH14</v>
      </c>
      <c r="AX382" s="109">
        <f t="shared" si="97"/>
        <v>0.0105385112297558</v>
      </c>
      <c r="AY382" s="109" t="s">
        <v>30</v>
      </c>
      <c r="AZ382" s="110" t="s">
        <v>81</v>
      </c>
      <c r="BD382" s="109" t="s">
        <v>134</v>
      </c>
      <c r="BE382" s="110" t="str">
        <f t="shared" si="106"/>
        <v>INDPET</v>
      </c>
      <c r="BF382" s="109" t="str">
        <f t="shared" si="107"/>
        <v>FH14</v>
      </c>
      <c r="BG382" s="109">
        <f t="shared" si="114"/>
        <v>0.0102399485785492</v>
      </c>
      <c r="BH382" s="109" t="s">
        <v>30</v>
      </c>
      <c r="BI382" s="110" t="s">
        <v>83</v>
      </c>
      <c r="BM382" s="109" t="s">
        <v>134</v>
      </c>
      <c r="BN382" s="110" t="str">
        <f t="shared" si="108"/>
        <v>INDPET</v>
      </c>
      <c r="BO382" s="109" t="str">
        <f t="shared" si="109"/>
        <v>FH14</v>
      </c>
      <c r="BP382" s="109">
        <f t="shared" si="110"/>
        <v>0.0105385112297558</v>
      </c>
      <c r="BQ382" s="109" t="s">
        <v>30</v>
      </c>
      <c r="BR382" s="110" t="s">
        <v>80</v>
      </c>
    </row>
    <row r="383" spans="11:70">
      <c r="K383" s="111" t="s">
        <v>134</v>
      </c>
      <c r="L383" s="110" t="str">
        <f t="shared" si="98"/>
        <v>INDPET</v>
      </c>
      <c r="M383" s="110" t="s">
        <v>210</v>
      </c>
      <c r="N383" s="109">
        <f t="shared" si="111"/>
        <v>0.0104784533287574</v>
      </c>
      <c r="O383" s="109" t="s">
        <v>30</v>
      </c>
      <c r="P383" s="110" t="s">
        <v>84</v>
      </c>
      <c r="T383" s="109" t="s">
        <v>134</v>
      </c>
      <c r="U383" s="110" t="str">
        <f t="shared" si="112"/>
        <v>INDPET</v>
      </c>
      <c r="V383" s="109" t="str">
        <f t="shared" si="113"/>
        <v>FH15</v>
      </c>
      <c r="W383" s="109">
        <f t="shared" si="94"/>
        <v>0.0100301767459323</v>
      </c>
      <c r="X383" s="109" t="s">
        <v>30</v>
      </c>
      <c r="Y383" s="110" t="s">
        <v>79</v>
      </c>
      <c r="AC383" s="109" t="s">
        <v>134</v>
      </c>
      <c r="AD383" s="110" t="str">
        <f t="shared" si="100"/>
        <v>INDPET</v>
      </c>
      <c r="AE383" s="109" t="str">
        <f t="shared" si="101"/>
        <v>FH15</v>
      </c>
      <c r="AF383" s="109">
        <f t="shared" si="95"/>
        <v>0.0106284312664555</v>
      </c>
      <c r="AG383" s="109" t="s">
        <v>30</v>
      </c>
      <c r="AH383" s="110" t="s">
        <v>85</v>
      </c>
      <c r="AL383" s="109" t="s">
        <v>134</v>
      </c>
      <c r="AM383" s="110" t="str">
        <f t="shared" si="102"/>
        <v>INDPET</v>
      </c>
      <c r="AN383" s="109" t="str">
        <f t="shared" si="103"/>
        <v>FH15</v>
      </c>
      <c r="AO383" s="109">
        <f t="shared" si="96"/>
        <v>0.0103813058891921</v>
      </c>
      <c r="AP383" s="109" t="s">
        <v>30</v>
      </c>
      <c r="AQ383" s="110" t="s">
        <v>82</v>
      </c>
      <c r="AU383" s="109" t="s">
        <v>134</v>
      </c>
      <c r="AV383" s="110" t="str">
        <f t="shared" si="104"/>
        <v>INDPET</v>
      </c>
      <c r="AW383" s="109" t="str">
        <f t="shared" si="105"/>
        <v>FH15</v>
      </c>
      <c r="AX383" s="109">
        <f t="shared" si="97"/>
        <v>0.0106343067495129</v>
      </c>
      <c r="AY383" s="109" t="s">
        <v>30</v>
      </c>
      <c r="AZ383" s="110" t="s">
        <v>81</v>
      </c>
      <c r="BD383" s="109" t="s">
        <v>134</v>
      </c>
      <c r="BE383" s="110" t="str">
        <f t="shared" si="106"/>
        <v>INDPET</v>
      </c>
      <c r="BF383" s="109" t="str">
        <f t="shared" si="107"/>
        <v>FH15</v>
      </c>
      <c r="BG383" s="109">
        <f t="shared" si="114"/>
        <v>0.0103813058891921</v>
      </c>
      <c r="BH383" s="109" t="s">
        <v>30</v>
      </c>
      <c r="BI383" s="110" t="s">
        <v>83</v>
      </c>
      <c r="BM383" s="109" t="s">
        <v>134</v>
      </c>
      <c r="BN383" s="110" t="str">
        <f t="shared" si="108"/>
        <v>INDPET</v>
      </c>
      <c r="BO383" s="109" t="str">
        <f t="shared" si="109"/>
        <v>FH15</v>
      </c>
      <c r="BP383" s="109">
        <f t="shared" si="110"/>
        <v>0.0106343067495129</v>
      </c>
      <c r="BQ383" s="109" t="s">
        <v>30</v>
      </c>
      <c r="BR383" s="110" t="s">
        <v>80</v>
      </c>
    </row>
    <row r="384" spans="11:70">
      <c r="K384" s="109" t="s">
        <v>134</v>
      </c>
      <c r="L384" s="110" t="str">
        <f t="shared" si="98"/>
        <v>INDPET</v>
      </c>
      <c r="M384" s="110" t="s">
        <v>211</v>
      </c>
      <c r="N384" s="109">
        <f t="shared" si="111"/>
        <v>0.0105543133150902</v>
      </c>
      <c r="O384" s="109" t="s">
        <v>30</v>
      </c>
      <c r="P384" s="110" t="s">
        <v>84</v>
      </c>
      <c r="T384" s="109" t="s">
        <v>134</v>
      </c>
      <c r="U384" s="110" t="str">
        <f t="shared" si="112"/>
        <v>INDPET</v>
      </c>
      <c r="V384" s="109" t="str">
        <f t="shared" si="113"/>
        <v>FH16</v>
      </c>
      <c r="W384" s="109">
        <f t="shared" ref="W384:W447" si="115">W288</f>
        <v>0.0099792732136525</v>
      </c>
      <c r="X384" s="109" t="s">
        <v>30</v>
      </c>
      <c r="Y384" s="110" t="s">
        <v>79</v>
      </c>
      <c r="AC384" s="109" t="s">
        <v>134</v>
      </c>
      <c r="AD384" s="110" t="str">
        <f t="shared" si="100"/>
        <v>INDPET</v>
      </c>
      <c r="AE384" s="109" t="str">
        <f t="shared" si="101"/>
        <v>FH16</v>
      </c>
      <c r="AF384" s="109">
        <f t="shared" ref="AF384:AF447" si="116">AF288</f>
        <v>0.0108743339662005</v>
      </c>
      <c r="AG384" s="109" t="s">
        <v>30</v>
      </c>
      <c r="AH384" s="110" t="s">
        <v>85</v>
      </c>
      <c r="AL384" s="109" t="s">
        <v>134</v>
      </c>
      <c r="AM384" s="110" t="str">
        <f t="shared" si="102"/>
        <v>INDPET</v>
      </c>
      <c r="AN384" s="109" t="str">
        <f t="shared" si="103"/>
        <v>FH16</v>
      </c>
      <c r="AO384" s="109">
        <f t="shared" ref="AO384:AO447" si="117">AO288</f>
        <v>0.0104341093929223</v>
      </c>
      <c r="AP384" s="109" t="s">
        <v>30</v>
      </c>
      <c r="AQ384" s="110" t="s">
        <v>82</v>
      </c>
      <c r="AU384" s="109" t="s">
        <v>134</v>
      </c>
      <c r="AV384" s="110" t="str">
        <f t="shared" si="104"/>
        <v>INDPET</v>
      </c>
      <c r="AW384" s="109" t="str">
        <f t="shared" si="105"/>
        <v>FH16</v>
      </c>
      <c r="AX384" s="109">
        <f t="shared" ref="AX384:AX447" si="118">AX288</f>
        <v>0.0106626803306411</v>
      </c>
      <c r="AY384" s="109" t="s">
        <v>30</v>
      </c>
      <c r="AZ384" s="110" t="s">
        <v>81</v>
      </c>
      <c r="BD384" s="109" t="s">
        <v>134</v>
      </c>
      <c r="BE384" s="110" t="str">
        <f t="shared" si="106"/>
        <v>INDPET</v>
      </c>
      <c r="BF384" s="109" t="str">
        <f t="shared" si="107"/>
        <v>FH16</v>
      </c>
      <c r="BG384" s="109">
        <f t="shared" si="114"/>
        <v>0.0104341093929223</v>
      </c>
      <c r="BH384" s="109" t="s">
        <v>30</v>
      </c>
      <c r="BI384" s="110" t="s">
        <v>83</v>
      </c>
      <c r="BM384" s="109" t="s">
        <v>134</v>
      </c>
      <c r="BN384" s="110" t="str">
        <f t="shared" si="108"/>
        <v>INDPET</v>
      </c>
      <c r="BO384" s="109" t="str">
        <f t="shared" si="109"/>
        <v>FH16</v>
      </c>
      <c r="BP384" s="109">
        <f t="shared" si="110"/>
        <v>0.0106626803306411</v>
      </c>
      <c r="BQ384" s="109" t="s">
        <v>30</v>
      </c>
      <c r="BR384" s="110" t="s">
        <v>80</v>
      </c>
    </row>
    <row r="385" spans="11:70">
      <c r="K385" s="109" t="s">
        <v>134</v>
      </c>
      <c r="L385" s="110" t="str">
        <f t="shared" ref="L385:L415" si="119">L384</f>
        <v>INDPET</v>
      </c>
      <c r="M385" s="110" t="s">
        <v>212</v>
      </c>
      <c r="N385" s="109">
        <f t="shared" ref="N385:N448" si="120">N289</f>
        <v>0.0106052685667944</v>
      </c>
      <c r="O385" s="109" t="s">
        <v>30</v>
      </c>
      <c r="P385" s="110" t="s">
        <v>84</v>
      </c>
      <c r="T385" s="109" t="s">
        <v>134</v>
      </c>
      <c r="U385" s="110" t="str">
        <f t="shared" si="112"/>
        <v>INDPET</v>
      </c>
      <c r="V385" s="109" t="str">
        <f t="shared" si="113"/>
        <v>FH17</v>
      </c>
      <c r="W385" s="109">
        <f t="shared" si="115"/>
        <v>0.00992119731390353</v>
      </c>
      <c r="X385" s="109" t="s">
        <v>30</v>
      </c>
      <c r="Y385" s="110" t="s">
        <v>79</v>
      </c>
      <c r="AC385" s="109" t="s">
        <v>134</v>
      </c>
      <c r="AD385" s="110" t="str">
        <f t="shared" si="100"/>
        <v>INDPET</v>
      </c>
      <c r="AE385" s="109" t="str">
        <f t="shared" si="101"/>
        <v>FH17</v>
      </c>
      <c r="AF385" s="109">
        <f t="shared" si="116"/>
        <v>0.0109605224681226</v>
      </c>
      <c r="AG385" s="109" t="s">
        <v>30</v>
      </c>
      <c r="AH385" s="110" t="s">
        <v>85</v>
      </c>
      <c r="AL385" s="109" t="s">
        <v>134</v>
      </c>
      <c r="AM385" s="110" t="str">
        <f t="shared" si="102"/>
        <v>INDPET</v>
      </c>
      <c r="AN385" s="109" t="str">
        <f t="shared" si="103"/>
        <v>FH17</v>
      </c>
      <c r="AO385" s="109">
        <f t="shared" si="117"/>
        <v>0.0104276535104594</v>
      </c>
      <c r="AP385" s="109" t="s">
        <v>30</v>
      </c>
      <c r="AQ385" s="110" t="s">
        <v>82</v>
      </c>
      <c r="AU385" s="109" t="s">
        <v>134</v>
      </c>
      <c r="AV385" s="110" t="str">
        <f t="shared" si="104"/>
        <v>INDPET</v>
      </c>
      <c r="AW385" s="109" t="str">
        <f t="shared" si="105"/>
        <v>FH17</v>
      </c>
      <c r="AX385" s="109">
        <f t="shared" si="118"/>
        <v>0.0106801137608188</v>
      </c>
      <c r="AY385" s="109" t="s">
        <v>30</v>
      </c>
      <c r="AZ385" s="110" t="s">
        <v>81</v>
      </c>
      <c r="BD385" s="109" t="s">
        <v>134</v>
      </c>
      <c r="BE385" s="110" t="str">
        <f t="shared" si="106"/>
        <v>INDPET</v>
      </c>
      <c r="BF385" s="109" t="str">
        <f t="shared" si="107"/>
        <v>FH17</v>
      </c>
      <c r="BG385" s="109">
        <f t="shared" si="114"/>
        <v>0.0104276535104594</v>
      </c>
      <c r="BH385" s="109" t="s">
        <v>30</v>
      </c>
      <c r="BI385" s="110" t="s">
        <v>83</v>
      </c>
      <c r="BM385" s="109" t="s">
        <v>134</v>
      </c>
      <c r="BN385" s="110" t="str">
        <f t="shared" si="108"/>
        <v>INDPET</v>
      </c>
      <c r="BO385" s="109" t="str">
        <f t="shared" si="109"/>
        <v>FH17</v>
      </c>
      <c r="BP385" s="109">
        <f t="shared" si="110"/>
        <v>0.0106801137608188</v>
      </c>
      <c r="BQ385" s="109" t="s">
        <v>30</v>
      </c>
      <c r="BR385" s="110" t="s">
        <v>80</v>
      </c>
    </row>
    <row r="386" spans="11:70">
      <c r="K386" s="109" t="s">
        <v>134</v>
      </c>
      <c r="L386" s="110" t="str">
        <f t="shared" si="119"/>
        <v>INDPET</v>
      </c>
      <c r="M386" s="110" t="s">
        <v>213</v>
      </c>
      <c r="N386" s="109">
        <f t="shared" si="120"/>
        <v>0.0106165675744802</v>
      </c>
      <c r="O386" s="109" t="s">
        <v>30</v>
      </c>
      <c r="P386" s="110" t="s">
        <v>84</v>
      </c>
      <c r="T386" s="109" t="s">
        <v>134</v>
      </c>
      <c r="U386" s="110" t="str">
        <f t="shared" si="112"/>
        <v>INDPET</v>
      </c>
      <c r="V386" s="109" t="str">
        <f t="shared" si="113"/>
        <v>FH18</v>
      </c>
      <c r="W386" s="109">
        <f t="shared" si="115"/>
        <v>0.00993464191061692</v>
      </c>
      <c r="X386" s="109" t="s">
        <v>30</v>
      </c>
      <c r="Y386" s="110" t="s">
        <v>79</v>
      </c>
      <c r="AC386" s="109" t="s">
        <v>134</v>
      </c>
      <c r="AD386" s="110" t="str">
        <f t="shared" si="100"/>
        <v>INDPET</v>
      </c>
      <c r="AE386" s="109" t="str">
        <f t="shared" si="101"/>
        <v>FH18</v>
      </c>
      <c r="AF386" s="109">
        <f t="shared" si="116"/>
        <v>0.0109452730566594</v>
      </c>
      <c r="AG386" s="109" t="s">
        <v>30</v>
      </c>
      <c r="AH386" s="110" t="s">
        <v>85</v>
      </c>
      <c r="AL386" s="109" t="s">
        <v>134</v>
      </c>
      <c r="AM386" s="110" t="str">
        <f t="shared" si="102"/>
        <v>INDPET</v>
      </c>
      <c r="AN386" s="109" t="str">
        <f t="shared" si="103"/>
        <v>FH18</v>
      </c>
      <c r="AO386" s="109">
        <f t="shared" si="117"/>
        <v>0.0103871414309168</v>
      </c>
      <c r="AP386" s="109" t="s">
        <v>30</v>
      </c>
      <c r="AQ386" s="110" t="s">
        <v>82</v>
      </c>
      <c r="AU386" s="109" t="s">
        <v>134</v>
      </c>
      <c r="AV386" s="110" t="str">
        <f t="shared" si="104"/>
        <v>INDPET</v>
      </c>
      <c r="AW386" s="109" t="str">
        <f t="shared" si="105"/>
        <v>FH18</v>
      </c>
      <c r="AX386" s="109">
        <f t="shared" si="118"/>
        <v>0.01064638062097</v>
      </c>
      <c r="AY386" s="109" t="s">
        <v>30</v>
      </c>
      <c r="AZ386" s="110" t="s">
        <v>81</v>
      </c>
      <c r="BD386" s="109" t="s">
        <v>134</v>
      </c>
      <c r="BE386" s="110" t="str">
        <f t="shared" si="106"/>
        <v>INDPET</v>
      </c>
      <c r="BF386" s="109" t="str">
        <f t="shared" si="107"/>
        <v>FH18</v>
      </c>
      <c r="BG386" s="109">
        <f t="shared" si="114"/>
        <v>0.0103871414309168</v>
      </c>
      <c r="BH386" s="109" t="s">
        <v>30</v>
      </c>
      <c r="BI386" s="110" t="s">
        <v>83</v>
      </c>
      <c r="BM386" s="109" t="s">
        <v>134</v>
      </c>
      <c r="BN386" s="110" t="str">
        <f t="shared" si="108"/>
        <v>INDPET</v>
      </c>
      <c r="BO386" s="109" t="str">
        <f t="shared" si="109"/>
        <v>FH18</v>
      </c>
      <c r="BP386" s="109">
        <f t="shared" si="110"/>
        <v>0.01064638062097</v>
      </c>
      <c r="BQ386" s="109" t="s">
        <v>30</v>
      </c>
      <c r="BR386" s="110" t="s">
        <v>80</v>
      </c>
    </row>
    <row r="387" spans="11:70">
      <c r="K387" s="111" t="s">
        <v>134</v>
      </c>
      <c r="L387" s="110" t="str">
        <f t="shared" si="119"/>
        <v>INDPET</v>
      </c>
      <c r="M387" s="110" t="s">
        <v>214</v>
      </c>
      <c r="N387" s="109">
        <f t="shared" si="120"/>
        <v>0.010608110966277</v>
      </c>
      <c r="O387" s="109" t="s">
        <v>30</v>
      </c>
      <c r="P387" s="110" t="s">
        <v>84</v>
      </c>
      <c r="T387" s="109" t="s">
        <v>134</v>
      </c>
      <c r="U387" s="110" t="str">
        <f t="shared" si="112"/>
        <v>INDPET</v>
      </c>
      <c r="V387" s="109" t="str">
        <f t="shared" si="113"/>
        <v>FH19</v>
      </c>
      <c r="W387" s="109">
        <f t="shared" si="115"/>
        <v>0.0101732144504731</v>
      </c>
      <c r="X387" s="109" t="s">
        <v>30</v>
      </c>
      <c r="Y387" s="110" t="s">
        <v>79</v>
      </c>
      <c r="AC387" s="109" t="s">
        <v>134</v>
      </c>
      <c r="AD387" s="110" t="str">
        <f t="shared" si="100"/>
        <v>INDPET</v>
      </c>
      <c r="AE387" s="109" t="str">
        <f t="shared" si="101"/>
        <v>FH19</v>
      </c>
      <c r="AF387" s="109">
        <f t="shared" si="116"/>
        <v>0.0109063902844793</v>
      </c>
      <c r="AG387" s="109" t="s">
        <v>30</v>
      </c>
      <c r="AH387" s="110" t="s">
        <v>85</v>
      </c>
      <c r="AL387" s="109" t="s">
        <v>134</v>
      </c>
      <c r="AM387" s="110" t="str">
        <f t="shared" si="102"/>
        <v>INDPET</v>
      </c>
      <c r="AN387" s="109" t="str">
        <f t="shared" si="103"/>
        <v>FH19</v>
      </c>
      <c r="AO387" s="109">
        <f t="shared" si="117"/>
        <v>0.0104000813333372</v>
      </c>
      <c r="AP387" s="109" t="s">
        <v>30</v>
      </c>
      <c r="AQ387" s="110" t="s">
        <v>82</v>
      </c>
      <c r="AU387" s="109" t="s">
        <v>134</v>
      </c>
      <c r="AV387" s="110" t="str">
        <f t="shared" si="104"/>
        <v>INDPET</v>
      </c>
      <c r="AW387" s="109" t="str">
        <f t="shared" si="105"/>
        <v>FH19</v>
      </c>
      <c r="AX387" s="109">
        <f t="shared" si="118"/>
        <v>0.010656165888631</v>
      </c>
      <c r="AY387" s="109" t="s">
        <v>30</v>
      </c>
      <c r="AZ387" s="110" t="s">
        <v>81</v>
      </c>
      <c r="BD387" s="109" t="s">
        <v>134</v>
      </c>
      <c r="BE387" s="110" t="str">
        <f t="shared" si="106"/>
        <v>INDPET</v>
      </c>
      <c r="BF387" s="109" t="str">
        <f t="shared" si="107"/>
        <v>FH19</v>
      </c>
      <c r="BG387" s="109">
        <f t="shared" si="114"/>
        <v>0.0104000813333372</v>
      </c>
      <c r="BH387" s="109" t="s">
        <v>30</v>
      </c>
      <c r="BI387" s="110" t="s">
        <v>83</v>
      </c>
      <c r="BM387" s="109" t="s">
        <v>134</v>
      </c>
      <c r="BN387" s="110" t="str">
        <f t="shared" si="108"/>
        <v>INDPET</v>
      </c>
      <c r="BO387" s="109" t="str">
        <f t="shared" si="109"/>
        <v>FH19</v>
      </c>
      <c r="BP387" s="109">
        <f t="shared" si="110"/>
        <v>0.010656165888631</v>
      </c>
      <c r="BQ387" s="109" t="s">
        <v>30</v>
      </c>
      <c r="BR387" s="110" t="s">
        <v>80</v>
      </c>
    </row>
    <row r="388" spans="11:70">
      <c r="K388" s="109" t="s">
        <v>134</v>
      </c>
      <c r="L388" s="110" t="str">
        <f t="shared" si="119"/>
        <v>INDPET</v>
      </c>
      <c r="M388" s="110" t="s">
        <v>215</v>
      </c>
      <c r="N388" s="109">
        <f t="shared" si="120"/>
        <v>0.0105938077740437</v>
      </c>
      <c r="O388" s="109" t="s">
        <v>30</v>
      </c>
      <c r="P388" s="110" t="s">
        <v>84</v>
      </c>
      <c r="T388" s="109" t="s">
        <v>134</v>
      </c>
      <c r="U388" s="110" t="str">
        <f t="shared" si="112"/>
        <v>INDPET</v>
      </c>
      <c r="V388" s="109" t="str">
        <f t="shared" si="113"/>
        <v>FH20</v>
      </c>
      <c r="W388" s="109">
        <f t="shared" si="115"/>
        <v>0.0104395391021615</v>
      </c>
      <c r="X388" s="109" t="s">
        <v>30</v>
      </c>
      <c r="Y388" s="110" t="s">
        <v>79</v>
      </c>
      <c r="AC388" s="109" t="s">
        <v>134</v>
      </c>
      <c r="AD388" s="110" t="str">
        <f t="shared" si="100"/>
        <v>INDPET</v>
      </c>
      <c r="AE388" s="109" t="str">
        <f t="shared" si="101"/>
        <v>FH20</v>
      </c>
      <c r="AF388" s="109">
        <f t="shared" si="116"/>
        <v>0.0108242416247828</v>
      </c>
      <c r="AG388" s="109" t="s">
        <v>30</v>
      </c>
      <c r="AH388" s="110" t="s">
        <v>85</v>
      </c>
      <c r="AL388" s="109" t="s">
        <v>134</v>
      </c>
      <c r="AM388" s="110" t="str">
        <f t="shared" si="102"/>
        <v>INDPET</v>
      </c>
      <c r="AN388" s="109" t="str">
        <f t="shared" si="103"/>
        <v>FH20</v>
      </c>
      <c r="AO388" s="109">
        <f t="shared" si="117"/>
        <v>0.0104666322888045</v>
      </c>
      <c r="AP388" s="109" t="s">
        <v>30</v>
      </c>
      <c r="AQ388" s="110" t="s">
        <v>82</v>
      </c>
      <c r="AU388" s="109" t="s">
        <v>134</v>
      </c>
      <c r="AV388" s="110" t="str">
        <f t="shared" si="104"/>
        <v>INDPET</v>
      </c>
      <c r="AW388" s="109" t="str">
        <f t="shared" si="105"/>
        <v>FH20</v>
      </c>
      <c r="AX388" s="109">
        <f t="shared" si="118"/>
        <v>0.0107829867197916</v>
      </c>
      <c r="AY388" s="109" t="s">
        <v>30</v>
      </c>
      <c r="AZ388" s="110" t="s">
        <v>81</v>
      </c>
      <c r="BD388" s="109" t="s">
        <v>134</v>
      </c>
      <c r="BE388" s="110" t="str">
        <f t="shared" si="106"/>
        <v>INDPET</v>
      </c>
      <c r="BF388" s="109" t="str">
        <f t="shared" si="107"/>
        <v>FH20</v>
      </c>
      <c r="BG388" s="109">
        <f t="shared" si="114"/>
        <v>0.0104666322888045</v>
      </c>
      <c r="BH388" s="109" t="s">
        <v>30</v>
      </c>
      <c r="BI388" s="110" t="s">
        <v>83</v>
      </c>
      <c r="BM388" s="109" t="s">
        <v>134</v>
      </c>
      <c r="BN388" s="110" t="str">
        <f t="shared" si="108"/>
        <v>INDPET</v>
      </c>
      <c r="BO388" s="109" t="str">
        <f t="shared" si="109"/>
        <v>FH20</v>
      </c>
      <c r="BP388" s="109">
        <f t="shared" si="110"/>
        <v>0.0107829867197916</v>
      </c>
      <c r="BQ388" s="109" t="s">
        <v>30</v>
      </c>
      <c r="BR388" s="110" t="s">
        <v>80</v>
      </c>
    </row>
    <row r="389" spans="11:70">
      <c r="K389" s="109" t="s">
        <v>134</v>
      </c>
      <c r="L389" s="110" t="str">
        <f t="shared" si="119"/>
        <v>INDPET</v>
      </c>
      <c r="M389" s="110" t="s">
        <v>216</v>
      </c>
      <c r="N389" s="109">
        <f t="shared" si="120"/>
        <v>0.0106029519197713</v>
      </c>
      <c r="O389" s="109" t="s">
        <v>30</v>
      </c>
      <c r="P389" s="110" t="s">
        <v>84</v>
      </c>
      <c r="T389" s="109" t="s">
        <v>134</v>
      </c>
      <c r="U389" s="110" t="str">
        <f t="shared" si="112"/>
        <v>INDPET</v>
      </c>
      <c r="V389" s="109" t="str">
        <f t="shared" si="113"/>
        <v>FH21</v>
      </c>
      <c r="W389" s="109">
        <f t="shared" si="115"/>
        <v>0.0105294976266661</v>
      </c>
      <c r="X389" s="109" t="s">
        <v>30</v>
      </c>
      <c r="Y389" s="110" t="s">
        <v>79</v>
      </c>
      <c r="AC389" s="109" t="s">
        <v>134</v>
      </c>
      <c r="AD389" s="110" t="str">
        <f t="shared" si="100"/>
        <v>INDPET</v>
      </c>
      <c r="AE389" s="109" t="str">
        <f t="shared" si="101"/>
        <v>FH21</v>
      </c>
      <c r="AF389" s="109">
        <f t="shared" si="116"/>
        <v>0.0107461881281853</v>
      </c>
      <c r="AG389" s="109" t="s">
        <v>30</v>
      </c>
      <c r="AH389" s="110" t="s">
        <v>85</v>
      </c>
      <c r="AL389" s="109" t="s">
        <v>134</v>
      </c>
      <c r="AM389" s="110" t="str">
        <f t="shared" si="102"/>
        <v>INDPET</v>
      </c>
      <c r="AN389" s="109" t="str">
        <f t="shared" si="103"/>
        <v>FH21</v>
      </c>
      <c r="AO389" s="109">
        <f t="shared" si="117"/>
        <v>0.0105332942772517</v>
      </c>
      <c r="AP389" s="109" t="s">
        <v>30</v>
      </c>
      <c r="AQ389" s="110" t="s">
        <v>82</v>
      </c>
      <c r="AU389" s="109" t="s">
        <v>134</v>
      </c>
      <c r="AV389" s="110" t="str">
        <f t="shared" si="104"/>
        <v>INDPET</v>
      </c>
      <c r="AW389" s="109" t="str">
        <f t="shared" si="105"/>
        <v>FH21</v>
      </c>
      <c r="AX389" s="109">
        <f t="shared" si="118"/>
        <v>0.010946161852612</v>
      </c>
      <c r="AY389" s="109" t="s">
        <v>30</v>
      </c>
      <c r="AZ389" s="110" t="s">
        <v>81</v>
      </c>
      <c r="BD389" s="109" t="s">
        <v>134</v>
      </c>
      <c r="BE389" s="110" t="str">
        <f t="shared" si="106"/>
        <v>INDPET</v>
      </c>
      <c r="BF389" s="109" t="str">
        <f t="shared" si="107"/>
        <v>FH21</v>
      </c>
      <c r="BG389" s="109">
        <f t="shared" si="114"/>
        <v>0.0105332942772517</v>
      </c>
      <c r="BH389" s="109" t="s">
        <v>30</v>
      </c>
      <c r="BI389" s="110" t="s">
        <v>83</v>
      </c>
      <c r="BM389" s="109" t="s">
        <v>134</v>
      </c>
      <c r="BN389" s="110" t="str">
        <f t="shared" si="108"/>
        <v>INDPET</v>
      </c>
      <c r="BO389" s="109" t="str">
        <f t="shared" si="109"/>
        <v>FH21</v>
      </c>
      <c r="BP389" s="109">
        <f t="shared" si="110"/>
        <v>0.010946161852612</v>
      </c>
      <c r="BQ389" s="109" t="s">
        <v>30</v>
      </c>
      <c r="BR389" s="110" t="s">
        <v>80</v>
      </c>
    </row>
    <row r="390" spans="11:70">
      <c r="K390" s="109" t="s">
        <v>134</v>
      </c>
      <c r="L390" s="110" t="str">
        <f t="shared" si="119"/>
        <v>INDPET</v>
      </c>
      <c r="M390" s="110" t="s">
        <v>217</v>
      </c>
      <c r="N390" s="109">
        <f t="shared" si="120"/>
        <v>0.0106499947189476</v>
      </c>
      <c r="O390" s="109" t="s">
        <v>30</v>
      </c>
      <c r="P390" s="110" t="s">
        <v>84</v>
      </c>
      <c r="T390" s="109" t="s">
        <v>134</v>
      </c>
      <c r="U390" s="110" t="str">
        <f t="shared" si="112"/>
        <v>INDPET</v>
      </c>
      <c r="V390" s="109" t="str">
        <f t="shared" si="113"/>
        <v>FH22</v>
      </c>
      <c r="W390" s="109">
        <f t="shared" si="115"/>
        <v>0.0104509545147346</v>
      </c>
      <c r="X390" s="109" t="s">
        <v>30</v>
      </c>
      <c r="Y390" s="110" t="s">
        <v>79</v>
      </c>
      <c r="AC390" s="109" t="s">
        <v>134</v>
      </c>
      <c r="AD390" s="110" t="str">
        <f t="shared" si="100"/>
        <v>INDPET</v>
      </c>
      <c r="AE390" s="109" t="str">
        <f t="shared" si="101"/>
        <v>FH22</v>
      </c>
      <c r="AF390" s="109">
        <f t="shared" si="116"/>
        <v>0.010743373856073</v>
      </c>
      <c r="AG390" s="109" t="s">
        <v>30</v>
      </c>
      <c r="AH390" s="110" t="s">
        <v>85</v>
      </c>
      <c r="AL390" s="109" t="s">
        <v>134</v>
      </c>
      <c r="AM390" s="110" t="str">
        <f t="shared" si="102"/>
        <v>INDPET</v>
      </c>
      <c r="AN390" s="109" t="str">
        <f t="shared" si="103"/>
        <v>FH22</v>
      </c>
      <c r="AO390" s="109">
        <f t="shared" si="117"/>
        <v>0.0105724394852788</v>
      </c>
      <c r="AP390" s="109" t="s">
        <v>30</v>
      </c>
      <c r="AQ390" s="110" t="s">
        <v>82</v>
      </c>
      <c r="AU390" s="109" t="s">
        <v>134</v>
      </c>
      <c r="AV390" s="110" t="str">
        <f t="shared" si="104"/>
        <v>INDPET</v>
      </c>
      <c r="AW390" s="109" t="str">
        <f t="shared" si="105"/>
        <v>FH22</v>
      </c>
      <c r="AX390" s="109">
        <f t="shared" si="118"/>
        <v>0.0111347269501046</v>
      </c>
      <c r="AY390" s="109" t="s">
        <v>30</v>
      </c>
      <c r="AZ390" s="110" t="s">
        <v>81</v>
      </c>
      <c r="BD390" s="109" t="s">
        <v>134</v>
      </c>
      <c r="BE390" s="110" t="str">
        <f t="shared" si="106"/>
        <v>INDPET</v>
      </c>
      <c r="BF390" s="109" t="str">
        <f t="shared" si="107"/>
        <v>FH22</v>
      </c>
      <c r="BG390" s="109">
        <f t="shared" si="114"/>
        <v>0.0105724394852788</v>
      </c>
      <c r="BH390" s="109" t="s">
        <v>30</v>
      </c>
      <c r="BI390" s="110" t="s">
        <v>83</v>
      </c>
      <c r="BM390" s="109" t="s">
        <v>134</v>
      </c>
      <c r="BN390" s="110" t="str">
        <f t="shared" si="108"/>
        <v>INDPET</v>
      </c>
      <c r="BO390" s="109" t="str">
        <f t="shared" si="109"/>
        <v>FH22</v>
      </c>
      <c r="BP390" s="109">
        <f t="shared" si="110"/>
        <v>0.0111347269501046</v>
      </c>
      <c r="BQ390" s="109" t="s">
        <v>30</v>
      </c>
      <c r="BR390" s="110" t="s">
        <v>80</v>
      </c>
    </row>
    <row r="391" spans="11:70">
      <c r="K391" s="111" t="s">
        <v>134</v>
      </c>
      <c r="L391" s="110" t="str">
        <f t="shared" si="119"/>
        <v>INDPET</v>
      </c>
      <c r="M391" s="110" t="s">
        <v>218</v>
      </c>
      <c r="N391" s="109">
        <f t="shared" si="120"/>
        <v>0.0107286089170435</v>
      </c>
      <c r="O391" s="109" t="s">
        <v>30</v>
      </c>
      <c r="P391" s="110" t="s">
        <v>84</v>
      </c>
      <c r="T391" s="109" t="s">
        <v>134</v>
      </c>
      <c r="U391" s="110" t="str">
        <f t="shared" si="112"/>
        <v>INDPET</v>
      </c>
      <c r="V391" s="109" t="str">
        <f t="shared" si="113"/>
        <v>FH23</v>
      </c>
      <c r="W391" s="109">
        <f t="shared" si="115"/>
        <v>0.010240244057547</v>
      </c>
      <c r="X391" s="109" t="s">
        <v>30</v>
      </c>
      <c r="Y391" s="110" t="s">
        <v>79</v>
      </c>
      <c r="AC391" s="109" t="s">
        <v>134</v>
      </c>
      <c r="AD391" s="110" t="str">
        <f t="shared" si="100"/>
        <v>INDPET</v>
      </c>
      <c r="AE391" s="109" t="str">
        <f t="shared" si="101"/>
        <v>FH23</v>
      </c>
      <c r="AF391" s="109">
        <f t="shared" si="116"/>
        <v>0.0109657673124447</v>
      </c>
      <c r="AG391" s="109" t="s">
        <v>30</v>
      </c>
      <c r="AH391" s="110" t="s">
        <v>85</v>
      </c>
      <c r="AL391" s="109" t="s">
        <v>134</v>
      </c>
      <c r="AM391" s="110" t="str">
        <f t="shared" si="102"/>
        <v>INDPET</v>
      </c>
      <c r="AN391" s="109" t="str">
        <f t="shared" si="103"/>
        <v>FH23</v>
      </c>
      <c r="AO391" s="109">
        <f t="shared" si="117"/>
        <v>0.0106351320566266</v>
      </c>
      <c r="AP391" s="109" t="s">
        <v>30</v>
      </c>
      <c r="AQ391" s="110" t="s">
        <v>82</v>
      </c>
      <c r="AU391" s="109" t="s">
        <v>134</v>
      </c>
      <c r="AV391" s="110" t="str">
        <f t="shared" si="104"/>
        <v>INDPET</v>
      </c>
      <c r="AW391" s="109" t="str">
        <f t="shared" si="105"/>
        <v>FH23</v>
      </c>
      <c r="AX391" s="109">
        <f t="shared" si="118"/>
        <v>0.0114198689107316</v>
      </c>
      <c r="AY391" s="109" t="s">
        <v>30</v>
      </c>
      <c r="AZ391" s="110" t="s">
        <v>81</v>
      </c>
      <c r="BD391" s="109" t="s">
        <v>134</v>
      </c>
      <c r="BE391" s="110" t="str">
        <f t="shared" si="106"/>
        <v>INDPET</v>
      </c>
      <c r="BF391" s="109" t="str">
        <f t="shared" si="107"/>
        <v>FH23</v>
      </c>
      <c r="BG391" s="109">
        <f t="shared" si="114"/>
        <v>0.0106351320566266</v>
      </c>
      <c r="BH391" s="109" t="s">
        <v>30</v>
      </c>
      <c r="BI391" s="110" t="s">
        <v>83</v>
      </c>
      <c r="BM391" s="109" t="s">
        <v>134</v>
      </c>
      <c r="BN391" s="110" t="str">
        <f t="shared" si="108"/>
        <v>INDPET</v>
      </c>
      <c r="BO391" s="109" t="str">
        <f t="shared" si="109"/>
        <v>FH23</v>
      </c>
      <c r="BP391" s="109">
        <f t="shared" si="110"/>
        <v>0.0114198689107316</v>
      </c>
      <c r="BQ391" s="109" t="s">
        <v>30</v>
      </c>
      <c r="BR391" s="110" t="s">
        <v>80</v>
      </c>
    </row>
    <row r="392" spans="11:70">
      <c r="K392" s="109" t="s">
        <v>134</v>
      </c>
      <c r="L392" s="110" t="str">
        <f t="shared" si="119"/>
        <v>INDPET</v>
      </c>
      <c r="M392" s="110" t="s">
        <v>219</v>
      </c>
      <c r="N392" s="109">
        <f t="shared" si="120"/>
        <v>0.0116721656639418</v>
      </c>
      <c r="O392" s="109" t="s">
        <v>30</v>
      </c>
      <c r="P392" s="110" t="s">
        <v>84</v>
      </c>
      <c r="T392" s="109" t="s">
        <v>134</v>
      </c>
      <c r="U392" s="110" t="str">
        <f t="shared" si="112"/>
        <v>INDPET</v>
      </c>
      <c r="V392" s="109" t="str">
        <f t="shared" si="113"/>
        <v>WH0</v>
      </c>
      <c r="W392" s="109">
        <f t="shared" si="115"/>
        <v>0.013746547699084</v>
      </c>
      <c r="X392" s="109" t="s">
        <v>30</v>
      </c>
      <c r="Y392" s="110" t="s">
        <v>79</v>
      </c>
      <c r="AC392" s="109" t="s">
        <v>134</v>
      </c>
      <c r="AD392" s="110" t="str">
        <f t="shared" si="100"/>
        <v>INDPET</v>
      </c>
      <c r="AE392" s="109" t="str">
        <f t="shared" si="101"/>
        <v>WH0</v>
      </c>
      <c r="AF392" s="109">
        <f t="shared" si="116"/>
        <v>0.0134361007747033</v>
      </c>
      <c r="AG392" s="109" t="s">
        <v>30</v>
      </c>
      <c r="AH392" s="110" t="s">
        <v>85</v>
      </c>
      <c r="AL392" s="109" t="s">
        <v>134</v>
      </c>
      <c r="AM392" s="110" t="str">
        <f t="shared" si="102"/>
        <v>INDPET</v>
      </c>
      <c r="AN392" s="109" t="str">
        <f t="shared" si="103"/>
        <v>WH0</v>
      </c>
      <c r="AO392" s="109">
        <f t="shared" si="117"/>
        <v>0.0130605786484265</v>
      </c>
      <c r="AP392" s="109" t="s">
        <v>30</v>
      </c>
      <c r="AQ392" s="110" t="s">
        <v>82</v>
      </c>
      <c r="AU392" s="109" t="s">
        <v>134</v>
      </c>
      <c r="AV392" s="110" t="str">
        <f t="shared" si="104"/>
        <v>INDPET</v>
      </c>
      <c r="AW392" s="109" t="str">
        <f t="shared" si="105"/>
        <v>WH0</v>
      </c>
      <c r="AX392" s="109">
        <f t="shared" si="118"/>
        <v>0.0127055580665203</v>
      </c>
      <c r="AY392" s="109" t="s">
        <v>30</v>
      </c>
      <c r="AZ392" s="110" t="s">
        <v>81</v>
      </c>
      <c r="BD392" s="109" t="s">
        <v>134</v>
      </c>
      <c r="BE392" s="110" t="str">
        <f t="shared" si="106"/>
        <v>INDPET</v>
      </c>
      <c r="BF392" s="109" t="str">
        <f t="shared" si="107"/>
        <v>WH0</v>
      </c>
      <c r="BG392" s="109">
        <f t="shared" si="114"/>
        <v>0.0130605786484265</v>
      </c>
      <c r="BH392" s="109" t="s">
        <v>30</v>
      </c>
      <c r="BI392" s="110" t="s">
        <v>83</v>
      </c>
      <c r="BM392" s="109" t="s">
        <v>134</v>
      </c>
      <c r="BN392" s="110" t="str">
        <f t="shared" si="108"/>
        <v>INDPET</v>
      </c>
      <c r="BO392" s="109" t="str">
        <f t="shared" si="109"/>
        <v>WH0</v>
      </c>
      <c r="BP392" s="109">
        <f t="shared" si="110"/>
        <v>0.0127055580665203</v>
      </c>
      <c r="BQ392" s="109" t="s">
        <v>30</v>
      </c>
      <c r="BR392" s="110" t="s">
        <v>80</v>
      </c>
    </row>
    <row r="393" spans="11:70">
      <c r="K393" s="109" t="s">
        <v>134</v>
      </c>
      <c r="L393" s="110" t="str">
        <f t="shared" si="119"/>
        <v>INDPET</v>
      </c>
      <c r="M393" s="110" t="s">
        <v>220</v>
      </c>
      <c r="N393" s="109">
        <f t="shared" si="120"/>
        <v>0.0116279291498786</v>
      </c>
      <c r="O393" s="109" t="s">
        <v>30</v>
      </c>
      <c r="P393" s="110" t="s">
        <v>84</v>
      </c>
      <c r="T393" s="109" t="s">
        <v>134</v>
      </c>
      <c r="U393" s="110" t="str">
        <f t="shared" si="112"/>
        <v>INDPET</v>
      </c>
      <c r="V393" s="109" t="str">
        <f t="shared" si="113"/>
        <v>WH1</v>
      </c>
      <c r="W393" s="109">
        <f t="shared" si="115"/>
        <v>0.013306284697205</v>
      </c>
      <c r="X393" s="109" t="s">
        <v>30</v>
      </c>
      <c r="Y393" s="110" t="s">
        <v>79</v>
      </c>
      <c r="AC393" s="109" t="s">
        <v>134</v>
      </c>
      <c r="AD393" s="110" t="str">
        <f t="shared" si="100"/>
        <v>INDPET</v>
      </c>
      <c r="AE393" s="109" t="str">
        <f t="shared" si="101"/>
        <v>WH1</v>
      </c>
      <c r="AF393" s="109">
        <f t="shared" si="116"/>
        <v>0.0135414304736629</v>
      </c>
      <c r="AG393" s="109" t="s">
        <v>30</v>
      </c>
      <c r="AH393" s="110" t="s">
        <v>85</v>
      </c>
      <c r="AL393" s="109" t="s">
        <v>134</v>
      </c>
      <c r="AM393" s="110" t="str">
        <f t="shared" si="102"/>
        <v>INDPET</v>
      </c>
      <c r="AN393" s="109" t="str">
        <f t="shared" si="103"/>
        <v>WH1</v>
      </c>
      <c r="AO393" s="109">
        <f t="shared" si="117"/>
        <v>0.012947381496885</v>
      </c>
      <c r="AP393" s="109" t="s">
        <v>30</v>
      </c>
      <c r="AQ393" s="110" t="s">
        <v>82</v>
      </c>
      <c r="AU393" s="109" t="s">
        <v>134</v>
      </c>
      <c r="AV393" s="110" t="str">
        <f t="shared" si="104"/>
        <v>INDPET</v>
      </c>
      <c r="AW393" s="109" t="str">
        <f t="shared" si="105"/>
        <v>WH1</v>
      </c>
      <c r="AX393" s="109">
        <f t="shared" si="118"/>
        <v>0.0124864552527677</v>
      </c>
      <c r="AY393" s="109" t="s">
        <v>30</v>
      </c>
      <c r="AZ393" s="110" t="s">
        <v>81</v>
      </c>
      <c r="BD393" s="109" t="s">
        <v>134</v>
      </c>
      <c r="BE393" s="110" t="str">
        <f t="shared" si="106"/>
        <v>INDPET</v>
      </c>
      <c r="BF393" s="109" t="str">
        <f t="shared" si="107"/>
        <v>WH1</v>
      </c>
      <c r="BG393" s="109">
        <f t="shared" si="114"/>
        <v>0.012947381496885</v>
      </c>
      <c r="BH393" s="109" t="s">
        <v>30</v>
      </c>
      <c r="BI393" s="110" t="s">
        <v>83</v>
      </c>
      <c r="BM393" s="109" t="s">
        <v>134</v>
      </c>
      <c r="BN393" s="110" t="str">
        <f t="shared" si="108"/>
        <v>INDPET</v>
      </c>
      <c r="BO393" s="109" t="str">
        <f t="shared" si="109"/>
        <v>WH1</v>
      </c>
      <c r="BP393" s="109">
        <f t="shared" si="110"/>
        <v>0.0124864552527677</v>
      </c>
      <c r="BQ393" s="109" t="s">
        <v>30</v>
      </c>
      <c r="BR393" s="110" t="s">
        <v>80</v>
      </c>
    </row>
    <row r="394" spans="11:70">
      <c r="K394" s="109" t="s">
        <v>134</v>
      </c>
      <c r="L394" s="110" t="str">
        <f t="shared" si="119"/>
        <v>INDPET</v>
      </c>
      <c r="M394" s="110" t="s">
        <v>221</v>
      </c>
      <c r="N394" s="109">
        <f t="shared" si="120"/>
        <v>0.0115306629242922</v>
      </c>
      <c r="O394" s="109" t="s">
        <v>30</v>
      </c>
      <c r="P394" s="110" t="s">
        <v>84</v>
      </c>
      <c r="T394" s="109" t="s">
        <v>134</v>
      </c>
      <c r="U394" s="110" t="str">
        <f t="shared" si="112"/>
        <v>INDPET</v>
      </c>
      <c r="V394" s="109" t="str">
        <f t="shared" si="113"/>
        <v>WH2</v>
      </c>
      <c r="W394" s="109">
        <f t="shared" si="115"/>
        <v>0.0127397628774967</v>
      </c>
      <c r="X394" s="109" t="s">
        <v>30</v>
      </c>
      <c r="Y394" s="110" t="s">
        <v>79</v>
      </c>
      <c r="AC394" s="109" t="s">
        <v>134</v>
      </c>
      <c r="AD394" s="110" t="str">
        <f t="shared" si="100"/>
        <v>INDPET</v>
      </c>
      <c r="AE394" s="109" t="str">
        <f t="shared" si="101"/>
        <v>WH2</v>
      </c>
      <c r="AF394" s="109">
        <f t="shared" si="116"/>
        <v>0.0134599033531735</v>
      </c>
      <c r="AG394" s="109" t="s">
        <v>30</v>
      </c>
      <c r="AH394" s="110" t="s">
        <v>85</v>
      </c>
      <c r="AL394" s="109" t="s">
        <v>134</v>
      </c>
      <c r="AM394" s="110" t="str">
        <f t="shared" si="102"/>
        <v>INDPET</v>
      </c>
      <c r="AN394" s="109" t="str">
        <f t="shared" si="103"/>
        <v>WH2</v>
      </c>
      <c r="AO394" s="109">
        <f t="shared" si="117"/>
        <v>0.0127678788345884</v>
      </c>
      <c r="AP394" s="109" t="s">
        <v>30</v>
      </c>
      <c r="AQ394" s="110" t="s">
        <v>82</v>
      </c>
      <c r="AU394" s="109" t="s">
        <v>134</v>
      </c>
      <c r="AV394" s="110" t="str">
        <f t="shared" si="104"/>
        <v>INDPET</v>
      </c>
      <c r="AW394" s="109" t="str">
        <f t="shared" si="105"/>
        <v>WH2</v>
      </c>
      <c r="AX394" s="109">
        <f t="shared" si="118"/>
        <v>0.0122202971539407</v>
      </c>
      <c r="AY394" s="109" t="s">
        <v>30</v>
      </c>
      <c r="AZ394" s="110" t="s">
        <v>81</v>
      </c>
      <c r="BD394" s="109" t="s">
        <v>134</v>
      </c>
      <c r="BE394" s="110" t="str">
        <f t="shared" si="106"/>
        <v>INDPET</v>
      </c>
      <c r="BF394" s="109" t="str">
        <f t="shared" si="107"/>
        <v>WH2</v>
      </c>
      <c r="BG394" s="109">
        <f t="shared" si="114"/>
        <v>0.0127678788345884</v>
      </c>
      <c r="BH394" s="109" t="s">
        <v>30</v>
      </c>
      <c r="BI394" s="110" t="s">
        <v>83</v>
      </c>
      <c r="BM394" s="109" t="s">
        <v>134</v>
      </c>
      <c r="BN394" s="110" t="str">
        <f t="shared" si="108"/>
        <v>INDPET</v>
      </c>
      <c r="BO394" s="109" t="str">
        <f t="shared" si="109"/>
        <v>WH2</v>
      </c>
      <c r="BP394" s="109">
        <f t="shared" si="110"/>
        <v>0.0122202971539407</v>
      </c>
      <c r="BQ394" s="109" t="s">
        <v>30</v>
      </c>
      <c r="BR394" s="110" t="s">
        <v>80</v>
      </c>
    </row>
    <row r="395" spans="11:70">
      <c r="K395" s="111" t="s">
        <v>134</v>
      </c>
      <c r="L395" s="110" t="str">
        <f t="shared" si="119"/>
        <v>INDPET</v>
      </c>
      <c r="M395" s="110" t="s">
        <v>222</v>
      </c>
      <c r="N395" s="109">
        <f t="shared" si="120"/>
        <v>0.0114186169128008</v>
      </c>
      <c r="O395" s="109" t="s">
        <v>30</v>
      </c>
      <c r="P395" s="110" t="s">
        <v>84</v>
      </c>
      <c r="T395" s="109" t="s">
        <v>134</v>
      </c>
      <c r="U395" s="110" t="str">
        <f t="shared" si="112"/>
        <v>INDPET</v>
      </c>
      <c r="V395" s="109" t="str">
        <f t="shared" si="113"/>
        <v>WH3</v>
      </c>
      <c r="W395" s="109">
        <f t="shared" si="115"/>
        <v>0.0122738141593863</v>
      </c>
      <c r="X395" s="109" t="s">
        <v>30</v>
      </c>
      <c r="Y395" s="110" t="s">
        <v>79</v>
      </c>
      <c r="AC395" s="109" t="s">
        <v>134</v>
      </c>
      <c r="AD395" s="110" t="str">
        <f t="shared" si="100"/>
        <v>INDPET</v>
      </c>
      <c r="AE395" s="109" t="str">
        <f t="shared" si="101"/>
        <v>WH3</v>
      </c>
      <c r="AF395" s="109">
        <f t="shared" si="116"/>
        <v>0.0131930553402525</v>
      </c>
      <c r="AG395" s="109" t="s">
        <v>30</v>
      </c>
      <c r="AH395" s="110" t="s">
        <v>85</v>
      </c>
      <c r="AL395" s="109" t="s">
        <v>134</v>
      </c>
      <c r="AM395" s="110" t="str">
        <f t="shared" si="102"/>
        <v>INDPET</v>
      </c>
      <c r="AN395" s="109" t="str">
        <f t="shared" si="103"/>
        <v>WH3</v>
      </c>
      <c r="AO395" s="109">
        <f t="shared" si="117"/>
        <v>0.0125143530868874</v>
      </c>
      <c r="AP395" s="109" t="s">
        <v>30</v>
      </c>
      <c r="AQ395" s="110" t="s">
        <v>82</v>
      </c>
      <c r="AU395" s="109" t="s">
        <v>134</v>
      </c>
      <c r="AV395" s="110" t="str">
        <f t="shared" si="104"/>
        <v>INDPET</v>
      </c>
      <c r="AW395" s="109" t="str">
        <f t="shared" si="105"/>
        <v>WH3</v>
      </c>
      <c r="AX395" s="109">
        <f t="shared" si="118"/>
        <v>0.0117911591434718</v>
      </c>
      <c r="AY395" s="109" t="s">
        <v>30</v>
      </c>
      <c r="AZ395" s="110" t="s">
        <v>81</v>
      </c>
      <c r="BD395" s="109" t="s">
        <v>134</v>
      </c>
      <c r="BE395" s="110" t="str">
        <f t="shared" si="106"/>
        <v>INDPET</v>
      </c>
      <c r="BF395" s="109" t="str">
        <f t="shared" si="107"/>
        <v>WH3</v>
      </c>
      <c r="BG395" s="109">
        <f t="shared" si="114"/>
        <v>0.0125143530868874</v>
      </c>
      <c r="BH395" s="109" t="s">
        <v>30</v>
      </c>
      <c r="BI395" s="110" t="s">
        <v>83</v>
      </c>
      <c r="BM395" s="109" t="s">
        <v>134</v>
      </c>
      <c r="BN395" s="110" t="str">
        <f t="shared" si="108"/>
        <v>INDPET</v>
      </c>
      <c r="BO395" s="109" t="str">
        <f t="shared" si="109"/>
        <v>WH3</v>
      </c>
      <c r="BP395" s="109">
        <f t="shared" si="110"/>
        <v>0.0117911591434718</v>
      </c>
      <c r="BQ395" s="109" t="s">
        <v>30</v>
      </c>
      <c r="BR395" s="110" t="s">
        <v>80</v>
      </c>
    </row>
    <row r="396" spans="11:70">
      <c r="K396" s="109" t="s">
        <v>134</v>
      </c>
      <c r="L396" s="110" t="str">
        <f t="shared" si="119"/>
        <v>INDPET</v>
      </c>
      <c r="M396" s="110" t="s">
        <v>223</v>
      </c>
      <c r="N396" s="109">
        <f t="shared" si="120"/>
        <v>0.0112407620887148</v>
      </c>
      <c r="O396" s="109" t="s">
        <v>30</v>
      </c>
      <c r="P396" s="110" t="s">
        <v>84</v>
      </c>
      <c r="T396" s="109" t="s">
        <v>134</v>
      </c>
      <c r="U396" s="110" t="str">
        <f t="shared" si="112"/>
        <v>INDPET</v>
      </c>
      <c r="V396" s="109" t="str">
        <f t="shared" si="113"/>
        <v>WH4</v>
      </c>
      <c r="W396" s="109">
        <f t="shared" si="115"/>
        <v>0.0119283630411</v>
      </c>
      <c r="X396" s="109" t="s">
        <v>30</v>
      </c>
      <c r="Y396" s="110" t="s">
        <v>79</v>
      </c>
      <c r="AC396" s="109" t="s">
        <v>134</v>
      </c>
      <c r="AD396" s="110" t="str">
        <f t="shared" si="100"/>
        <v>INDPET</v>
      </c>
      <c r="AE396" s="109" t="str">
        <f t="shared" si="101"/>
        <v>WH4</v>
      </c>
      <c r="AF396" s="109">
        <f t="shared" si="116"/>
        <v>0.0127699145974683</v>
      </c>
      <c r="AG396" s="109" t="s">
        <v>30</v>
      </c>
      <c r="AH396" s="110" t="s">
        <v>85</v>
      </c>
      <c r="AL396" s="109" t="s">
        <v>134</v>
      </c>
      <c r="AM396" s="110" t="str">
        <f t="shared" si="102"/>
        <v>INDPET</v>
      </c>
      <c r="AN396" s="109" t="str">
        <f t="shared" si="103"/>
        <v>WH4</v>
      </c>
      <c r="AO396" s="109">
        <f t="shared" si="117"/>
        <v>0.0121607856393032</v>
      </c>
      <c r="AP396" s="109" t="s">
        <v>30</v>
      </c>
      <c r="AQ396" s="110" t="s">
        <v>82</v>
      </c>
      <c r="AU396" s="109" t="s">
        <v>134</v>
      </c>
      <c r="AV396" s="110" t="str">
        <f t="shared" si="104"/>
        <v>INDPET</v>
      </c>
      <c r="AW396" s="109" t="str">
        <f t="shared" si="105"/>
        <v>WH4</v>
      </c>
      <c r="AX396" s="109">
        <f t="shared" si="118"/>
        <v>0.0111442981240238</v>
      </c>
      <c r="AY396" s="109" t="s">
        <v>30</v>
      </c>
      <c r="AZ396" s="110" t="s">
        <v>81</v>
      </c>
      <c r="BD396" s="109" t="s">
        <v>134</v>
      </c>
      <c r="BE396" s="110" t="str">
        <f t="shared" si="106"/>
        <v>INDPET</v>
      </c>
      <c r="BF396" s="109" t="str">
        <f t="shared" si="107"/>
        <v>WH4</v>
      </c>
      <c r="BG396" s="109">
        <f t="shared" si="114"/>
        <v>0.0121607856393032</v>
      </c>
      <c r="BH396" s="109" t="s">
        <v>30</v>
      </c>
      <c r="BI396" s="110" t="s">
        <v>83</v>
      </c>
      <c r="BM396" s="109" t="s">
        <v>134</v>
      </c>
      <c r="BN396" s="110" t="str">
        <f t="shared" si="108"/>
        <v>INDPET</v>
      </c>
      <c r="BO396" s="109" t="str">
        <f t="shared" si="109"/>
        <v>WH4</v>
      </c>
      <c r="BP396" s="109">
        <f t="shared" si="110"/>
        <v>0.0111442981240238</v>
      </c>
      <c r="BQ396" s="109" t="s">
        <v>30</v>
      </c>
      <c r="BR396" s="110" t="s">
        <v>80</v>
      </c>
    </row>
    <row r="397" spans="11:70">
      <c r="K397" s="109" t="s">
        <v>134</v>
      </c>
      <c r="L397" s="110" t="str">
        <f t="shared" si="119"/>
        <v>INDPET</v>
      </c>
      <c r="M397" s="110" t="s">
        <v>224</v>
      </c>
      <c r="N397" s="109">
        <f t="shared" si="120"/>
        <v>0.0109816188568309</v>
      </c>
      <c r="O397" s="109" t="s">
        <v>30</v>
      </c>
      <c r="P397" s="110" t="s">
        <v>84</v>
      </c>
      <c r="T397" s="109" t="s">
        <v>134</v>
      </c>
      <c r="U397" s="110" t="str">
        <f t="shared" si="112"/>
        <v>INDPET</v>
      </c>
      <c r="V397" s="109" t="str">
        <f t="shared" si="113"/>
        <v>WH5</v>
      </c>
      <c r="W397" s="109">
        <f t="shared" si="115"/>
        <v>0.0117678407290691</v>
      </c>
      <c r="X397" s="109" t="s">
        <v>30</v>
      </c>
      <c r="Y397" s="110" t="s">
        <v>79</v>
      </c>
      <c r="AC397" s="109" t="s">
        <v>134</v>
      </c>
      <c r="AD397" s="110" t="str">
        <f t="shared" si="100"/>
        <v>INDPET</v>
      </c>
      <c r="AE397" s="109" t="str">
        <f t="shared" si="101"/>
        <v>WH5</v>
      </c>
      <c r="AF397" s="109">
        <f t="shared" si="116"/>
        <v>0.0121471569711641</v>
      </c>
      <c r="AG397" s="109" t="s">
        <v>30</v>
      </c>
      <c r="AH397" s="110" t="s">
        <v>85</v>
      </c>
      <c r="AL397" s="109" t="s">
        <v>134</v>
      </c>
      <c r="AM397" s="110" t="str">
        <f t="shared" si="102"/>
        <v>INDPET</v>
      </c>
      <c r="AN397" s="109" t="str">
        <f t="shared" si="103"/>
        <v>WH5</v>
      </c>
      <c r="AO397" s="109">
        <f t="shared" si="117"/>
        <v>0.0117558136805204</v>
      </c>
      <c r="AP397" s="109" t="s">
        <v>30</v>
      </c>
      <c r="AQ397" s="110" t="s">
        <v>82</v>
      </c>
      <c r="AU397" s="109" t="s">
        <v>134</v>
      </c>
      <c r="AV397" s="110" t="str">
        <f t="shared" si="104"/>
        <v>INDPET</v>
      </c>
      <c r="AW397" s="109" t="str">
        <f t="shared" si="105"/>
        <v>WH5</v>
      </c>
      <c r="AX397" s="109">
        <f t="shared" si="118"/>
        <v>0.0104396375114622</v>
      </c>
      <c r="AY397" s="109" t="s">
        <v>30</v>
      </c>
      <c r="AZ397" s="110" t="s">
        <v>81</v>
      </c>
      <c r="BD397" s="109" t="s">
        <v>134</v>
      </c>
      <c r="BE397" s="110" t="str">
        <f t="shared" si="106"/>
        <v>INDPET</v>
      </c>
      <c r="BF397" s="109" t="str">
        <f t="shared" si="107"/>
        <v>WH5</v>
      </c>
      <c r="BG397" s="109">
        <f t="shared" si="114"/>
        <v>0.0117558136805204</v>
      </c>
      <c r="BH397" s="109" t="s">
        <v>30</v>
      </c>
      <c r="BI397" s="110" t="s">
        <v>83</v>
      </c>
      <c r="BM397" s="109" t="s">
        <v>134</v>
      </c>
      <c r="BN397" s="110" t="str">
        <f t="shared" si="108"/>
        <v>INDPET</v>
      </c>
      <c r="BO397" s="109" t="str">
        <f t="shared" si="109"/>
        <v>WH5</v>
      </c>
      <c r="BP397" s="109">
        <f t="shared" si="110"/>
        <v>0.0104396375114622</v>
      </c>
      <c r="BQ397" s="109" t="s">
        <v>30</v>
      </c>
      <c r="BR397" s="110" t="s">
        <v>80</v>
      </c>
    </row>
    <row r="398" spans="11:70">
      <c r="K398" s="109" t="s">
        <v>134</v>
      </c>
      <c r="L398" s="110" t="str">
        <f t="shared" si="119"/>
        <v>INDPET</v>
      </c>
      <c r="M398" s="110" t="s">
        <v>225</v>
      </c>
      <c r="N398" s="109">
        <f t="shared" si="120"/>
        <v>0.0107261623967495</v>
      </c>
      <c r="O398" s="109" t="s">
        <v>30</v>
      </c>
      <c r="P398" s="110" t="s">
        <v>84</v>
      </c>
      <c r="T398" s="109" t="s">
        <v>134</v>
      </c>
      <c r="U398" s="110" t="str">
        <f t="shared" si="112"/>
        <v>INDPET</v>
      </c>
      <c r="V398" s="109" t="str">
        <f t="shared" si="113"/>
        <v>WH6</v>
      </c>
      <c r="W398" s="109">
        <f t="shared" si="115"/>
        <v>0.011746882242616</v>
      </c>
      <c r="X398" s="109" t="s">
        <v>30</v>
      </c>
      <c r="Y398" s="110" t="s">
        <v>79</v>
      </c>
      <c r="AC398" s="109" t="s">
        <v>134</v>
      </c>
      <c r="AD398" s="110" t="str">
        <f t="shared" si="100"/>
        <v>INDPET</v>
      </c>
      <c r="AE398" s="109" t="str">
        <f t="shared" si="101"/>
        <v>WH6</v>
      </c>
      <c r="AF398" s="109">
        <f t="shared" si="116"/>
        <v>0.0114581192317221</v>
      </c>
      <c r="AG398" s="109" t="s">
        <v>30</v>
      </c>
      <c r="AH398" s="110" t="s">
        <v>85</v>
      </c>
      <c r="AL398" s="109" t="s">
        <v>134</v>
      </c>
      <c r="AM398" s="110" t="str">
        <f t="shared" si="102"/>
        <v>INDPET</v>
      </c>
      <c r="AN398" s="109" t="str">
        <f t="shared" si="103"/>
        <v>WH6</v>
      </c>
      <c r="AO398" s="109">
        <f t="shared" si="117"/>
        <v>0.0114263268133335</v>
      </c>
      <c r="AP398" s="109" t="s">
        <v>30</v>
      </c>
      <c r="AQ398" s="110" t="s">
        <v>82</v>
      </c>
      <c r="AU398" s="109" t="s">
        <v>134</v>
      </c>
      <c r="AV398" s="110" t="str">
        <f t="shared" si="104"/>
        <v>INDPET</v>
      </c>
      <c r="AW398" s="109" t="str">
        <f t="shared" si="105"/>
        <v>WH6</v>
      </c>
      <c r="AX398" s="109">
        <f t="shared" si="118"/>
        <v>0.00992458573966148</v>
      </c>
      <c r="AY398" s="109" t="s">
        <v>30</v>
      </c>
      <c r="AZ398" s="110" t="s">
        <v>81</v>
      </c>
      <c r="BD398" s="109" t="s">
        <v>134</v>
      </c>
      <c r="BE398" s="110" t="str">
        <f t="shared" si="106"/>
        <v>INDPET</v>
      </c>
      <c r="BF398" s="109" t="str">
        <f t="shared" si="107"/>
        <v>WH6</v>
      </c>
      <c r="BG398" s="109">
        <f t="shared" si="114"/>
        <v>0.0114263268133335</v>
      </c>
      <c r="BH398" s="109" t="s">
        <v>30</v>
      </c>
      <c r="BI398" s="110" t="s">
        <v>83</v>
      </c>
      <c r="BM398" s="109" t="s">
        <v>134</v>
      </c>
      <c r="BN398" s="110" t="str">
        <f t="shared" si="108"/>
        <v>INDPET</v>
      </c>
      <c r="BO398" s="109" t="str">
        <f t="shared" si="109"/>
        <v>WH6</v>
      </c>
      <c r="BP398" s="109">
        <f t="shared" si="110"/>
        <v>0.00992458573966148</v>
      </c>
      <c r="BQ398" s="109" t="s">
        <v>30</v>
      </c>
      <c r="BR398" s="110" t="s">
        <v>80</v>
      </c>
    </row>
    <row r="399" spans="11:70">
      <c r="K399" s="111" t="s">
        <v>134</v>
      </c>
      <c r="L399" s="110" t="str">
        <f t="shared" si="119"/>
        <v>INDPET</v>
      </c>
      <c r="M399" s="110" t="s">
        <v>226</v>
      </c>
      <c r="N399" s="109">
        <f t="shared" si="120"/>
        <v>0.0105323596541723</v>
      </c>
      <c r="O399" s="109" t="s">
        <v>30</v>
      </c>
      <c r="P399" s="110" t="s">
        <v>84</v>
      </c>
      <c r="T399" s="109" t="s">
        <v>134</v>
      </c>
      <c r="U399" s="110" t="str">
        <f t="shared" si="112"/>
        <v>INDPET</v>
      </c>
      <c r="V399" s="109" t="str">
        <f t="shared" si="113"/>
        <v>WH7</v>
      </c>
      <c r="W399" s="109">
        <f t="shared" si="115"/>
        <v>0.0118075851584338</v>
      </c>
      <c r="X399" s="109" t="s">
        <v>30</v>
      </c>
      <c r="Y399" s="110" t="s">
        <v>79</v>
      </c>
      <c r="AC399" s="109" t="s">
        <v>134</v>
      </c>
      <c r="AD399" s="110" t="str">
        <f t="shared" si="100"/>
        <v>INDPET</v>
      </c>
      <c r="AE399" s="109" t="str">
        <f t="shared" si="101"/>
        <v>WH7</v>
      </c>
      <c r="AF399" s="109">
        <f t="shared" si="116"/>
        <v>0.0108568295462197</v>
      </c>
      <c r="AG399" s="109" t="s">
        <v>30</v>
      </c>
      <c r="AH399" s="110" t="s">
        <v>85</v>
      </c>
      <c r="AL399" s="109" t="s">
        <v>134</v>
      </c>
      <c r="AM399" s="110" t="str">
        <f t="shared" si="102"/>
        <v>INDPET</v>
      </c>
      <c r="AN399" s="109" t="str">
        <f t="shared" si="103"/>
        <v>WH7</v>
      </c>
      <c r="AO399" s="109">
        <f t="shared" si="117"/>
        <v>0.0112045636299768</v>
      </c>
      <c r="AP399" s="109" t="s">
        <v>30</v>
      </c>
      <c r="AQ399" s="110" t="s">
        <v>82</v>
      </c>
      <c r="AU399" s="109" t="s">
        <v>134</v>
      </c>
      <c r="AV399" s="110" t="str">
        <f t="shared" si="104"/>
        <v>INDPET</v>
      </c>
      <c r="AW399" s="109" t="str">
        <f t="shared" si="105"/>
        <v>WH7</v>
      </c>
      <c r="AX399" s="109">
        <f t="shared" si="118"/>
        <v>0.00964187175994023</v>
      </c>
      <c r="AY399" s="109" t="s">
        <v>30</v>
      </c>
      <c r="AZ399" s="110" t="s">
        <v>81</v>
      </c>
      <c r="BD399" s="109" t="s">
        <v>134</v>
      </c>
      <c r="BE399" s="110" t="str">
        <f t="shared" si="106"/>
        <v>INDPET</v>
      </c>
      <c r="BF399" s="109" t="str">
        <f t="shared" si="107"/>
        <v>WH7</v>
      </c>
      <c r="BG399" s="109">
        <f t="shared" si="114"/>
        <v>0.0112045636299768</v>
      </c>
      <c r="BH399" s="109" t="s">
        <v>30</v>
      </c>
      <c r="BI399" s="110" t="s">
        <v>83</v>
      </c>
      <c r="BM399" s="109" t="s">
        <v>134</v>
      </c>
      <c r="BN399" s="110" t="str">
        <f t="shared" si="108"/>
        <v>INDPET</v>
      </c>
      <c r="BO399" s="109" t="str">
        <f t="shared" si="109"/>
        <v>WH7</v>
      </c>
      <c r="BP399" s="109">
        <f t="shared" si="110"/>
        <v>0.00964187175994023</v>
      </c>
      <c r="BQ399" s="109" t="s">
        <v>30</v>
      </c>
      <c r="BR399" s="110" t="s">
        <v>80</v>
      </c>
    </row>
    <row r="400" spans="11:70">
      <c r="K400" s="109" t="s">
        <v>134</v>
      </c>
      <c r="L400" s="110" t="str">
        <f t="shared" si="119"/>
        <v>INDPET</v>
      </c>
      <c r="M400" s="110" t="s">
        <v>227</v>
      </c>
      <c r="N400" s="109">
        <f t="shared" si="120"/>
        <v>0.0104210526044823</v>
      </c>
      <c r="O400" s="109" t="s">
        <v>30</v>
      </c>
      <c r="P400" s="110" t="s">
        <v>84</v>
      </c>
      <c r="T400" s="109" t="s">
        <v>134</v>
      </c>
      <c r="U400" s="110" t="str">
        <f t="shared" si="112"/>
        <v>INDPET</v>
      </c>
      <c r="V400" s="109" t="str">
        <f t="shared" si="113"/>
        <v>WH8</v>
      </c>
      <c r="W400" s="109">
        <f t="shared" si="115"/>
        <v>0.0119723926604133</v>
      </c>
      <c r="X400" s="109" t="s">
        <v>30</v>
      </c>
      <c r="Y400" s="110" t="s">
        <v>79</v>
      </c>
      <c r="AC400" s="109" t="s">
        <v>134</v>
      </c>
      <c r="AD400" s="110" t="str">
        <f t="shared" si="100"/>
        <v>INDPET</v>
      </c>
      <c r="AE400" s="109" t="str">
        <f t="shared" si="101"/>
        <v>WH8</v>
      </c>
      <c r="AF400" s="109">
        <f t="shared" si="116"/>
        <v>0.0104613240489508</v>
      </c>
      <c r="AG400" s="109" t="s">
        <v>30</v>
      </c>
      <c r="AH400" s="110" t="s">
        <v>85</v>
      </c>
      <c r="AL400" s="109" t="s">
        <v>134</v>
      </c>
      <c r="AM400" s="110" t="str">
        <f t="shared" si="102"/>
        <v>INDPET</v>
      </c>
      <c r="AN400" s="109" t="str">
        <f t="shared" si="103"/>
        <v>WH8</v>
      </c>
      <c r="AO400" s="109">
        <f t="shared" si="117"/>
        <v>0.0110960929844402</v>
      </c>
      <c r="AP400" s="109" t="s">
        <v>30</v>
      </c>
      <c r="AQ400" s="110" t="s">
        <v>82</v>
      </c>
      <c r="AU400" s="109" t="s">
        <v>134</v>
      </c>
      <c r="AV400" s="110" t="str">
        <f t="shared" si="104"/>
        <v>INDPET</v>
      </c>
      <c r="AW400" s="109" t="str">
        <f t="shared" si="105"/>
        <v>WH8</v>
      </c>
      <c r="AX400" s="109">
        <f t="shared" si="118"/>
        <v>0.00949050349647585</v>
      </c>
      <c r="AY400" s="109" t="s">
        <v>30</v>
      </c>
      <c r="AZ400" s="110" t="s">
        <v>81</v>
      </c>
      <c r="BD400" s="109" t="s">
        <v>134</v>
      </c>
      <c r="BE400" s="110" t="str">
        <f t="shared" si="106"/>
        <v>INDPET</v>
      </c>
      <c r="BF400" s="109" t="str">
        <f t="shared" si="107"/>
        <v>WH8</v>
      </c>
      <c r="BG400" s="109">
        <f t="shared" si="114"/>
        <v>0.0110960929844402</v>
      </c>
      <c r="BH400" s="109" t="s">
        <v>30</v>
      </c>
      <c r="BI400" s="110" t="s">
        <v>83</v>
      </c>
      <c r="BM400" s="109" t="s">
        <v>134</v>
      </c>
      <c r="BN400" s="110" t="str">
        <f t="shared" si="108"/>
        <v>INDPET</v>
      </c>
      <c r="BO400" s="109" t="str">
        <f t="shared" si="109"/>
        <v>WH8</v>
      </c>
      <c r="BP400" s="109">
        <f t="shared" si="110"/>
        <v>0.00949050349647585</v>
      </c>
      <c r="BQ400" s="109" t="s">
        <v>30</v>
      </c>
      <c r="BR400" s="110" t="s">
        <v>80</v>
      </c>
    </row>
    <row r="401" spans="11:70">
      <c r="K401" s="109" t="s">
        <v>134</v>
      </c>
      <c r="L401" s="110" t="str">
        <f t="shared" si="119"/>
        <v>INDPET</v>
      </c>
      <c r="M401" s="110" t="s">
        <v>228</v>
      </c>
      <c r="N401" s="109">
        <f t="shared" si="120"/>
        <v>0.0103600782830602</v>
      </c>
      <c r="O401" s="109" t="s">
        <v>30</v>
      </c>
      <c r="P401" s="110" t="s">
        <v>84</v>
      </c>
      <c r="T401" s="109" t="s">
        <v>134</v>
      </c>
      <c r="U401" s="110" t="str">
        <f t="shared" si="112"/>
        <v>INDPET</v>
      </c>
      <c r="V401" s="109" t="str">
        <f t="shared" si="113"/>
        <v>WH9</v>
      </c>
      <c r="W401" s="109">
        <f t="shared" si="115"/>
        <v>0.0123278131062885</v>
      </c>
      <c r="X401" s="109" t="s">
        <v>30</v>
      </c>
      <c r="Y401" s="110" t="s">
        <v>79</v>
      </c>
      <c r="AC401" s="109" t="s">
        <v>134</v>
      </c>
      <c r="AD401" s="110" t="str">
        <f t="shared" si="100"/>
        <v>INDPET</v>
      </c>
      <c r="AE401" s="109" t="str">
        <f t="shared" si="101"/>
        <v>WH9</v>
      </c>
      <c r="AF401" s="109">
        <f t="shared" si="116"/>
        <v>0.0102332553330189</v>
      </c>
      <c r="AG401" s="109" t="s">
        <v>30</v>
      </c>
      <c r="AH401" s="110" t="s">
        <v>85</v>
      </c>
      <c r="AL401" s="109" t="s">
        <v>134</v>
      </c>
      <c r="AM401" s="110" t="str">
        <f t="shared" si="102"/>
        <v>INDPET</v>
      </c>
      <c r="AN401" s="109" t="str">
        <f t="shared" si="103"/>
        <v>WH9</v>
      </c>
      <c r="AO401" s="109">
        <f t="shared" si="117"/>
        <v>0.0111024235210262</v>
      </c>
      <c r="AP401" s="109" t="s">
        <v>30</v>
      </c>
      <c r="AQ401" s="110" t="s">
        <v>82</v>
      </c>
      <c r="AU401" s="109" t="s">
        <v>134</v>
      </c>
      <c r="AV401" s="110" t="str">
        <f t="shared" si="104"/>
        <v>INDPET</v>
      </c>
      <c r="AW401" s="109" t="str">
        <f t="shared" si="105"/>
        <v>WH9</v>
      </c>
      <c r="AX401" s="109">
        <f t="shared" si="118"/>
        <v>0.00943638633864259</v>
      </c>
      <c r="AY401" s="109" t="s">
        <v>30</v>
      </c>
      <c r="AZ401" s="110" t="s">
        <v>81</v>
      </c>
      <c r="BD401" s="109" t="s">
        <v>134</v>
      </c>
      <c r="BE401" s="110" t="str">
        <f t="shared" si="106"/>
        <v>INDPET</v>
      </c>
      <c r="BF401" s="109" t="str">
        <f t="shared" si="107"/>
        <v>WH9</v>
      </c>
      <c r="BG401" s="109">
        <f t="shared" si="114"/>
        <v>0.0111024235210262</v>
      </c>
      <c r="BH401" s="109" t="s">
        <v>30</v>
      </c>
      <c r="BI401" s="110" t="s">
        <v>83</v>
      </c>
      <c r="BM401" s="109" t="s">
        <v>134</v>
      </c>
      <c r="BN401" s="110" t="str">
        <f t="shared" si="108"/>
        <v>INDPET</v>
      </c>
      <c r="BO401" s="109" t="str">
        <f t="shared" si="109"/>
        <v>WH9</v>
      </c>
      <c r="BP401" s="109">
        <f t="shared" si="110"/>
        <v>0.00943638633864259</v>
      </c>
      <c r="BQ401" s="109" t="s">
        <v>30</v>
      </c>
      <c r="BR401" s="110" t="s">
        <v>80</v>
      </c>
    </row>
    <row r="402" spans="11:70">
      <c r="K402" s="109" t="s">
        <v>134</v>
      </c>
      <c r="L402" s="110" t="str">
        <f t="shared" si="119"/>
        <v>INDPET</v>
      </c>
      <c r="M402" s="110" t="s">
        <v>229</v>
      </c>
      <c r="N402" s="109">
        <f t="shared" si="120"/>
        <v>0.0103480327253454</v>
      </c>
      <c r="O402" s="109" t="s">
        <v>30</v>
      </c>
      <c r="P402" s="110" t="s">
        <v>84</v>
      </c>
      <c r="T402" s="109" t="s">
        <v>134</v>
      </c>
      <c r="U402" s="110" t="str">
        <f t="shared" si="112"/>
        <v>INDPET</v>
      </c>
      <c r="V402" s="109" t="str">
        <f t="shared" si="113"/>
        <v>WH10</v>
      </c>
      <c r="W402" s="109">
        <f t="shared" si="115"/>
        <v>0.0131076646860451</v>
      </c>
      <c r="X402" s="109" t="s">
        <v>30</v>
      </c>
      <c r="Y402" s="110" t="s">
        <v>79</v>
      </c>
      <c r="AC402" s="109" t="s">
        <v>134</v>
      </c>
      <c r="AD402" s="110" t="str">
        <f t="shared" si="100"/>
        <v>INDPET</v>
      </c>
      <c r="AE402" s="109" t="str">
        <f t="shared" si="101"/>
        <v>WH10</v>
      </c>
      <c r="AF402" s="109">
        <f t="shared" si="116"/>
        <v>0.0101452026678552</v>
      </c>
      <c r="AG402" s="109" t="s">
        <v>30</v>
      </c>
      <c r="AH402" s="110" t="s">
        <v>85</v>
      </c>
      <c r="AL402" s="109" t="s">
        <v>134</v>
      </c>
      <c r="AM402" s="110" t="str">
        <f t="shared" si="102"/>
        <v>INDPET</v>
      </c>
      <c r="AN402" s="109" t="str">
        <f t="shared" si="103"/>
        <v>WH10</v>
      </c>
      <c r="AO402" s="109">
        <f t="shared" si="117"/>
        <v>0.0112861651420778</v>
      </c>
      <c r="AP402" s="109" t="s">
        <v>30</v>
      </c>
      <c r="AQ402" s="110" t="s">
        <v>82</v>
      </c>
      <c r="AU402" s="109" t="s">
        <v>134</v>
      </c>
      <c r="AV402" s="110" t="str">
        <f t="shared" si="104"/>
        <v>INDPET</v>
      </c>
      <c r="AW402" s="109" t="str">
        <f t="shared" si="105"/>
        <v>WH10</v>
      </c>
      <c r="AX402" s="109">
        <f t="shared" si="118"/>
        <v>0.0095051508411876</v>
      </c>
      <c r="AY402" s="109" t="s">
        <v>30</v>
      </c>
      <c r="AZ402" s="110" t="s">
        <v>81</v>
      </c>
      <c r="BD402" s="109" t="s">
        <v>134</v>
      </c>
      <c r="BE402" s="110" t="str">
        <f t="shared" si="106"/>
        <v>INDPET</v>
      </c>
      <c r="BF402" s="109" t="str">
        <f t="shared" si="107"/>
        <v>WH10</v>
      </c>
      <c r="BG402" s="109">
        <f t="shared" si="114"/>
        <v>0.0112861651420778</v>
      </c>
      <c r="BH402" s="109" t="s">
        <v>30</v>
      </c>
      <c r="BI402" s="110" t="s">
        <v>83</v>
      </c>
      <c r="BM402" s="109" t="s">
        <v>134</v>
      </c>
      <c r="BN402" s="110" t="str">
        <f t="shared" si="108"/>
        <v>INDPET</v>
      </c>
      <c r="BO402" s="109" t="str">
        <f t="shared" si="109"/>
        <v>WH10</v>
      </c>
      <c r="BP402" s="109">
        <f t="shared" si="110"/>
        <v>0.0095051508411876</v>
      </c>
      <c r="BQ402" s="109" t="s">
        <v>30</v>
      </c>
      <c r="BR402" s="110" t="s">
        <v>80</v>
      </c>
    </row>
    <row r="403" spans="11:70">
      <c r="K403" s="111" t="s">
        <v>134</v>
      </c>
      <c r="L403" s="110" t="str">
        <f t="shared" si="119"/>
        <v>INDPET</v>
      </c>
      <c r="M403" s="110" t="s">
        <v>230</v>
      </c>
      <c r="N403" s="109">
        <f t="shared" si="120"/>
        <v>0.0103767104011039</v>
      </c>
      <c r="O403" s="109" t="s">
        <v>30</v>
      </c>
      <c r="P403" s="110" t="s">
        <v>84</v>
      </c>
      <c r="T403" s="109" t="s">
        <v>134</v>
      </c>
      <c r="U403" s="110" t="str">
        <f t="shared" si="112"/>
        <v>INDPET</v>
      </c>
      <c r="V403" s="109" t="str">
        <f t="shared" si="113"/>
        <v>WH11</v>
      </c>
      <c r="W403" s="109">
        <f t="shared" si="115"/>
        <v>0.0138529417736176</v>
      </c>
      <c r="X403" s="109" t="s">
        <v>30</v>
      </c>
      <c r="Y403" s="110" t="s">
        <v>79</v>
      </c>
      <c r="AC403" s="109" t="s">
        <v>134</v>
      </c>
      <c r="AD403" s="110" t="str">
        <f t="shared" si="100"/>
        <v>INDPET</v>
      </c>
      <c r="AE403" s="109" t="str">
        <f t="shared" si="101"/>
        <v>WH11</v>
      </c>
      <c r="AF403" s="109">
        <f t="shared" si="116"/>
        <v>0.0101921535542085</v>
      </c>
      <c r="AG403" s="109" t="s">
        <v>30</v>
      </c>
      <c r="AH403" s="110" t="s">
        <v>85</v>
      </c>
      <c r="AL403" s="109" t="s">
        <v>134</v>
      </c>
      <c r="AM403" s="110" t="str">
        <f t="shared" si="102"/>
        <v>INDPET</v>
      </c>
      <c r="AN403" s="109" t="str">
        <f t="shared" si="103"/>
        <v>WH11</v>
      </c>
      <c r="AO403" s="109">
        <f t="shared" si="117"/>
        <v>0.0116082666053384</v>
      </c>
      <c r="AP403" s="109" t="s">
        <v>30</v>
      </c>
      <c r="AQ403" s="110" t="s">
        <v>82</v>
      </c>
      <c r="AU403" s="109" t="s">
        <v>134</v>
      </c>
      <c r="AV403" s="110" t="str">
        <f t="shared" si="104"/>
        <v>INDPET</v>
      </c>
      <c r="AW403" s="109" t="str">
        <f t="shared" si="105"/>
        <v>WH11</v>
      </c>
      <c r="AX403" s="109">
        <f t="shared" si="118"/>
        <v>0.00981162209952665</v>
      </c>
      <c r="AY403" s="109" t="s">
        <v>30</v>
      </c>
      <c r="AZ403" s="110" t="s">
        <v>81</v>
      </c>
      <c r="BD403" s="109" t="s">
        <v>134</v>
      </c>
      <c r="BE403" s="110" t="str">
        <f t="shared" si="106"/>
        <v>INDPET</v>
      </c>
      <c r="BF403" s="109" t="str">
        <f t="shared" si="107"/>
        <v>WH11</v>
      </c>
      <c r="BG403" s="109">
        <f t="shared" si="114"/>
        <v>0.0116082666053384</v>
      </c>
      <c r="BH403" s="109" t="s">
        <v>30</v>
      </c>
      <c r="BI403" s="110" t="s">
        <v>83</v>
      </c>
      <c r="BM403" s="109" t="s">
        <v>134</v>
      </c>
      <c r="BN403" s="110" t="str">
        <f t="shared" si="108"/>
        <v>INDPET</v>
      </c>
      <c r="BO403" s="109" t="str">
        <f t="shared" si="109"/>
        <v>WH11</v>
      </c>
      <c r="BP403" s="109">
        <f t="shared" si="110"/>
        <v>0.00981162209952665</v>
      </c>
      <c r="BQ403" s="109" t="s">
        <v>30</v>
      </c>
      <c r="BR403" s="110" t="s">
        <v>80</v>
      </c>
    </row>
    <row r="404" spans="11:70">
      <c r="K404" s="109" t="s">
        <v>134</v>
      </c>
      <c r="L404" s="110" t="str">
        <f t="shared" si="119"/>
        <v>INDPET</v>
      </c>
      <c r="M404" s="110" t="s">
        <v>231</v>
      </c>
      <c r="N404" s="109">
        <f t="shared" si="120"/>
        <v>0.0105078548970435</v>
      </c>
      <c r="O404" s="109" t="s">
        <v>30</v>
      </c>
      <c r="P404" s="110" t="s">
        <v>84</v>
      </c>
      <c r="T404" s="109" t="s">
        <v>134</v>
      </c>
      <c r="U404" s="110" t="str">
        <f t="shared" si="112"/>
        <v>INDPET</v>
      </c>
      <c r="V404" s="109" t="str">
        <f t="shared" si="113"/>
        <v>WH12</v>
      </c>
      <c r="W404" s="109">
        <f t="shared" si="115"/>
        <v>0.0141124211287434</v>
      </c>
      <c r="X404" s="109" t="s">
        <v>30</v>
      </c>
      <c r="Y404" s="110" t="s">
        <v>79</v>
      </c>
      <c r="AC404" s="109" t="s">
        <v>134</v>
      </c>
      <c r="AD404" s="110" t="str">
        <f t="shared" si="100"/>
        <v>INDPET</v>
      </c>
      <c r="AE404" s="109" t="str">
        <f t="shared" si="101"/>
        <v>WH12</v>
      </c>
      <c r="AF404" s="109">
        <f t="shared" si="116"/>
        <v>0.0104741527578048</v>
      </c>
      <c r="AG404" s="109" t="s">
        <v>30</v>
      </c>
      <c r="AH404" s="110" t="s">
        <v>85</v>
      </c>
      <c r="AL404" s="109" t="s">
        <v>134</v>
      </c>
      <c r="AM404" s="110" t="str">
        <f t="shared" si="102"/>
        <v>INDPET</v>
      </c>
      <c r="AN404" s="109" t="str">
        <f t="shared" si="103"/>
        <v>WH12</v>
      </c>
      <c r="AO404" s="109">
        <f t="shared" si="117"/>
        <v>0.0119915636658713</v>
      </c>
      <c r="AP404" s="109" t="s">
        <v>30</v>
      </c>
      <c r="AQ404" s="110" t="s">
        <v>82</v>
      </c>
      <c r="AU404" s="109" t="s">
        <v>134</v>
      </c>
      <c r="AV404" s="110" t="str">
        <f t="shared" si="104"/>
        <v>INDPET</v>
      </c>
      <c r="AW404" s="109" t="str">
        <f t="shared" si="105"/>
        <v>WH12</v>
      </c>
      <c r="AX404" s="109">
        <f t="shared" si="118"/>
        <v>0.0104710638938974</v>
      </c>
      <c r="AY404" s="109" t="s">
        <v>30</v>
      </c>
      <c r="AZ404" s="110" t="s">
        <v>81</v>
      </c>
      <c r="BD404" s="109" t="s">
        <v>134</v>
      </c>
      <c r="BE404" s="110" t="str">
        <f t="shared" si="106"/>
        <v>INDPET</v>
      </c>
      <c r="BF404" s="109" t="str">
        <f t="shared" si="107"/>
        <v>WH12</v>
      </c>
      <c r="BG404" s="109">
        <f t="shared" si="114"/>
        <v>0.0119915636658713</v>
      </c>
      <c r="BH404" s="109" t="s">
        <v>30</v>
      </c>
      <c r="BI404" s="110" t="s">
        <v>83</v>
      </c>
      <c r="BM404" s="109" t="s">
        <v>134</v>
      </c>
      <c r="BN404" s="110" t="str">
        <f t="shared" si="108"/>
        <v>INDPET</v>
      </c>
      <c r="BO404" s="109" t="str">
        <f t="shared" si="109"/>
        <v>WH12</v>
      </c>
      <c r="BP404" s="109">
        <f t="shared" si="110"/>
        <v>0.0104710638938974</v>
      </c>
      <c r="BQ404" s="109" t="s">
        <v>30</v>
      </c>
      <c r="BR404" s="110" t="s">
        <v>80</v>
      </c>
    </row>
    <row r="405" spans="11:70">
      <c r="K405" s="109" t="s">
        <v>134</v>
      </c>
      <c r="L405" s="110" t="str">
        <f t="shared" si="119"/>
        <v>INDPET</v>
      </c>
      <c r="M405" s="110" t="s">
        <v>232</v>
      </c>
      <c r="N405" s="109">
        <f t="shared" si="120"/>
        <v>0.0108055714115724</v>
      </c>
      <c r="O405" s="109" t="s">
        <v>30</v>
      </c>
      <c r="P405" s="110" t="s">
        <v>84</v>
      </c>
      <c r="T405" s="109" t="s">
        <v>134</v>
      </c>
      <c r="U405" s="110" t="str">
        <f t="shared" si="112"/>
        <v>INDPET</v>
      </c>
      <c r="V405" s="109" t="str">
        <f t="shared" si="113"/>
        <v>WH13</v>
      </c>
      <c r="W405" s="109">
        <f t="shared" si="115"/>
        <v>0.0140817320925092</v>
      </c>
      <c r="X405" s="109" t="s">
        <v>30</v>
      </c>
      <c r="Y405" s="110" t="s">
        <v>79</v>
      </c>
      <c r="AC405" s="109" t="s">
        <v>134</v>
      </c>
      <c r="AD405" s="110" t="str">
        <f t="shared" si="100"/>
        <v>INDPET</v>
      </c>
      <c r="AE405" s="109" t="str">
        <f t="shared" si="101"/>
        <v>WH13</v>
      </c>
      <c r="AF405" s="109">
        <f t="shared" si="116"/>
        <v>0.0111037705721</v>
      </c>
      <c r="AG405" s="109" t="s">
        <v>30</v>
      </c>
      <c r="AH405" s="110" t="s">
        <v>85</v>
      </c>
      <c r="AL405" s="109" t="s">
        <v>134</v>
      </c>
      <c r="AM405" s="110" t="str">
        <f t="shared" si="102"/>
        <v>INDPET</v>
      </c>
      <c r="AN405" s="109" t="str">
        <f t="shared" si="103"/>
        <v>WH13</v>
      </c>
      <c r="AO405" s="109">
        <f t="shared" si="117"/>
        <v>0.0123783583907551</v>
      </c>
      <c r="AP405" s="109" t="s">
        <v>30</v>
      </c>
      <c r="AQ405" s="110" t="s">
        <v>82</v>
      </c>
      <c r="AU405" s="109" t="s">
        <v>134</v>
      </c>
      <c r="AV405" s="110" t="str">
        <f t="shared" si="104"/>
        <v>INDPET</v>
      </c>
      <c r="AW405" s="109" t="str">
        <f t="shared" si="105"/>
        <v>WH13</v>
      </c>
      <c r="AX405" s="109">
        <f t="shared" si="118"/>
        <v>0.0112426152720994</v>
      </c>
      <c r="AY405" s="109" t="s">
        <v>30</v>
      </c>
      <c r="AZ405" s="110" t="s">
        <v>81</v>
      </c>
      <c r="BD405" s="109" t="s">
        <v>134</v>
      </c>
      <c r="BE405" s="110" t="str">
        <f t="shared" si="106"/>
        <v>INDPET</v>
      </c>
      <c r="BF405" s="109" t="str">
        <f t="shared" si="107"/>
        <v>WH13</v>
      </c>
      <c r="BG405" s="109">
        <f t="shared" si="114"/>
        <v>0.0123783583907551</v>
      </c>
      <c r="BH405" s="109" t="s">
        <v>30</v>
      </c>
      <c r="BI405" s="110" t="s">
        <v>83</v>
      </c>
      <c r="BM405" s="109" t="s">
        <v>134</v>
      </c>
      <c r="BN405" s="110" t="str">
        <f t="shared" si="108"/>
        <v>INDPET</v>
      </c>
      <c r="BO405" s="109" t="str">
        <f t="shared" si="109"/>
        <v>WH13</v>
      </c>
      <c r="BP405" s="109">
        <f t="shared" si="110"/>
        <v>0.0112426152720994</v>
      </c>
      <c r="BQ405" s="109" t="s">
        <v>30</v>
      </c>
      <c r="BR405" s="110" t="s">
        <v>80</v>
      </c>
    </row>
    <row r="406" spans="11:70">
      <c r="K406" s="109" t="s">
        <v>134</v>
      </c>
      <c r="L406" s="110" t="str">
        <f t="shared" si="119"/>
        <v>INDPET</v>
      </c>
      <c r="M406" s="110" t="s">
        <v>233</v>
      </c>
      <c r="N406" s="109">
        <f t="shared" si="120"/>
        <v>0.011159755329077</v>
      </c>
      <c r="O406" s="109" t="s">
        <v>30</v>
      </c>
      <c r="P406" s="110" t="s">
        <v>84</v>
      </c>
      <c r="T406" s="109" t="s">
        <v>134</v>
      </c>
      <c r="U406" s="110" t="str">
        <f t="shared" si="112"/>
        <v>INDPET</v>
      </c>
      <c r="V406" s="109" t="str">
        <f t="shared" si="113"/>
        <v>WH14</v>
      </c>
      <c r="W406" s="109">
        <f t="shared" si="115"/>
        <v>0.0139420083276439</v>
      </c>
      <c r="X406" s="109" t="s">
        <v>30</v>
      </c>
      <c r="Y406" s="110" t="s">
        <v>79</v>
      </c>
      <c r="AC406" s="109" t="s">
        <v>134</v>
      </c>
      <c r="AD406" s="110" t="str">
        <f t="shared" si="100"/>
        <v>INDPET</v>
      </c>
      <c r="AE406" s="109" t="str">
        <f t="shared" si="101"/>
        <v>WH14</v>
      </c>
      <c r="AF406" s="109">
        <f t="shared" si="116"/>
        <v>0.011955688795414</v>
      </c>
      <c r="AG406" s="109" t="s">
        <v>30</v>
      </c>
      <c r="AH406" s="110" t="s">
        <v>85</v>
      </c>
      <c r="AL406" s="109" t="s">
        <v>134</v>
      </c>
      <c r="AM406" s="110" t="str">
        <f t="shared" si="102"/>
        <v>INDPET</v>
      </c>
      <c r="AN406" s="109" t="str">
        <f t="shared" si="103"/>
        <v>WH14</v>
      </c>
      <c r="AO406" s="109">
        <f t="shared" si="117"/>
        <v>0.0126097075996219</v>
      </c>
      <c r="AP406" s="109" t="s">
        <v>30</v>
      </c>
      <c r="AQ406" s="110" t="s">
        <v>82</v>
      </c>
      <c r="AU406" s="109" t="s">
        <v>134</v>
      </c>
      <c r="AV406" s="110" t="str">
        <f t="shared" si="104"/>
        <v>INDPET</v>
      </c>
      <c r="AW406" s="109" t="str">
        <f t="shared" si="105"/>
        <v>WH14</v>
      </c>
      <c r="AX406" s="109">
        <f t="shared" si="118"/>
        <v>0.011523989555658</v>
      </c>
      <c r="AY406" s="109" t="s">
        <v>30</v>
      </c>
      <c r="AZ406" s="110" t="s">
        <v>81</v>
      </c>
      <c r="BD406" s="109" t="s">
        <v>134</v>
      </c>
      <c r="BE406" s="110" t="str">
        <f t="shared" si="106"/>
        <v>INDPET</v>
      </c>
      <c r="BF406" s="109" t="str">
        <f t="shared" si="107"/>
        <v>WH14</v>
      </c>
      <c r="BG406" s="109">
        <f t="shared" si="114"/>
        <v>0.0126097075996219</v>
      </c>
      <c r="BH406" s="109" t="s">
        <v>30</v>
      </c>
      <c r="BI406" s="110" t="s">
        <v>83</v>
      </c>
      <c r="BM406" s="109" t="s">
        <v>134</v>
      </c>
      <c r="BN406" s="110" t="str">
        <f t="shared" si="108"/>
        <v>INDPET</v>
      </c>
      <c r="BO406" s="109" t="str">
        <f t="shared" si="109"/>
        <v>WH14</v>
      </c>
      <c r="BP406" s="109">
        <f t="shared" si="110"/>
        <v>0.011523989555658</v>
      </c>
      <c r="BQ406" s="109" t="s">
        <v>30</v>
      </c>
      <c r="BR406" s="110" t="s">
        <v>80</v>
      </c>
    </row>
    <row r="407" spans="11:70">
      <c r="K407" s="111" t="s">
        <v>134</v>
      </c>
      <c r="L407" s="110" t="str">
        <f t="shared" si="119"/>
        <v>INDPET</v>
      </c>
      <c r="M407" s="110" t="s">
        <v>234</v>
      </c>
      <c r="N407" s="109">
        <f t="shared" si="120"/>
        <v>0.0113093503012747</v>
      </c>
      <c r="O407" s="109" t="s">
        <v>30</v>
      </c>
      <c r="P407" s="110" t="s">
        <v>84</v>
      </c>
      <c r="T407" s="109" t="s">
        <v>134</v>
      </c>
      <c r="U407" s="110" t="str">
        <f t="shared" si="112"/>
        <v>INDPET</v>
      </c>
      <c r="V407" s="109" t="str">
        <f t="shared" si="113"/>
        <v>WH15</v>
      </c>
      <c r="W407" s="109">
        <f t="shared" si="115"/>
        <v>0.0138170993906836</v>
      </c>
      <c r="X407" s="109" t="s">
        <v>30</v>
      </c>
      <c r="Y407" s="110" t="s">
        <v>79</v>
      </c>
      <c r="AC407" s="109" t="s">
        <v>134</v>
      </c>
      <c r="AD407" s="110" t="str">
        <f t="shared" si="100"/>
        <v>INDPET</v>
      </c>
      <c r="AE407" s="109" t="str">
        <f t="shared" si="101"/>
        <v>WH15</v>
      </c>
      <c r="AF407" s="109">
        <f t="shared" si="116"/>
        <v>0.0124815342892617</v>
      </c>
      <c r="AG407" s="109" t="s">
        <v>30</v>
      </c>
      <c r="AH407" s="110" t="s">
        <v>85</v>
      </c>
      <c r="AL407" s="109" t="s">
        <v>134</v>
      </c>
      <c r="AM407" s="110" t="str">
        <f t="shared" si="102"/>
        <v>INDPET</v>
      </c>
      <c r="AN407" s="109" t="str">
        <f t="shared" si="103"/>
        <v>WH15</v>
      </c>
      <c r="AO407" s="109">
        <f t="shared" si="117"/>
        <v>0.0126869489539947</v>
      </c>
      <c r="AP407" s="109" t="s">
        <v>30</v>
      </c>
      <c r="AQ407" s="110" t="s">
        <v>82</v>
      </c>
      <c r="AU407" s="109" t="s">
        <v>134</v>
      </c>
      <c r="AV407" s="110" t="str">
        <f t="shared" si="104"/>
        <v>INDPET</v>
      </c>
      <c r="AW407" s="109" t="str">
        <f t="shared" si="105"/>
        <v>WH15</v>
      </c>
      <c r="AX407" s="109">
        <f t="shared" si="118"/>
        <v>0.0116306267433503</v>
      </c>
      <c r="AY407" s="109" t="s">
        <v>30</v>
      </c>
      <c r="AZ407" s="110" t="s">
        <v>81</v>
      </c>
      <c r="BD407" s="109" t="s">
        <v>134</v>
      </c>
      <c r="BE407" s="110" t="str">
        <f t="shared" si="106"/>
        <v>INDPET</v>
      </c>
      <c r="BF407" s="109" t="str">
        <f t="shared" si="107"/>
        <v>WH15</v>
      </c>
      <c r="BG407" s="109">
        <f t="shared" si="114"/>
        <v>0.0126869489539947</v>
      </c>
      <c r="BH407" s="109" t="s">
        <v>30</v>
      </c>
      <c r="BI407" s="110" t="s">
        <v>83</v>
      </c>
      <c r="BM407" s="109" t="s">
        <v>134</v>
      </c>
      <c r="BN407" s="110" t="str">
        <f t="shared" si="108"/>
        <v>INDPET</v>
      </c>
      <c r="BO407" s="109" t="str">
        <f t="shared" si="109"/>
        <v>WH15</v>
      </c>
      <c r="BP407" s="109">
        <f t="shared" si="110"/>
        <v>0.0116306267433503</v>
      </c>
      <c r="BQ407" s="109" t="s">
        <v>30</v>
      </c>
      <c r="BR407" s="110" t="s">
        <v>80</v>
      </c>
    </row>
    <row r="408" spans="11:70">
      <c r="K408" s="109" t="s">
        <v>134</v>
      </c>
      <c r="L408" s="110" t="str">
        <f t="shared" si="119"/>
        <v>INDPET</v>
      </c>
      <c r="M408" s="110" t="s">
        <v>235</v>
      </c>
      <c r="N408" s="109">
        <f t="shared" si="120"/>
        <v>0.0113786520417955</v>
      </c>
      <c r="O408" s="109" t="s">
        <v>30</v>
      </c>
      <c r="P408" s="110" t="s">
        <v>84</v>
      </c>
      <c r="T408" s="109" t="s">
        <v>134</v>
      </c>
      <c r="U408" s="110" t="str">
        <f t="shared" si="112"/>
        <v>INDPET</v>
      </c>
      <c r="V408" s="109" t="str">
        <f t="shared" si="113"/>
        <v>WH16</v>
      </c>
      <c r="W408" s="109">
        <f t="shared" si="115"/>
        <v>0.013615302596041</v>
      </c>
      <c r="X408" s="109" t="s">
        <v>30</v>
      </c>
      <c r="Y408" s="110" t="s">
        <v>79</v>
      </c>
      <c r="AC408" s="109" t="s">
        <v>134</v>
      </c>
      <c r="AD408" s="110" t="str">
        <f t="shared" si="100"/>
        <v>INDPET</v>
      </c>
      <c r="AE408" s="109" t="str">
        <f t="shared" si="101"/>
        <v>WH16</v>
      </c>
      <c r="AF408" s="109">
        <f t="shared" si="116"/>
        <v>0.0128079559630412</v>
      </c>
      <c r="AG408" s="109" t="s">
        <v>30</v>
      </c>
      <c r="AH408" s="110" t="s">
        <v>85</v>
      </c>
      <c r="AL408" s="109" t="s">
        <v>134</v>
      </c>
      <c r="AM408" s="110" t="str">
        <f t="shared" si="102"/>
        <v>INDPET</v>
      </c>
      <c r="AN408" s="109" t="str">
        <f t="shared" si="103"/>
        <v>WH16</v>
      </c>
      <c r="AO408" s="109">
        <f t="shared" si="117"/>
        <v>0.0126874928141577</v>
      </c>
      <c r="AP408" s="109" t="s">
        <v>30</v>
      </c>
      <c r="AQ408" s="110" t="s">
        <v>82</v>
      </c>
      <c r="AU408" s="109" t="s">
        <v>134</v>
      </c>
      <c r="AV408" s="110" t="str">
        <f t="shared" si="104"/>
        <v>INDPET</v>
      </c>
      <c r="AW408" s="109" t="str">
        <f t="shared" si="105"/>
        <v>WH16</v>
      </c>
      <c r="AX408" s="109">
        <f t="shared" si="118"/>
        <v>0.011683619607149</v>
      </c>
      <c r="AY408" s="109" t="s">
        <v>30</v>
      </c>
      <c r="AZ408" s="110" t="s">
        <v>81</v>
      </c>
      <c r="BD408" s="109" t="s">
        <v>134</v>
      </c>
      <c r="BE408" s="110" t="str">
        <f t="shared" si="106"/>
        <v>INDPET</v>
      </c>
      <c r="BF408" s="109" t="str">
        <f t="shared" si="107"/>
        <v>WH16</v>
      </c>
      <c r="BG408" s="109">
        <f t="shared" si="114"/>
        <v>0.0126874928141577</v>
      </c>
      <c r="BH408" s="109" t="s">
        <v>30</v>
      </c>
      <c r="BI408" s="110" t="s">
        <v>83</v>
      </c>
      <c r="BM408" s="109" t="s">
        <v>134</v>
      </c>
      <c r="BN408" s="110" t="str">
        <f t="shared" si="108"/>
        <v>INDPET</v>
      </c>
      <c r="BO408" s="109" t="str">
        <f t="shared" si="109"/>
        <v>WH16</v>
      </c>
      <c r="BP408" s="109">
        <f t="shared" si="110"/>
        <v>0.011683619607149</v>
      </c>
      <c r="BQ408" s="109" t="s">
        <v>30</v>
      </c>
      <c r="BR408" s="110" t="s">
        <v>80</v>
      </c>
    </row>
    <row r="409" spans="11:70">
      <c r="K409" s="109" t="s">
        <v>134</v>
      </c>
      <c r="L409" s="110" t="str">
        <f t="shared" si="119"/>
        <v>INDPET</v>
      </c>
      <c r="M409" s="110" t="s">
        <v>236</v>
      </c>
      <c r="N409" s="109">
        <f t="shared" si="120"/>
        <v>0.0114272273126937</v>
      </c>
      <c r="O409" s="109" t="s">
        <v>30</v>
      </c>
      <c r="P409" s="110" t="s">
        <v>84</v>
      </c>
      <c r="T409" s="109" t="s">
        <v>134</v>
      </c>
      <c r="U409" s="110" t="str">
        <f t="shared" si="112"/>
        <v>INDPET</v>
      </c>
      <c r="V409" s="109" t="str">
        <f t="shared" si="113"/>
        <v>WH17</v>
      </c>
      <c r="W409" s="109">
        <f t="shared" si="115"/>
        <v>0.0134071975460734</v>
      </c>
      <c r="X409" s="109" t="s">
        <v>30</v>
      </c>
      <c r="Y409" s="110" t="s">
        <v>79</v>
      </c>
      <c r="AC409" s="109" t="s">
        <v>134</v>
      </c>
      <c r="AD409" s="110" t="str">
        <f t="shared" si="100"/>
        <v>INDPET</v>
      </c>
      <c r="AE409" s="109" t="str">
        <f t="shared" si="101"/>
        <v>WH17</v>
      </c>
      <c r="AF409" s="109">
        <f t="shared" si="116"/>
        <v>0.0128975717271155</v>
      </c>
      <c r="AG409" s="109" t="s">
        <v>30</v>
      </c>
      <c r="AH409" s="110" t="s">
        <v>85</v>
      </c>
      <c r="AL409" s="109" t="s">
        <v>134</v>
      </c>
      <c r="AM409" s="110" t="str">
        <f t="shared" si="102"/>
        <v>INDPET</v>
      </c>
      <c r="AN409" s="109" t="str">
        <f t="shared" si="103"/>
        <v>WH17</v>
      </c>
      <c r="AO409" s="109">
        <f t="shared" si="117"/>
        <v>0.0126160420121908</v>
      </c>
      <c r="AP409" s="109" t="s">
        <v>30</v>
      </c>
      <c r="AQ409" s="110" t="s">
        <v>82</v>
      </c>
      <c r="AU409" s="109" t="s">
        <v>134</v>
      </c>
      <c r="AV409" s="110" t="str">
        <f t="shared" si="104"/>
        <v>INDPET</v>
      </c>
      <c r="AW409" s="109" t="str">
        <f t="shared" si="105"/>
        <v>WH17</v>
      </c>
      <c r="AX409" s="109">
        <f t="shared" si="118"/>
        <v>0.0116749506565631</v>
      </c>
      <c r="AY409" s="109" t="s">
        <v>30</v>
      </c>
      <c r="AZ409" s="110" t="s">
        <v>81</v>
      </c>
      <c r="BD409" s="109" t="s">
        <v>134</v>
      </c>
      <c r="BE409" s="110" t="str">
        <f t="shared" si="106"/>
        <v>INDPET</v>
      </c>
      <c r="BF409" s="109" t="str">
        <f t="shared" si="107"/>
        <v>WH17</v>
      </c>
      <c r="BG409" s="109">
        <f t="shared" si="114"/>
        <v>0.0126160420121908</v>
      </c>
      <c r="BH409" s="109" t="s">
        <v>30</v>
      </c>
      <c r="BI409" s="110" t="s">
        <v>83</v>
      </c>
      <c r="BM409" s="109" t="s">
        <v>134</v>
      </c>
      <c r="BN409" s="110" t="str">
        <f t="shared" si="108"/>
        <v>INDPET</v>
      </c>
      <c r="BO409" s="109" t="str">
        <f t="shared" si="109"/>
        <v>WH17</v>
      </c>
      <c r="BP409" s="109">
        <f t="shared" si="110"/>
        <v>0.0116749506565631</v>
      </c>
      <c r="BQ409" s="109" t="s">
        <v>30</v>
      </c>
      <c r="BR409" s="110" t="s">
        <v>80</v>
      </c>
    </row>
    <row r="410" spans="11:70">
      <c r="K410" s="109" t="s">
        <v>134</v>
      </c>
      <c r="L410" s="110" t="str">
        <f t="shared" si="119"/>
        <v>INDPET</v>
      </c>
      <c r="M410" s="110" t="s">
        <v>237</v>
      </c>
      <c r="N410" s="109">
        <f t="shared" si="120"/>
        <v>0.0114316549605509</v>
      </c>
      <c r="O410" s="109" t="s">
        <v>30</v>
      </c>
      <c r="P410" s="110" t="s">
        <v>84</v>
      </c>
      <c r="T410" s="109" t="s">
        <v>134</v>
      </c>
      <c r="U410" s="110" t="str">
        <f t="shared" si="112"/>
        <v>INDPET</v>
      </c>
      <c r="V410" s="109" t="str">
        <f t="shared" si="113"/>
        <v>WH18</v>
      </c>
      <c r="W410" s="109">
        <f t="shared" si="115"/>
        <v>0.0132901175129364</v>
      </c>
      <c r="X410" s="109" t="s">
        <v>30</v>
      </c>
      <c r="Y410" s="110" t="s">
        <v>79</v>
      </c>
      <c r="AC410" s="109" t="s">
        <v>134</v>
      </c>
      <c r="AD410" s="110" t="str">
        <f t="shared" si="100"/>
        <v>INDPET</v>
      </c>
      <c r="AE410" s="109" t="str">
        <f t="shared" si="101"/>
        <v>WH18</v>
      </c>
      <c r="AF410" s="109">
        <f t="shared" si="116"/>
        <v>0.0128443741655185</v>
      </c>
      <c r="AG410" s="109" t="s">
        <v>30</v>
      </c>
      <c r="AH410" s="110" t="s">
        <v>85</v>
      </c>
      <c r="AL410" s="109" t="s">
        <v>134</v>
      </c>
      <c r="AM410" s="110" t="str">
        <f t="shared" si="102"/>
        <v>INDPET</v>
      </c>
      <c r="AN410" s="109" t="str">
        <f t="shared" si="103"/>
        <v>WH18</v>
      </c>
      <c r="AO410" s="109">
        <f t="shared" si="117"/>
        <v>0.0125089503543597</v>
      </c>
      <c r="AP410" s="109" t="s">
        <v>30</v>
      </c>
      <c r="AQ410" s="110" t="s">
        <v>82</v>
      </c>
      <c r="AU410" s="109" t="s">
        <v>134</v>
      </c>
      <c r="AV410" s="110" t="str">
        <f t="shared" si="104"/>
        <v>INDPET</v>
      </c>
      <c r="AW410" s="109" t="str">
        <f t="shared" si="105"/>
        <v>WH18</v>
      </c>
      <c r="AX410" s="109">
        <f t="shared" si="118"/>
        <v>0.0115982793198033</v>
      </c>
      <c r="AY410" s="109" t="s">
        <v>30</v>
      </c>
      <c r="AZ410" s="110" t="s">
        <v>81</v>
      </c>
      <c r="BD410" s="109" t="s">
        <v>134</v>
      </c>
      <c r="BE410" s="110" t="str">
        <f t="shared" si="106"/>
        <v>INDPET</v>
      </c>
      <c r="BF410" s="109" t="str">
        <f t="shared" si="107"/>
        <v>WH18</v>
      </c>
      <c r="BG410" s="109">
        <f t="shared" si="114"/>
        <v>0.0125089503543597</v>
      </c>
      <c r="BH410" s="109" t="s">
        <v>30</v>
      </c>
      <c r="BI410" s="110" t="s">
        <v>83</v>
      </c>
      <c r="BM410" s="109" t="s">
        <v>134</v>
      </c>
      <c r="BN410" s="110" t="str">
        <f t="shared" si="108"/>
        <v>INDPET</v>
      </c>
      <c r="BO410" s="109" t="str">
        <f t="shared" si="109"/>
        <v>WH18</v>
      </c>
      <c r="BP410" s="109">
        <f t="shared" si="110"/>
        <v>0.0115982793198033</v>
      </c>
      <c r="BQ410" s="109" t="s">
        <v>30</v>
      </c>
      <c r="BR410" s="110" t="s">
        <v>80</v>
      </c>
    </row>
    <row r="411" spans="11:70">
      <c r="K411" s="111" t="s">
        <v>134</v>
      </c>
      <c r="L411" s="110" t="str">
        <f t="shared" si="119"/>
        <v>INDPET</v>
      </c>
      <c r="M411" s="110" t="s">
        <v>238</v>
      </c>
      <c r="N411" s="109">
        <f t="shared" si="120"/>
        <v>0.0114018960930166</v>
      </c>
      <c r="O411" s="109" t="s">
        <v>30</v>
      </c>
      <c r="P411" s="110" t="s">
        <v>84</v>
      </c>
      <c r="T411" s="109" t="s">
        <v>134</v>
      </c>
      <c r="U411" s="110" t="str">
        <f t="shared" si="112"/>
        <v>INDPET</v>
      </c>
      <c r="V411" s="109" t="str">
        <f t="shared" si="113"/>
        <v>WH19</v>
      </c>
      <c r="W411" s="109">
        <f t="shared" si="115"/>
        <v>0.0134616769531249</v>
      </c>
      <c r="X411" s="109" t="s">
        <v>30</v>
      </c>
      <c r="Y411" s="110" t="s">
        <v>79</v>
      </c>
      <c r="AC411" s="109" t="s">
        <v>134</v>
      </c>
      <c r="AD411" s="110" t="str">
        <f t="shared" si="100"/>
        <v>INDPET</v>
      </c>
      <c r="AE411" s="109" t="str">
        <f t="shared" si="101"/>
        <v>WH19</v>
      </c>
      <c r="AF411" s="109">
        <f t="shared" si="116"/>
        <v>0.0127484201998232</v>
      </c>
      <c r="AG411" s="109" t="s">
        <v>30</v>
      </c>
      <c r="AH411" s="110" t="s">
        <v>85</v>
      </c>
      <c r="AL411" s="109" t="s">
        <v>134</v>
      </c>
      <c r="AM411" s="110" t="str">
        <f t="shared" si="102"/>
        <v>INDPET</v>
      </c>
      <c r="AN411" s="109" t="str">
        <f t="shared" si="103"/>
        <v>WH19</v>
      </c>
      <c r="AO411" s="109">
        <f t="shared" si="117"/>
        <v>0.0124606356769265</v>
      </c>
      <c r="AP411" s="109" t="s">
        <v>30</v>
      </c>
      <c r="AQ411" s="110" t="s">
        <v>82</v>
      </c>
      <c r="AU411" s="109" t="s">
        <v>134</v>
      </c>
      <c r="AV411" s="110" t="str">
        <f t="shared" si="104"/>
        <v>INDPET</v>
      </c>
      <c r="AW411" s="109" t="str">
        <f t="shared" si="105"/>
        <v>WH19</v>
      </c>
      <c r="AX411" s="109">
        <f t="shared" si="118"/>
        <v>0.0115293512955208</v>
      </c>
      <c r="AY411" s="109" t="s">
        <v>30</v>
      </c>
      <c r="AZ411" s="110" t="s">
        <v>81</v>
      </c>
      <c r="BD411" s="109" t="s">
        <v>134</v>
      </c>
      <c r="BE411" s="110" t="str">
        <f t="shared" si="106"/>
        <v>INDPET</v>
      </c>
      <c r="BF411" s="109" t="str">
        <f t="shared" si="107"/>
        <v>WH19</v>
      </c>
      <c r="BG411" s="109">
        <f t="shared" si="114"/>
        <v>0.0124606356769265</v>
      </c>
      <c r="BH411" s="109" t="s">
        <v>30</v>
      </c>
      <c r="BI411" s="110" t="s">
        <v>83</v>
      </c>
      <c r="BM411" s="109" t="s">
        <v>134</v>
      </c>
      <c r="BN411" s="110" t="str">
        <f t="shared" si="108"/>
        <v>INDPET</v>
      </c>
      <c r="BO411" s="109" t="str">
        <f t="shared" si="109"/>
        <v>WH19</v>
      </c>
      <c r="BP411" s="109">
        <f t="shared" si="110"/>
        <v>0.0115293512955208</v>
      </c>
      <c r="BQ411" s="109" t="s">
        <v>30</v>
      </c>
      <c r="BR411" s="110" t="s">
        <v>80</v>
      </c>
    </row>
    <row r="412" spans="11:70">
      <c r="K412" s="109" t="s">
        <v>134</v>
      </c>
      <c r="L412" s="110" t="str">
        <f t="shared" si="119"/>
        <v>INDPET</v>
      </c>
      <c r="M412" s="110" t="s">
        <v>239</v>
      </c>
      <c r="N412" s="109">
        <f t="shared" si="120"/>
        <v>0.0113708770898345</v>
      </c>
      <c r="O412" s="109" t="s">
        <v>30</v>
      </c>
      <c r="P412" s="110" t="s">
        <v>84</v>
      </c>
      <c r="T412" s="109" t="s">
        <v>134</v>
      </c>
      <c r="U412" s="110" t="str">
        <f t="shared" si="112"/>
        <v>INDPET</v>
      </c>
      <c r="V412" s="109" t="str">
        <f t="shared" si="113"/>
        <v>WH20</v>
      </c>
      <c r="W412" s="109">
        <f t="shared" si="115"/>
        <v>0.014001092972781</v>
      </c>
      <c r="X412" s="109" t="s">
        <v>30</v>
      </c>
      <c r="Y412" s="110" t="s">
        <v>79</v>
      </c>
      <c r="AC412" s="109" t="s">
        <v>134</v>
      </c>
      <c r="AD412" s="110" t="str">
        <f t="shared" si="100"/>
        <v>INDPET</v>
      </c>
      <c r="AE412" s="109" t="str">
        <f t="shared" si="101"/>
        <v>WH20</v>
      </c>
      <c r="AF412" s="109">
        <f t="shared" si="116"/>
        <v>0.0126133286971781</v>
      </c>
      <c r="AG412" s="109" t="s">
        <v>30</v>
      </c>
      <c r="AH412" s="110" t="s">
        <v>85</v>
      </c>
      <c r="AL412" s="109" t="s">
        <v>134</v>
      </c>
      <c r="AM412" s="110" t="str">
        <f t="shared" si="102"/>
        <v>INDPET</v>
      </c>
      <c r="AN412" s="109" t="str">
        <f t="shared" si="103"/>
        <v>WH20</v>
      </c>
      <c r="AO412" s="109">
        <f t="shared" si="117"/>
        <v>0.0125321434320328</v>
      </c>
      <c r="AP412" s="109" t="s">
        <v>30</v>
      </c>
      <c r="AQ412" s="110" t="s">
        <v>82</v>
      </c>
      <c r="AU412" s="109" t="s">
        <v>134</v>
      </c>
      <c r="AV412" s="110" t="str">
        <f t="shared" si="104"/>
        <v>INDPET</v>
      </c>
      <c r="AW412" s="109" t="str">
        <f t="shared" si="105"/>
        <v>WH20</v>
      </c>
      <c r="AX412" s="109">
        <f t="shared" si="118"/>
        <v>0.0114844442204489</v>
      </c>
      <c r="AY412" s="109" t="s">
        <v>30</v>
      </c>
      <c r="AZ412" s="110" t="s">
        <v>81</v>
      </c>
      <c r="BD412" s="109" t="s">
        <v>134</v>
      </c>
      <c r="BE412" s="110" t="str">
        <f t="shared" si="106"/>
        <v>INDPET</v>
      </c>
      <c r="BF412" s="109" t="str">
        <f t="shared" si="107"/>
        <v>WH20</v>
      </c>
      <c r="BG412" s="109">
        <f t="shared" si="114"/>
        <v>0.0125321434320328</v>
      </c>
      <c r="BH412" s="109" t="s">
        <v>30</v>
      </c>
      <c r="BI412" s="110" t="s">
        <v>83</v>
      </c>
      <c r="BM412" s="109" t="s">
        <v>134</v>
      </c>
      <c r="BN412" s="110" t="str">
        <f t="shared" si="108"/>
        <v>INDPET</v>
      </c>
      <c r="BO412" s="109" t="str">
        <f t="shared" si="109"/>
        <v>WH20</v>
      </c>
      <c r="BP412" s="109">
        <f t="shared" si="110"/>
        <v>0.0114844442204489</v>
      </c>
      <c r="BQ412" s="109" t="s">
        <v>30</v>
      </c>
      <c r="BR412" s="110" t="s">
        <v>80</v>
      </c>
    </row>
    <row r="413" spans="11:70">
      <c r="K413" s="109" t="s">
        <v>134</v>
      </c>
      <c r="L413" s="110" t="str">
        <f t="shared" si="119"/>
        <v>INDPET</v>
      </c>
      <c r="M413" s="110" t="s">
        <v>240</v>
      </c>
      <c r="N413" s="109">
        <f t="shared" si="120"/>
        <v>0.0113445786923559</v>
      </c>
      <c r="O413" s="109" t="s">
        <v>30</v>
      </c>
      <c r="P413" s="110" t="s">
        <v>84</v>
      </c>
      <c r="T413" s="109" t="s">
        <v>134</v>
      </c>
      <c r="U413" s="110" t="str">
        <f t="shared" si="112"/>
        <v>INDPET</v>
      </c>
      <c r="V413" s="109" t="str">
        <f t="shared" si="113"/>
        <v>WH21</v>
      </c>
      <c r="W413" s="109">
        <f t="shared" si="115"/>
        <v>0.0143922584063716</v>
      </c>
      <c r="X413" s="109" t="s">
        <v>30</v>
      </c>
      <c r="Y413" s="110" t="s">
        <v>79</v>
      </c>
      <c r="AC413" s="109" t="s">
        <v>134</v>
      </c>
      <c r="AD413" s="110" t="str">
        <f t="shared" si="100"/>
        <v>INDPET</v>
      </c>
      <c r="AE413" s="109" t="str">
        <f t="shared" si="101"/>
        <v>WH21</v>
      </c>
      <c r="AF413" s="109">
        <f t="shared" si="116"/>
        <v>0.0125147676598324</v>
      </c>
      <c r="AG413" s="109" t="s">
        <v>30</v>
      </c>
      <c r="AH413" s="110" t="s">
        <v>85</v>
      </c>
      <c r="AL413" s="109" t="s">
        <v>134</v>
      </c>
      <c r="AM413" s="110" t="str">
        <f t="shared" si="102"/>
        <v>INDPET</v>
      </c>
      <c r="AN413" s="109" t="str">
        <f t="shared" si="103"/>
        <v>WH21</v>
      </c>
      <c r="AO413" s="109">
        <f t="shared" si="117"/>
        <v>0.0126615233449143</v>
      </c>
      <c r="AP413" s="109" t="s">
        <v>30</v>
      </c>
      <c r="AQ413" s="110" t="s">
        <v>82</v>
      </c>
      <c r="AU413" s="109" t="s">
        <v>134</v>
      </c>
      <c r="AV413" s="110" t="str">
        <f t="shared" si="104"/>
        <v>INDPET</v>
      </c>
      <c r="AW413" s="109" t="str">
        <f t="shared" si="105"/>
        <v>WH21</v>
      </c>
      <c r="AX413" s="109">
        <f t="shared" si="118"/>
        <v>0.0115824784572926</v>
      </c>
      <c r="AY413" s="109" t="s">
        <v>30</v>
      </c>
      <c r="AZ413" s="110" t="s">
        <v>81</v>
      </c>
      <c r="BD413" s="109" t="s">
        <v>134</v>
      </c>
      <c r="BE413" s="110" t="str">
        <f t="shared" si="106"/>
        <v>INDPET</v>
      </c>
      <c r="BF413" s="109" t="str">
        <f t="shared" si="107"/>
        <v>WH21</v>
      </c>
      <c r="BG413" s="109">
        <f t="shared" si="114"/>
        <v>0.0126615233449143</v>
      </c>
      <c r="BH413" s="109" t="s">
        <v>30</v>
      </c>
      <c r="BI413" s="110" t="s">
        <v>83</v>
      </c>
      <c r="BM413" s="109" t="s">
        <v>134</v>
      </c>
      <c r="BN413" s="110" t="str">
        <f t="shared" si="108"/>
        <v>INDPET</v>
      </c>
      <c r="BO413" s="109" t="str">
        <f t="shared" si="109"/>
        <v>WH21</v>
      </c>
      <c r="BP413" s="109">
        <f t="shared" si="110"/>
        <v>0.0115824784572926</v>
      </c>
      <c r="BQ413" s="109" t="s">
        <v>30</v>
      </c>
      <c r="BR413" s="110" t="s">
        <v>80</v>
      </c>
    </row>
    <row r="414" spans="11:70">
      <c r="K414" s="109" t="s">
        <v>134</v>
      </c>
      <c r="L414" s="110" t="str">
        <f t="shared" si="119"/>
        <v>INDPET</v>
      </c>
      <c r="M414" s="110" t="s">
        <v>241</v>
      </c>
      <c r="N414" s="109">
        <f t="shared" si="120"/>
        <v>0.0113762217906467</v>
      </c>
      <c r="O414" s="109" t="s">
        <v>30</v>
      </c>
      <c r="P414" s="110" t="s">
        <v>84</v>
      </c>
      <c r="T414" s="109" t="s">
        <v>134</v>
      </c>
      <c r="U414" s="110" t="str">
        <f t="shared" si="112"/>
        <v>INDPET</v>
      </c>
      <c r="V414" s="109" t="str">
        <f t="shared" si="113"/>
        <v>WH22</v>
      </c>
      <c r="W414" s="109">
        <f t="shared" si="115"/>
        <v>0.014262877860034</v>
      </c>
      <c r="X414" s="109" t="s">
        <v>30</v>
      </c>
      <c r="Y414" s="110" t="s">
        <v>79</v>
      </c>
      <c r="AC414" s="109" t="s">
        <v>134</v>
      </c>
      <c r="AD414" s="110" t="str">
        <f t="shared" si="100"/>
        <v>INDPET</v>
      </c>
      <c r="AE414" s="109" t="str">
        <f t="shared" si="101"/>
        <v>WH22</v>
      </c>
      <c r="AF414" s="109">
        <f t="shared" si="116"/>
        <v>0.012550694623082</v>
      </c>
      <c r="AG414" s="109" t="s">
        <v>30</v>
      </c>
      <c r="AH414" s="110" t="s">
        <v>85</v>
      </c>
      <c r="AL414" s="109" t="s">
        <v>134</v>
      </c>
      <c r="AM414" s="110" t="str">
        <f t="shared" si="102"/>
        <v>INDPET</v>
      </c>
      <c r="AN414" s="109" t="str">
        <f t="shared" si="103"/>
        <v>WH22</v>
      </c>
      <c r="AO414" s="109">
        <f t="shared" si="117"/>
        <v>0.012800758727807</v>
      </c>
      <c r="AP414" s="109" t="s">
        <v>30</v>
      </c>
      <c r="AQ414" s="110" t="s">
        <v>82</v>
      </c>
      <c r="AU414" s="109" t="s">
        <v>134</v>
      </c>
      <c r="AV414" s="110" t="str">
        <f t="shared" si="104"/>
        <v>INDPET</v>
      </c>
      <c r="AW414" s="109" t="str">
        <f t="shared" si="105"/>
        <v>WH22</v>
      </c>
      <c r="AX414" s="109">
        <f t="shared" si="118"/>
        <v>0.0120212926518019</v>
      </c>
      <c r="AY414" s="109" t="s">
        <v>30</v>
      </c>
      <c r="AZ414" s="110" t="s">
        <v>81</v>
      </c>
      <c r="BD414" s="109" t="s">
        <v>134</v>
      </c>
      <c r="BE414" s="110" t="str">
        <f t="shared" si="106"/>
        <v>INDPET</v>
      </c>
      <c r="BF414" s="109" t="str">
        <f t="shared" si="107"/>
        <v>WH22</v>
      </c>
      <c r="BG414" s="109">
        <f t="shared" si="114"/>
        <v>0.012800758727807</v>
      </c>
      <c r="BH414" s="109" t="s">
        <v>30</v>
      </c>
      <c r="BI414" s="110" t="s">
        <v>83</v>
      </c>
      <c r="BM414" s="109" t="s">
        <v>134</v>
      </c>
      <c r="BN414" s="110" t="str">
        <f t="shared" si="108"/>
        <v>INDPET</v>
      </c>
      <c r="BO414" s="109" t="str">
        <f t="shared" si="109"/>
        <v>WH22</v>
      </c>
      <c r="BP414" s="109">
        <f t="shared" si="110"/>
        <v>0.0120212926518019</v>
      </c>
      <c r="BQ414" s="109" t="s">
        <v>30</v>
      </c>
      <c r="BR414" s="110" t="s">
        <v>80</v>
      </c>
    </row>
    <row r="415" spans="11:70">
      <c r="K415" s="111" t="s">
        <v>134</v>
      </c>
      <c r="L415" s="110" t="str">
        <f t="shared" si="119"/>
        <v>INDPET</v>
      </c>
      <c r="M415" s="110" t="s">
        <v>242</v>
      </c>
      <c r="N415" s="109">
        <f t="shared" si="120"/>
        <v>0.0115136044992901</v>
      </c>
      <c r="O415" s="109" t="s">
        <v>30</v>
      </c>
      <c r="P415" s="110" t="s">
        <v>84</v>
      </c>
      <c r="T415" s="109" t="s">
        <v>134</v>
      </c>
      <c r="U415" s="110" t="str">
        <f t="shared" si="112"/>
        <v>INDPET</v>
      </c>
      <c r="V415" s="109" t="str">
        <f t="shared" si="113"/>
        <v>WH23</v>
      </c>
      <c r="W415" s="109">
        <f t="shared" si="115"/>
        <v>0.0140469038016668</v>
      </c>
      <c r="X415" s="109" t="s">
        <v>30</v>
      </c>
      <c r="Y415" s="110" t="s">
        <v>79</v>
      </c>
      <c r="AC415" s="109" t="s">
        <v>134</v>
      </c>
      <c r="AD415" s="110" t="str">
        <f t="shared" si="100"/>
        <v>INDPET</v>
      </c>
      <c r="AE415" s="109" t="str">
        <f t="shared" si="101"/>
        <v>WH23</v>
      </c>
      <c r="AF415" s="109">
        <f t="shared" si="116"/>
        <v>0.0129413792544519</v>
      </c>
      <c r="AG415" s="109" t="s">
        <v>30</v>
      </c>
      <c r="AH415" s="110" t="s">
        <v>85</v>
      </c>
      <c r="AL415" s="109" t="s">
        <v>134</v>
      </c>
      <c r="AM415" s="110" t="str">
        <f t="shared" si="102"/>
        <v>INDPET</v>
      </c>
      <c r="AN415" s="109" t="str">
        <f t="shared" si="103"/>
        <v>WH23</v>
      </c>
      <c r="AO415" s="109">
        <f t="shared" si="117"/>
        <v>0.012992338841019</v>
      </c>
      <c r="AP415" s="109" t="s">
        <v>30</v>
      </c>
      <c r="AQ415" s="110" t="s">
        <v>82</v>
      </c>
      <c r="AU415" s="109" t="s">
        <v>134</v>
      </c>
      <c r="AV415" s="110" t="str">
        <f t="shared" si="104"/>
        <v>INDPET</v>
      </c>
      <c r="AW415" s="109" t="str">
        <f t="shared" si="105"/>
        <v>WH23</v>
      </c>
      <c r="AX415" s="109">
        <f t="shared" si="118"/>
        <v>0.0126368567699904</v>
      </c>
      <c r="AY415" s="109" t="s">
        <v>30</v>
      </c>
      <c r="AZ415" s="110" t="s">
        <v>81</v>
      </c>
      <c r="BD415" s="109" t="s">
        <v>134</v>
      </c>
      <c r="BE415" s="110" t="str">
        <f t="shared" si="106"/>
        <v>INDPET</v>
      </c>
      <c r="BF415" s="109" t="str">
        <f t="shared" si="107"/>
        <v>WH23</v>
      </c>
      <c r="BG415" s="109">
        <f t="shared" si="114"/>
        <v>0.012992338841019</v>
      </c>
      <c r="BH415" s="109" t="s">
        <v>30</v>
      </c>
      <c r="BI415" s="110" t="s">
        <v>83</v>
      </c>
      <c r="BM415" s="109" t="s">
        <v>134</v>
      </c>
      <c r="BN415" s="110" t="str">
        <f t="shared" si="108"/>
        <v>INDPET</v>
      </c>
      <c r="BO415" s="109" t="str">
        <f t="shared" si="109"/>
        <v>WH23</v>
      </c>
      <c r="BP415" s="109">
        <f t="shared" si="110"/>
        <v>0.0126368567699904</v>
      </c>
      <c r="BQ415" s="109" t="s">
        <v>30</v>
      </c>
      <c r="BR415" s="110" t="s">
        <v>80</v>
      </c>
    </row>
    <row r="416" spans="11:70">
      <c r="K416" s="109" t="s">
        <v>134</v>
      </c>
      <c r="L416" s="110" t="str">
        <f>C13</f>
        <v>INDCEM</v>
      </c>
      <c r="M416" s="109" t="s">
        <v>136</v>
      </c>
      <c r="N416" s="109">
        <f t="shared" si="120"/>
        <v>0.0103913372459937</v>
      </c>
      <c r="O416" s="109" t="s">
        <v>30</v>
      </c>
      <c r="P416" s="110" t="s">
        <v>84</v>
      </c>
      <c r="T416" s="109" t="s">
        <v>134</v>
      </c>
      <c r="U416" s="110" t="str">
        <f t="shared" si="112"/>
        <v>INDCEM</v>
      </c>
      <c r="V416" s="109" t="str">
        <f t="shared" si="113"/>
        <v>RH0</v>
      </c>
      <c r="W416" s="109">
        <f t="shared" si="115"/>
        <v>0.0108011145170675</v>
      </c>
      <c r="X416" s="109" t="s">
        <v>30</v>
      </c>
      <c r="Y416" s="110" t="s">
        <v>79</v>
      </c>
      <c r="AC416" s="109" t="s">
        <v>134</v>
      </c>
      <c r="AD416" s="110" t="str">
        <f t="shared" ref="AD416:AD479" si="121">U416</f>
        <v>INDCEM</v>
      </c>
      <c r="AE416" s="109" t="str">
        <f t="shared" ref="AE416:AE479" si="122">V416</f>
        <v>RH0</v>
      </c>
      <c r="AF416" s="109">
        <f t="shared" si="116"/>
        <v>0.0107441335424568</v>
      </c>
      <c r="AG416" s="109" t="s">
        <v>30</v>
      </c>
      <c r="AH416" s="110" t="s">
        <v>85</v>
      </c>
      <c r="AL416" s="109" t="s">
        <v>134</v>
      </c>
      <c r="AM416" s="110" t="str">
        <f t="shared" ref="AM416:AM479" si="123">AD416</f>
        <v>INDCEM</v>
      </c>
      <c r="AN416" s="109" t="str">
        <f t="shared" ref="AN416:AN479" si="124">AE416</f>
        <v>RH0</v>
      </c>
      <c r="AO416" s="109">
        <f t="shared" si="117"/>
        <v>0.0106222581997362</v>
      </c>
      <c r="AP416" s="109" t="s">
        <v>30</v>
      </c>
      <c r="AQ416" s="110" t="s">
        <v>82</v>
      </c>
      <c r="AU416" s="109" t="s">
        <v>134</v>
      </c>
      <c r="AV416" s="110" t="str">
        <f t="shared" ref="AV416:AV479" si="125">AM416</f>
        <v>INDCEM</v>
      </c>
      <c r="AW416" s="109" t="str">
        <f t="shared" ref="AW416:AW479" si="126">AN416</f>
        <v>RH0</v>
      </c>
      <c r="AX416" s="109">
        <f t="shared" si="118"/>
        <v>0.0108849226696617</v>
      </c>
      <c r="AY416" s="109" t="s">
        <v>30</v>
      </c>
      <c r="AZ416" s="110" t="s">
        <v>81</v>
      </c>
      <c r="BD416" s="109" t="s">
        <v>134</v>
      </c>
      <c r="BE416" s="110" t="str">
        <f t="shared" ref="BE416:BE479" si="127">AV416</f>
        <v>INDCEM</v>
      </c>
      <c r="BF416" s="109" t="str">
        <f t="shared" ref="BF416:BF479" si="128">AW416</f>
        <v>RH0</v>
      </c>
      <c r="BG416" s="109">
        <f t="shared" si="114"/>
        <v>0.0106222581997362</v>
      </c>
      <c r="BH416" s="109" t="s">
        <v>30</v>
      </c>
      <c r="BI416" s="110" t="s">
        <v>83</v>
      </c>
      <c r="BM416" s="109" t="s">
        <v>134</v>
      </c>
      <c r="BN416" s="110" t="str">
        <f t="shared" ref="BN416:BN479" si="129">BE416</f>
        <v>INDCEM</v>
      </c>
      <c r="BO416" s="109" t="str">
        <f t="shared" ref="BO416:BO479" si="130">BF416</f>
        <v>RH0</v>
      </c>
      <c r="BP416" s="109">
        <f t="shared" ref="BP416:BP479" si="131">AX416</f>
        <v>0.0108849226696617</v>
      </c>
      <c r="BQ416" s="109" t="s">
        <v>30</v>
      </c>
      <c r="BR416" s="110" t="s">
        <v>80</v>
      </c>
    </row>
    <row r="417" spans="11:70">
      <c r="K417" s="109" t="s">
        <v>134</v>
      </c>
      <c r="L417" s="110" t="str">
        <f t="shared" ref="L417:L480" si="132">L416</f>
        <v>INDCEM</v>
      </c>
      <c r="M417" s="109" t="s">
        <v>138</v>
      </c>
      <c r="N417" s="109">
        <f t="shared" si="120"/>
        <v>0.0103333217911718</v>
      </c>
      <c r="O417" s="109" t="s">
        <v>30</v>
      </c>
      <c r="P417" s="110" t="s">
        <v>84</v>
      </c>
      <c r="T417" s="109" t="s">
        <v>134</v>
      </c>
      <c r="U417" s="110" t="str">
        <f t="shared" ref="U417:U480" si="133">L417</f>
        <v>INDCEM</v>
      </c>
      <c r="V417" s="109" t="str">
        <f t="shared" ref="V417:V480" si="134">M417</f>
        <v>RH1</v>
      </c>
      <c r="W417" s="109">
        <f t="shared" si="115"/>
        <v>0.0103138272080871</v>
      </c>
      <c r="X417" s="109" t="s">
        <v>30</v>
      </c>
      <c r="Y417" s="110" t="s">
        <v>79</v>
      </c>
      <c r="AC417" s="109" t="s">
        <v>134</v>
      </c>
      <c r="AD417" s="110" t="str">
        <f t="shared" si="121"/>
        <v>INDCEM</v>
      </c>
      <c r="AE417" s="109" t="str">
        <f t="shared" si="122"/>
        <v>RH1</v>
      </c>
      <c r="AF417" s="109">
        <f t="shared" si="116"/>
        <v>0.010814727228762</v>
      </c>
      <c r="AG417" s="109" t="s">
        <v>30</v>
      </c>
      <c r="AH417" s="110" t="s">
        <v>85</v>
      </c>
      <c r="AL417" s="109" t="s">
        <v>134</v>
      </c>
      <c r="AM417" s="110" t="str">
        <f t="shared" si="123"/>
        <v>INDCEM</v>
      </c>
      <c r="AN417" s="109" t="str">
        <f t="shared" si="124"/>
        <v>RH1</v>
      </c>
      <c r="AO417" s="109">
        <f t="shared" si="117"/>
        <v>0.0104780234159436</v>
      </c>
      <c r="AP417" s="109" t="s">
        <v>30</v>
      </c>
      <c r="AQ417" s="110" t="s">
        <v>82</v>
      </c>
      <c r="AU417" s="109" t="s">
        <v>134</v>
      </c>
      <c r="AV417" s="110" t="str">
        <f t="shared" si="125"/>
        <v>INDCEM</v>
      </c>
      <c r="AW417" s="109" t="str">
        <f t="shared" si="126"/>
        <v>RH1</v>
      </c>
      <c r="AX417" s="109">
        <f t="shared" si="118"/>
        <v>0.01077042272815</v>
      </c>
      <c r="AY417" s="109" t="s">
        <v>30</v>
      </c>
      <c r="AZ417" s="110" t="s">
        <v>81</v>
      </c>
      <c r="BD417" s="109" t="s">
        <v>134</v>
      </c>
      <c r="BE417" s="110" t="str">
        <f t="shared" si="127"/>
        <v>INDCEM</v>
      </c>
      <c r="BF417" s="109" t="str">
        <f t="shared" si="128"/>
        <v>RH1</v>
      </c>
      <c r="BG417" s="109">
        <f t="shared" ref="BG417:BG480" si="135">AO417</f>
        <v>0.0104780234159436</v>
      </c>
      <c r="BH417" s="109" t="s">
        <v>30</v>
      </c>
      <c r="BI417" s="110" t="s">
        <v>83</v>
      </c>
      <c r="BM417" s="109" t="s">
        <v>134</v>
      </c>
      <c r="BN417" s="110" t="str">
        <f t="shared" si="129"/>
        <v>INDCEM</v>
      </c>
      <c r="BO417" s="109" t="str">
        <f t="shared" si="130"/>
        <v>RH1</v>
      </c>
      <c r="BP417" s="109">
        <f t="shared" si="131"/>
        <v>0.01077042272815</v>
      </c>
      <c r="BQ417" s="109" t="s">
        <v>30</v>
      </c>
      <c r="BR417" s="110" t="s">
        <v>80</v>
      </c>
    </row>
    <row r="418" spans="11:70">
      <c r="K418" s="109" t="s">
        <v>134</v>
      </c>
      <c r="L418" s="110" t="str">
        <f t="shared" si="132"/>
        <v>INDCEM</v>
      </c>
      <c r="M418" s="109" t="s">
        <v>140</v>
      </c>
      <c r="N418" s="109">
        <f t="shared" si="120"/>
        <v>0.0103250435450948</v>
      </c>
      <c r="O418" s="109" t="s">
        <v>30</v>
      </c>
      <c r="P418" s="110" t="s">
        <v>84</v>
      </c>
      <c r="T418" s="109" t="s">
        <v>134</v>
      </c>
      <c r="U418" s="110" t="str">
        <f t="shared" si="133"/>
        <v>INDCEM</v>
      </c>
      <c r="V418" s="109" t="str">
        <f t="shared" si="134"/>
        <v>RH2</v>
      </c>
      <c r="W418" s="109">
        <f t="shared" si="115"/>
        <v>0.00980620936863815</v>
      </c>
      <c r="X418" s="109" t="s">
        <v>30</v>
      </c>
      <c r="Y418" s="110" t="s">
        <v>79</v>
      </c>
      <c r="AC418" s="109" t="s">
        <v>134</v>
      </c>
      <c r="AD418" s="110" t="str">
        <f t="shared" si="121"/>
        <v>INDCEM</v>
      </c>
      <c r="AE418" s="109" t="str">
        <f t="shared" si="122"/>
        <v>RH2</v>
      </c>
      <c r="AF418" s="109">
        <f t="shared" si="116"/>
        <v>0.0108266166624844</v>
      </c>
      <c r="AG418" s="109" t="s">
        <v>30</v>
      </c>
      <c r="AH418" s="110" t="s">
        <v>85</v>
      </c>
      <c r="AL418" s="109" t="s">
        <v>134</v>
      </c>
      <c r="AM418" s="110" t="str">
        <f t="shared" si="123"/>
        <v>INDCEM</v>
      </c>
      <c r="AN418" s="109" t="str">
        <f t="shared" si="124"/>
        <v>RH2</v>
      </c>
      <c r="AO418" s="109">
        <f t="shared" si="117"/>
        <v>0.0102242581687495</v>
      </c>
      <c r="AP418" s="109" t="s">
        <v>30</v>
      </c>
      <c r="AQ418" s="110" t="s">
        <v>82</v>
      </c>
      <c r="AU418" s="109" t="s">
        <v>134</v>
      </c>
      <c r="AV418" s="110" t="str">
        <f t="shared" si="125"/>
        <v>INDCEM</v>
      </c>
      <c r="AW418" s="109" t="str">
        <f t="shared" si="126"/>
        <v>RH2</v>
      </c>
      <c r="AX418" s="109">
        <f t="shared" si="118"/>
        <v>0.0102183078255537</v>
      </c>
      <c r="AY418" s="109" t="s">
        <v>30</v>
      </c>
      <c r="AZ418" s="110" t="s">
        <v>81</v>
      </c>
      <c r="BD418" s="109" t="s">
        <v>134</v>
      </c>
      <c r="BE418" s="110" t="str">
        <f t="shared" si="127"/>
        <v>INDCEM</v>
      </c>
      <c r="BF418" s="109" t="str">
        <f t="shared" si="128"/>
        <v>RH2</v>
      </c>
      <c r="BG418" s="109">
        <f t="shared" si="135"/>
        <v>0.0102242581687495</v>
      </c>
      <c r="BH418" s="109" t="s">
        <v>30</v>
      </c>
      <c r="BI418" s="110" t="s">
        <v>83</v>
      </c>
      <c r="BM418" s="109" t="s">
        <v>134</v>
      </c>
      <c r="BN418" s="110" t="str">
        <f t="shared" si="129"/>
        <v>INDCEM</v>
      </c>
      <c r="BO418" s="109" t="str">
        <f t="shared" si="130"/>
        <v>RH2</v>
      </c>
      <c r="BP418" s="109">
        <f t="shared" si="131"/>
        <v>0.0102183078255537</v>
      </c>
      <c r="BQ418" s="109" t="s">
        <v>30</v>
      </c>
      <c r="BR418" s="110" t="s">
        <v>80</v>
      </c>
    </row>
    <row r="419" spans="11:70">
      <c r="K419" s="111" t="s">
        <v>134</v>
      </c>
      <c r="L419" s="110" t="str">
        <f t="shared" si="132"/>
        <v>INDCEM</v>
      </c>
      <c r="M419" s="109" t="s">
        <v>142</v>
      </c>
      <c r="N419" s="109">
        <f t="shared" si="120"/>
        <v>0.0102818704057507</v>
      </c>
      <c r="O419" s="109" t="s">
        <v>30</v>
      </c>
      <c r="P419" s="110" t="s">
        <v>84</v>
      </c>
      <c r="T419" s="109" t="s">
        <v>134</v>
      </c>
      <c r="U419" s="110" t="str">
        <f t="shared" si="133"/>
        <v>INDCEM</v>
      </c>
      <c r="V419" s="109" t="str">
        <f t="shared" si="134"/>
        <v>RH3</v>
      </c>
      <c r="W419" s="109">
        <f t="shared" si="115"/>
        <v>0.00946316828230083</v>
      </c>
      <c r="X419" s="109" t="s">
        <v>30</v>
      </c>
      <c r="Y419" s="110" t="s">
        <v>79</v>
      </c>
      <c r="AC419" s="109" t="s">
        <v>134</v>
      </c>
      <c r="AD419" s="110" t="str">
        <f t="shared" si="121"/>
        <v>INDCEM</v>
      </c>
      <c r="AE419" s="109" t="str">
        <f t="shared" si="122"/>
        <v>RH3</v>
      </c>
      <c r="AF419" s="109">
        <f t="shared" si="116"/>
        <v>0.0108898450653905</v>
      </c>
      <c r="AG419" s="109" t="s">
        <v>30</v>
      </c>
      <c r="AH419" s="110" t="s">
        <v>85</v>
      </c>
      <c r="AL419" s="109" t="s">
        <v>134</v>
      </c>
      <c r="AM419" s="110" t="str">
        <f t="shared" si="123"/>
        <v>INDCEM</v>
      </c>
      <c r="AN419" s="109" t="str">
        <f t="shared" si="124"/>
        <v>RH3</v>
      </c>
      <c r="AO419" s="109">
        <f t="shared" si="117"/>
        <v>0.0099802053058843</v>
      </c>
      <c r="AP419" s="109" t="s">
        <v>30</v>
      </c>
      <c r="AQ419" s="110" t="s">
        <v>82</v>
      </c>
      <c r="AU419" s="109" t="s">
        <v>134</v>
      </c>
      <c r="AV419" s="110" t="str">
        <f t="shared" si="125"/>
        <v>INDCEM</v>
      </c>
      <c r="AW419" s="109" t="str">
        <f t="shared" si="126"/>
        <v>RH3</v>
      </c>
      <c r="AX419" s="109">
        <f t="shared" si="118"/>
        <v>0.0095434849916762</v>
      </c>
      <c r="AY419" s="109" t="s">
        <v>30</v>
      </c>
      <c r="AZ419" s="110" t="s">
        <v>81</v>
      </c>
      <c r="BD419" s="109" t="s">
        <v>134</v>
      </c>
      <c r="BE419" s="110" t="str">
        <f t="shared" si="127"/>
        <v>INDCEM</v>
      </c>
      <c r="BF419" s="109" t="str">
        <f t="shared" si="128"/>
        <v>RH3</v>
      </c>
      <c r="BG419" s="109">
        <f t="shared" si="135"/>
        <v>0.0099802053058843</v>
      </c>
      <c r="BH419" s="109" t="s">
        <v>30</v>
      </c>
      <c r="BI419" s="110" t="s">
        <v>83</v>
      </c>
      <c r="BM419" s="109" t="s">
        <v>134</v>
      </c>
      <c r="BN419" s="110" t="str">
        <f t="shared" si="129"/>
        <v>INDCEM</v>
      </c>
      <c r="BO419" s="109" t="str">
        <f t="shared" si="130"/>
        <v>RH3</v>
      </c>
      <c r="BP419" s="109">
        <f t="shared" si="131"/>
        <v>0.0095434849916762</v>
      </c>
      <c r="BQ419" s="109" t="s">
        <v>30</v>
      </c>
      <c r="BR419" s="110" t="s">
        <v>80</v>
      </c>
    </row>
    <row r="420" spans="11:70">
      <c r="K420" s="109" t="s">
        <v>134</v>
      </c>
      <c r="L420" s="110" t="str">
        <f t="shared" si="132"/>
        <v>INDCEM</v>
      </c>
      <c r="M420" s="109" t="s">
        <v>144</v>
      </c>
      <c r="N420" s="109">
        <f t="shared" si="120"/>
        <v>0.0100909371841274</v>
      </c>
      <c r="O420" s="109" t="s">
        <v>30</v>
      </c>
      <c r="P420" s="110" t="s">
        <v>84</v>
      </c>
      <c r="T420" s="109" t="s">
        <v>134</v>
      </c>
      <c r="U420" s="110" t="str">
        <f t="shared" si="133"/>
        <v>INDCEM</v>
      </c>
      <c r="V420" s="109" t="str">
        <f t="shared" si="134"/>
        <v>RH4</v>
      </c>
      <c r="W420" s="109">
        <f t="shared" si="115"/>
        <v>0.00929860244407075</v>
      </c>
      <c r="X420" s="109" t="s">
        <v>30</v>
      </c>
      <c r="Y420" s="110" t="s">
        <v>79</v>
      </c>
      <c r="AC420" s="109" t="s">
        <v>134</v>
      </c>
      <c r="AD420" s="110" t="str">
        <f t="shared" si="121"/>
        <v>INDCEM</v>
      </c>
      <c r="AE420" s="109" t="str">
        <f t="shared" si="122"/>
        <v>RH4</v>
      </c>
      <c r="AF420" s="109">
        <f t="shared" si="116"/>
        <v>0.0107725386243896</v>
      </c>
      <c r="AG420" s="109" t="s">
        <v>30</v>
      </c>
      <c r="AH420" s="110" t="s">
        <v>85</v>
      </c>
      <c r="AL420" s="109" t="s">
        <v>134</v>
      </c>
      <c r="AM420" s="110" t="str">
        <f t="shared" si="123"/>
        <v>INDCEM</v>
      </c>
      <c r="AN420" s="109" t="str">
        <f t="shared" si="124"/>
        <v>RH4</v>
      </c>
      <c r="AO420" s="109">
        <f t="shared" si="117"/>
        <v>0.00971900537208576</v>
      </c>
      <c r="AP420" s="109" t="s">
        <v>30</v>
      </c>
      <c r="AQ420" s="110" t="s">
        <v>82</v>
      </c>
      <c r="AU420" s="109" t="s">
        <v>134</v>
      </c>
      <c r="AV420" s="110" t="str">
        <f t="shared" si="125"/>
        <v>INDCEM</v>
      </c>
      <c r="AW420" s="109" t="str">
        <f t="shared" si="126"/>
        <v>RH4</v>
      </c>
      <c r="AX420" s="109">
        <f t="shared" si="118"/>
        <v>0.00898497363784058</v>
      </c>
      <c r="AY420" s="109" t="s">
        <v>30</v>
      </c>
      <c r="AZ420" s="110" t="s">
        <v>81</v>
      </c>
      <c r="BD420" s="109" t="s">
        <v>134</v>
      </c>
      <c r="BE420" s="110" t="str">
        <f t="shared" si="127"/>
        <v>INDCEM</v>
      </c>
      <c r="BF420" s="109" t="str">
        <f t="shared" si="128"/>
        <v>RH4</v>
      </c>
      <c r="BG420" s="109">
        <f t="shared" si="135"/>
        <v>0.00971900537208576</v>
      </c>
      <c r="BH420" s="109" t="s">
        <v>30</v>
      </c>
      <c r="BI420" s="110" t="s">
        <v>83</v>
      </c>
      <c r="BM420" s="109" t="s">
        <v>134</v>
      </c>
      <c r="BN420" s="110" t="str">
        <f t="shared" si="129"/>
        <v>INDCEM</v>
      </c>
      <c r="BO420" s="109" t="str">
        <f t="shared" si="130"/>
        <v>RH4</v>
      </c>
      <c r="BP420" s="109">
        <f t="shared" si="131"/>
        <v>0.00898497363784058</v>
      </c>
      <c r="BQ420" s="109" t="s">
        <v>30</v>
      </c>
      <c r="BR420" s="110" t="s">
        <v>80</v>
      </c>
    </row>
    <row r="421" spans="11:70">
      <c r="K421" s="109" t="s">
        <v>134</v>
      </c>
      <c r="L421" s="110" t="str">
        <f t="shared" si="132"/>
        <v>INDCEM</v>
      </c>
      <c r="M421" s="109" t="s">
        <v>146</v>
      </c>
      <c r="N421" s="109">
        <f t="shared" si="120"/>
        <v>0.00981780668693405</v>
      </c>
      <c r="O421" s="109" t="s">
        <v>30</v>
      </c>
      <c r="P421" s="110" t="s">
        <v>84</v>
      </c>
      <c r="T421" s="109" t="s">
        <v>134</v>
      </c>
      <c r="U421" s="110" t="str">
        <f t="shared" si="133"/>
        <v>INDCEM</v>
      </c>
      <c r="V421" s="109" t="str">
        <f t="shared" si="134"/>
        <v>RH5</v>
      </c>
      <c r="W421" s="109">
        <f t="shared" si="115"/>
        <v>0.00925528912944497</v>
      </c>
      <c r="X421" s="109" t="s">
        <v>30</v>
      </c>
      <c r="Y421" s="110" t="s">
        <v>79</v>
      </c>
      <c r="AC421" s="109" t="s">
        <v>134</v>
      </c>
      <c r="AD421" s="110" t="str">
        <f t="shared" si="121"/>
        <v>INDCEM</v>
      </c>
      <c r="AE421" s="109" t="str">
        <f t="shared" si="122"/>
        <v>RH5</v>
      </c>
      <c r="AF421" s="109">
        <f t="shared" si="116"/>
        <v>0.0102684943996108</v>
      </c>
      <c r="AG421" s="109" t="s">
        <v>30</v>
      </c>
      <c r="AH421" s="110" t="s">
        <v>85</v>
      </c>
      <c r="AL421" s="109" t="s">
        <v>134</v>
      </c>
      <c r="AM421" s="110" t="str">
        <f t="shared" si="123"/>
        <v>INDCEM</v>
      </c>
      <c r="AN421" s="109" t="str">
        <f t="shared" si="124"/>
        <v>RH5</v>
      </c>
      <c r="AO421" s="109">
        <f t="shared" si="117"/>
        <v>0.00944086130425001</v>
      </c>
      <c r="AP421" s="109" t="s">
        <v>30</v>
      </c>
      <c r="AQ421" s="110" t="s">
        <v>82</v>
      </c>
      <c r="AU421" s="109" t="s">
        <v>134</v>
      </c>
      <c r="AV421" s="110" t="str">
        <f t="shared" si="125"/>
        <v>INDCEM</v>
      </c>
      <c r="AW421" s="109" t="str">
        <f t="shared" si="126"/>
        <v>RH5</v>
      </c>
      <c r="AX421" s="109">
        <f t="shared" si="118"/>
        <v>0.00861652105227979</v>
      </c>
      <c r="AY421" s="109" t="s">
        <v>30</v>
      </c>
      <c r="AZ421" s="110" t="s">
        <v>81</v>
      </c>
      <c r="BD421" s="109" t="s">
        <v>134</v>
      </c>
      <c r="BE421" s="110" t="str">
        <f t="shared" si="127"/>
        <v>INDCEM</v>
      </c>
      <c r="BF421" s="109" t="str">
        <f t="shared" si="128"/>
        <v>RH5</v>
      </c>
      <c r="BG421" s="109">
        <f t="shared" si="135"/>
        <v>0.00944086130425001</v>
      </c>
      <c r="BH421" s="109" t="s">
        <v>30</v>
      </c>
      <c r="BI421" s="110" t="s">
        <v>83</v>
      </c>
      <c r="BM421" s="109" t="s">
        <v>134</v>
      </c>
      <c r="BN421" s="110" t="str">
        <f t="shared" si="129"/>
        <v>INDCEM</v>
      </c>
      <c r="BO421" s="109" t="str">
        <f t="shared" si="130"/>
        <v>RH5</v>
      </c>
      <c r="BP421" s="109">
        <f t="shared" si="131"/>
        <v>0.00861652105227979</v>
      </c>
      <c r="BQ421" s="109" t="s">
        <v>30</v>
      </c>
      <c r="BR421" s="110" t="s">
        <v>80</v>
      </c>
    </row>
    <row r="422" spans="11:70">
      <c r="K422" s="109" t="s">
        <v>134</v>
      </c>
      <c r="L422" s="110" t="str">
        <f t="shared" si="132"/>
        <v>INDCEM</v>
      </c>
      <c r="M422" s="109" t="s">
        <v>148</v>
      </c>
      <c r="N422" s="109">
        <f t="shared" si="120"/>
        <v>0.00963259335185222</v>
      </c>
      <c r="O422" s="109" t="s">
        <v>30</v>
      </c>
      <c r="P422" s="110" t="s">
        <v>84</v>
      </c>
      <c r="T422" s="109" t="s">
        <v>134</v>
      </c>
      <c r="U422" s="110" t="str">
        <f t="shared" si="133"/>
        <v>INDCEM</v>
      </c>
      <c r="V422" s="109" t="str">
        <f t="shared" si="134"/>
        <v>RH6</v>
      </c>
      <c r="W422" s="109">
        <f t="shared" si="115"/>
        <v>0.00931793846396376</v>
      </c>
      <c r="X422" s="109" t="s">
        <v>30</v>
      </c>
      <c r="Y422" s="110" t="s">
        <v>79</v>
      </c>
      <c r="AC422" s="109" t="s">
        <v>134</v>
      </c>
      <c r="AD422" s="110" t="str">
        <f t="shared" si="121"/>
        <v>INDCEM</v>
      </c>
      <c r="AE422" s="109" t="str">
        <f t="shared" si="122"/>
        <v>RH6</v>
      </c>
      <c r="AF422" s="109">
        <f t="shared" si="116"/>
        <v>0.00959631022527279</v>
      </c>
      <c r="AG422" s="109" t="s">
        <v>30</v>
      </c>
      <c r="AH422" s="110" t="s">
        <v>85</v>
      </c>
      <c r="AL422" s="109" t="s">
        <v>134</v>
      </c>
      <c r="AM422" s="110" t="str">
        <f t="shared" si="123"/>
        <v>INDCEM</v>
      </c>
      <c r="AN422" s="109" t="str">
        <f t="shared" si="124"/>
        <v>RH6</v>
      </c>
      <c r="AO422" s="109">
        <f t="shared" si="117"/>
        <v>0.00922254551099769</v>
      </c>
      <c r="AP422" s="109" t="s">
        <v>30</v>
      </c>
      <c r="AQ422" s="110" t="s">
        <v>82</v>
      </c>
      <c r="AU422" s="109" t="s">
        <v>134</v>
      </c>
      <c r="AV422" s="110" t="str">
        <f t="shared" si="125"/>
        <v>INDCEM</v>
      </c>
      <c r="AW422" s="109" t="str">
        <f t="shared" si="126"/>
        <v>RH6</v>
      </c>
      <c r="AX422" s="109">
        <f t="shared" si="118"/>
        <v>0.00842532194193989</v>
      </c>
      <c r="AY422" s="109" t="s">
        <v>30</v>
      </c>
      <c r="AZ422" s="110" t="s">
        <v>81</v>
      </c>
      <c r="BD422" s="109" t="s">
        <v>134</v>
      </c>
      <c r="BE422" s="110" t="str">
        <f t="shared" si="127"/>
        <v>INDCEM</v>
      </c>
      <c r="BF422" s="109" t="str">
        <f t="shared" si="128"/>
        <v>RH6</v>
      </c>
      <c r="BG422" s="109">
        <f t="shared" si="135"/>
        <v>0.00922254551099769</v>
      </c>
      <c r="BH422" s="109" t="s">
        <v>30</v>
      </c>
      <c r="BI422" s="110" t="s">
        <v>83</v>
      </c>
      <c r="BM422" s="109" t="s">
        <v>134</v>
      </c>
      <c r="BN422" s="110" t="str">
        <f t="shared" si="129"/>
        <v>INDCEM</v>
      </c>
      <c r="BO422" s="109" t="str">
        <f t="shared" si="130"/>
        <v>RH6</v>
      </c>
      <c r="BP422" s="109">
        <f t="shared" si="131"/>
        <v>0.00842532194193989</v>
      </c>
      <c r="BQ422" s="109" t="s">
        <v>30</v>
      </c>
      <c r="BR422" s="110" t="s">
        <v>80</v>
      </c>
    </row>
    <row r="423" spans="11:70">
      <c r="K423" s="111" t="s">
        <v>134</v>
      </c>
      <c r="L423" s="110" t="str">
        <f t="shared" si="132"/>
        <v>INDCEM</v>
      </c>
      <c r="M423" s="109" t="s">
        <v>150</v>
      </c>
      <c r="N423" s="109">
        <f t="shared" si="120"/>
        <v>0.00949854933919579</v>
      </c>
      <c r="O423" s="109" t="s">
        <v>30</v>
      </c>
      <c r="P423" s="110" t="s">
        <v>84</v>
      </c>
      <c r="T423" s="109" t="s">
        <v>134</v>
      </c>
      <c r="U423" s="110" t="str">
        <f t="shared" si="133"/>
        <v>INDCEM</v>
      </c>
      <c r="V423" s="109" t="str">
        <f t="shared" si="134"/>
        <v>RH7</v>
      </c>
      <c r="W423" s="109">
        <f t="shared" si="115"/>
        <v>0.00948541365473582</v>
      </c>
      <c r="X423" s="109" t="s">
        <v>30</v>
      </c>
      <c r="Y423" s="110" t="s">
        <v>79</v>
      </c>
      <c r="AC423" s="109" t="s">
        <v>134</v>
      </c>
      <c r="AD423" s="110" t="str">
        <f t="shared" si="121"/>
        <v>INDCEM</v>
      </c>
      <c r="AE423" s="109" t="str">
        <f t="shared" si="122"/>
        <v>RH7</v>
      </c>
      <c r="AF423" s="109">
        <f t="shared" si="116"/>
        <v>0.00902733216039148</v>
      </c>
      <c r="AG423" s="109" t="s">
        <v>30</v>
      </c>
      <c r="AH423" s="110" t="s">
        <v>85</v>
      </c>
      <c r="AL423" s="109" t="s">
        <v>134</v>
      </c>
      <c r="AM423" s="110" t="str">
        <f t="shared" si="123"/>
        <v>INDCEM</v>
      </c>
      <c r="AN423" s="109" t="str">
        <f t="shared" si="124"/>
        <v>RH7</v>
      </c>
      <c r="AO423" s="109">
        <f t="shared" si="117"/>
        <v>0.00909648207029717</v>
      </c>
      <c r="AP423" s="109" t="s">
        <v>30</v>
      </c>
      <c r="AQ423" s="110" t="s">
        <v>82</v>
      </c>
      <c r="AU423" s="109" t="s">
        <v>134</v>
      </c>
      <c r="AV423" s="110" t="str">
        <f t="shared" si="125"/>
        <v>INDCEM</v>
      </c>
      <c r="AW423" s="109" t="str">
        <f t="shared" si="126"/>
        <v>RH7</v>
      </c>
      <c r="AX423" s="109">
        <f t="shared" si="118"/>
        <v>0.00831897150584084</v>
      </c>
      <c r="AY423" s="109" t="s">
        <v>30</v>
      </c>
      <c r="AZ423" s="110" t="s">
        <v>81</v>
      </c>
      <c r="BD423" s="109" t="s">
        <v>134</v>
      </c>
      <c r="BE423" s="110" t="str">
        <f t="shared" si="127"/>
        <v>INDCEM</v>
      </c>
      <c r="BF423" s="109" t="str">
        <f t="shared" si="128"/>
        <v>RH7</v>
      </c>
      <c r="BG423" s="109">
        <f t="shared" si="135"/>
        <v>0.00909648207029717</v>
      </c>
      <c r="BH423" s="109" t="s">
        <v>30</v>
      </c>
      <c r="BI423" s="110" t="s">
        <v>83</v>
      </c>
      <c r="BM423" s="109" t="s">
        <v>134</v>
      </c>
      <c r="BN423" s="110" t="str">
        <f t="shared" si="129"/>
        <v>INDCEM</v>
      </c>
      <c r="BO423" s="109" t="str">
        <f t="shared" si="130"/>
        <v>RH7</v>
      </c>
      <c r="BP423" s="109">
        <f t="shared" si="131"/>
        <v>0.00831897150584084</v>
      </c>
      <c r="BQ423" s="109" t="s">
        <v>30</v>
      </c>
      <c r="BR423" s="110" t="s">
        <v>80</v>
      </c>
    </row>
    <row r="424" spans="11:70">
      <c r="K424" s="109" t="s">
        <v>134</v>
      </c>
      <c r="L424" s="110" t="str">
        <f t="shared" si="132"/>
        <v>INDCEM</v>
      </c>
      <c r="M424" s="109" t="s">
        <v>152</v>
      </c>
      <c r="N424" s="109">
        <f t="shared" si="120"/>
        <v>0.00942795463927755</v>
      </c>
      <c r="O424" s="109" t="s">
        <v>30</v>
      </c>
      <c r="P424" s="110" t="s">
        <v>84</v>
      </c>
      <c r="T424" s="109" t="s">
        <v>134</v>
      </c>
      <c r="U424" s="110" t="str">
        <f t="shared" si="133"/>
        <v>INDCEM</v>
      </c>
      <c r="V424" s="109" t="str">
        <f t="shared" si="134"/>
        <v>RH8</v>
      </c>
      <c r="W424" s="109">
        <f t="shared" si="115"/>
        <v>0.00981268709697521</v>
      </c>
      <c r="X424" s="109" t="s">
        <v>30</v>
      </c>
      <c r="Y424" s="110" t="s">
        <v>79</v>
      </c>
      <c r="AC424" s="109" t="s">
        <v>134</v>
      </c>
      <c r="AD424" s="110" t="str">
        <f t="shared" si="121"/>
        <v>INDCEM</v>
      </c>
      <c r="AE424" s="109" t="str">
        <f t="shared" si="122"/>
        <v>RH8</v>
      </c>
      <c r="AF424" s="109">
        <f t="shared" si="116"/>
        <v>0.00868460690381801</v>
      </c>
      <c r="AG424" s="109" t="s">
        <v>30</v>
      </c>
      <c r="AH424" s="110" t="s">
        <v>85</v>
      </c>
      <c r="AL424" s="109" t="s">
        <v>134</v>
      </c>
      <c r="AM424" s="110" t="str">
        <f t="shared" si="123"/>
        <v>INDCEM</v>
      </c>
      <c r="AN424" s="109" t="str">
        <f t="shared" si="124"/>
        <v>RH8</v>
      </c>
      <c r="AO424" s="109">
        <f t="shared" si="117"/>
        <v>0.00910007246027896</v>
      </c>
      <c r="AP424" s="109" t="s">
        <v>30</v>
      </c>
      <c r="AQ424" s="110" t="s">
        <v>82</v>
      </c>
      <c r="AU424" s="109" t="s">
        <v>134</v>
      </c>
      <c r="AV424" s="110" t="str">
        <f t="shared" si="125"/>
        <v>INDCEM</v>
      </c>
      <c r="AW424" s="109" t="str">
        <f t="shared" si="126"/>
        <v>RH8</v>
      </c>
      <c r="AX424" s="109">
        <f t="shared" si="118"/>
        <v>0.00833643814768497</v>
      </c>
      <c r="AY424" s="109" t="s">
        <v>30</v>
      </c>
      <c r="AZ424" s="110" t="s">
        <v>81</v>
      </c>
      <c r="BD424" s="109" t="s">
        <v>134</v>
      </c>
      <c r="BE424" s="110" t="str">
        <f t="shared" si="127"/>
        <v>INDCEM</v>
      </c>
      <c r="BF424" s="109" t="str">
        <f t="shared" si="128"/>
        <v>RH8</v>
      </c>
      <c r="BG424" s="109">
        <f t="shared" si="135"/>
        <v>0.00910007246027896</v>
      </c>
      <c r="BH424" s="109" t="s">
        <v>30</v>
      </c>
      <c r="BI424" s="110" t="s">
        <v>83</v>
      </c>
      <c r="BM424" s="109" t="s">
        <v>134</v>
      </c>
      <c r="BN424" s="110" t="str">
        <f t="shared" si="129"/>
        <v>INDCEM</v>
      </c>
      <c r="BO424" s="109" t="str">
        <f t="shared" si="130"/>
        <v>RH8</v>
      </c>
      <c r="BP424" s="109">
        <f t="shared" si="131"/>
        <v>0.00833643814768497</v>
      </c>
      <c r="BQ424" s="109" t="s">
        <v>30</v>
      </c>
      <c r="BR424" s="110" t="s">
        <v>80</v>
      </c>
    </row>
    <row r="425" spans="11:70">
      <c r="K425" s="109" t="s">
        <v>134</v>
      </c>
      <c r="L425" s="110" t="str">
        <f t="shared" si="132"/>
        <v>INDCEM</v>
      </c>
      <c r="M425" s="109" t="s">
        <v>154</v>
      </c>
      <c r="N425" s="109">
        <f t="shared" si="120"/>
        <v>0.00940294481340553</v>
      </c>
      <c r="O425" s="109" t="s">
        <v>30</v>
      </c>
      <c r="P425" s="110" t="s">
        <v>84</v>
      </c>
      <c r="T425" s="109" t="s">
        <v>134</v>
      </c>
      <c r="U425" s="110" t="str">
        <f t="shared" si="133"/>
        <v>INDCEM</v>
      </c>
      <c r="V425" s="109" t="str">
        <f t="shared" si="134"/>
        <v>RH9</v>
      </c>
      <c r="W425" s="109">
        <f t="shared" si="115"/>
        <v>0.0104630971986697</v>
      </c>
      <c r="X425" s="109" t="s">
        <v>30</v>
      </c>
      <c r="Y425" s="110" t="s">
        <v>79</v>
      </c>
      <c r="AC425" s="109" t="s">
        <v>134</v>
      </c>
      <c r="AD425" s="110" t="str">
        <f t="shared" si="121"/>
        <v>INDCEM</v>
      </c>
      <c r="AE425" s="109" t="str">
        <f t="shared" si="122"/>
        <v>RH9</v>
      </c>
      <c r="AF425" s="109">
        <f t="shared" si="116"/>
        <v>0.0084723278544221</v>
      </c>
      <c r="AG425" s="109" t="s">
        <v>30</v>
      </c>
      <c r="AH425" s="110" t="s">
        <v>85</v>
      </c>
      <c r="AL425" s="109" t="s">
        <v>134</v>
      </c>
      <c r="AM425" s="110" t="str">
        <f t="shared" si="123"/>
        <v>INDCEM</v>
      </c>
      <c r="AN425" s="109" t="str">
        <f t="shared" si="124"/>
        <v>RH9</v>
      </c>
      <c r="AO425" s="109">
        <f t="shared" si="117"/>
        <v>0.0092671605117962</v>
      </c>
      <c r="AP425" s="109" t="s">
        <v>30</v>
      </c>
      <c r="AQ425" s="110" t="s">
        <v>82</v>
      </c>
      <c r="AU425" s="109" t="s">
        <v>134</v>
      </c>
      <c r="AV425" s="110" t="str">
        <f t="shared" si="125"/>
        <v>INDCEM</v>
      </c>
      <c r="AW425" s="109" t="str">
        <f t="shared" si="126"/>
        <v>RH9</v>
      </c>
      <c r="AX425" s="109">
        <f t="shared" si="118"/>
        <v>0.0085514035746996</v>
      </c>
      <c r="AY425" s="109" t="s">
        <v>30</v>
      </c>
      <c r="AZ425" s="110" t="s">
        <v>81</v>
      </c>
      <c r="BD425" s="109" t="s">
        <v>134</v>
      </c>
      <c r="BE425" s="110" t="str">
        <f t="shared" si="127"/>
        <v>INDCEM</v>
      </c>
      <c r="BF425" s="109" t="str">
        <f t="shared" si="128"/>
        <v>RH9</v>
      </c>
      <c r="BG425" s="109">
        <f t="shared" si="135"/>
        <v>0.0092671605117962</v>
      </c>
      <c r="BH425" s="109" t="s">
        <v>30</v>
      </c>
      <c r="BI425" s="110" t="s">
        <v>83</v>
      </c>
      <c r="BM425" s="109" t="s">
        <v>134</v>
      </c>
      <c r="BN425" s="110" t="str">
        <f t="shared" si="129"/>
        <v>INDCEM</v>
      </c>
      <c r="BO425" s="109" t="str">
        <f t="shared" si="130"/>
        <v>RH9</v>
      </c>
      <c r="BP425" s="109">
        <f t="shared" si="131"/>
        <v>0.0085514035746996</v>
      </c>
      <c r="BQ425" s="109" t="s">
        <v>30</v>
      </c>
      <c r="BR425" s="110" t="s">
        <v>80</v>
      </c>
    </row>
    <row r="426" spans="11:70">
      <c r="K426" s="109" t="s">
        <v>134</v>
      </c>
      <c r="L426" s="110" t="str">
        <f t="shared" si="132"/>
        <v>INDCEM</v>
      </c>
      <c r="M426" s="109" t="s">
        <v>156</v>
      </c>
      <c r="N426" s="109">
        <f t="shared" si="120"/>
        <v>0.00939977769655338</v>
      </c>
      <c r="O426" s="109" t="s">
        <v>30</v>
      </c>
      <c r="P426" s="110" t="s">
        <v>84</v>
      </c>
      <c r="T426" s="109" t="s">
        <v>134</v>
      </c>
      <c r="U426" s="110" t="str">
        <f t="shared" si="133"/>
        <v>INDCEM</v>
      </c>
      <c r="V426" s="109" t="str">
        <f t="shared" si="134"/>
        <v>RH10</v>
      </c>
      <c r="W426" s="109">
        <f t="shared" si="115"/>
        <v>0.0111929055777179</v>
      </c>
      <c r="X426" s="109" t="s">
        <v>30</v>
      </c>
      <c r="Y426" s="110" t="s">
        <v>79</v>
      </c>
      <c r="AC426" s="109" t="s">
        <v>134</v>
      </c>
      <c r="AD426" s="110" t="str">
        <f t="shared" si="121"/>
        <v>INDCEM</v>
      </c>
      <c r="AE426" s="109" t="str">
        <f t="shared" si="122"/>
        <v>RH10</v>
      </c>
      <c r="AF426" s="109">
        <f t="shared" si="116"/>
        <v>0.00846804990064673</v>
      </c>
      <c r="AG426" s="109" t="s">
        <v>30</v>
      </c>
      <c r="AH426" s="110" t="s">
        <v>85</v>
      </c>
      <c r="AL426" s="109" t="s">
        <v>134</v>
      </c>
      <c r="AM426" s="110" t="str">
        <f t="shared" si="123"/>
        <v>INDCEM</v>
      </c>
      <c r="AN426" s="109" t="str">
        <f t="shared" si="124"/>
        <v>RH10</v>
      </c>
      <c r="AO426" s="109">
        <f t="shared" si="117"/>
        <v>0.00960841500889122</v>
      </c>
      <c r="AP426" s="109" t="s">
        <v>30</v>
      </c>
      <c r="AQ426" s="110" t="s">
        <v>82</v>
      </c>
      <c r="AU426" s="109" t="s">
        <v>134</v>
      </c>
      <c r="AV426" s="110" t="str">
        <f t="shared" si="125"/>
        <v>INDCEM</v>
      </c>
      <c r="AW426" s="109" t="str">
        <f t="shared" si="126"/>
        <v>RH10</v>
      </c>
      <c r="AX426" s="109">
        <f t="shared" si="118"/>
        <v>0.00905312212366214</v>
      </c>
      <c r="AY426" s="109" t="s">
        <v>30</v>
      </c>
      <c r="AZ426" s="110" t="s">
        <v>81</v>
      </c>
      <c r="BD426" s="109" t="s">
        <v>134</v>
      </c>
      <c r="BE426" s="110" t="str">
        <f t="shared" si="127"/>
        <v>INDCEM</v>
      </c>
      <c r="BF426" s="109" t="str">
        <f t="shared" si="128"/>
        <v>RH10</v>
      </c>
      <c r="BG426" s="109">
        <f t="shared" si="135"/>
        <v>0.00960841500889122</v>
      </c>
      <c r="BH426" s="109" t="s">
        <v>30</v>
      </c>
      <c r="BI426" s="110" t="s">
        <v>83</v>
      </c>
      <c r="BM426" s="109" t="s">
        <v>134</v>
      </c>
      <c r="BN426" s="110" t="str">
        <f t="shared" si="129"/>
        <v>INDCEM</v>
      </c>
      <c r="BO426" s="109" t="str">
        <f t="shared" si="130"/>
        <v>RH10</v>
      </c>
      <c r="BP426" s="109">
        <f t="shared" si="131"/>
        <v>0.00905312212366214</v>
      </c>
      <c r="BQ426" s="109" t="s">
        <v>30</v>
      </c>
      <c r="BR426" s="110" t="s">
        <v>80</v>
      </c>
    </row>
    <row r="427" spans="11:70">
      <c r="K427" s="111" t="s">
        <v>134</v>
      </c>
      <c r="L427" s="110" t="str">
        <f t="shared" si="132"/>
        <v>INDCEM</v>
      </c>
      <c r="M427" s="109" t="s">
        <v>158</v>
      </c>
      <c r="N427" s="109">
        <f t="shared" si="120"/>
        <v>0.009492431924162</v>
      </c>
      <c r="O427" s="109" t="s">
        <v>30</v>
      </c>
      <c r="P427" s="110" t="s">
        <v>84</v>
      </c>
      <c r="T427" s="109" t="s">
        <v>134</v>
      </c>
      <c r="U427" s="110" t="str">
        <f t="shared" si="133"/>
        <v>INDCEM</v>
      </c>
      <c r="V427" s="109" t="str">
        <f t="shared" si="134"/>
        <v>RH11</v>
      </c>
      <c r="W427" s="109">
        <f t="shared" si="115"/>
        <v>0.0114798038290893</v>
      </c>
      <c r="X427" s="109" t="s">
        <v>30</v>
      </c>
      <c r="Y427" s="110" t="s">
        <v>79</v>
      </c>
      <c r="AC427" s="109" t="s">
        <v>134</v>
      </c>
      <c r="AD427" s="110" t="str">
        <f t="shared" si="121"/>
        <v>INDCEM</v>
      </c>
      <c r="AE427" s="109" t="str">
        <f t="shared" si="122"/>
        <v>RH11</v>
      </c>
      <c r="AF427" s="109">
        <f t="shared" si="116"/>
        <v>0.00852801988773529</v>
      </c>
      <c r="AG427" s="109" t="s">
        <v>30</v>
      </c>
      <c r="AH427" s="110" t="s">
        <v>85</v>
      </c>
      <c r="AL427" s="109" t="s">
        <v>134</v>
      </c>
      <c r="AM427" s="110" t="str">
        <f t="shared" si="123"/>
        <v>INDCEM</v>
      </c>
      <c r="AN427" s="109" t="str">
        <f t="shared" si="124"/>
        <v>RH11</v>
      </c>
      <c r="AO427" s="109">
        <f t="shared" si="117"/>
        <v>0.00990770836533822</v>
      </c>
      <c r="AP427" s="109" t="s">
        <v>30</v>
      </c>
      <c r="AQ427" s="110" t="s">
        <v>82</v>
      </c>
      <c r="AU427" s="109" t="s">
        <v>134</v>
      </c>
      <c r="AV427" s="110" t="str">
        <f t="shared" si="125"/>
        <v>INDCEM</v>
      </c>
      <c r="AW427" s="109" t="str">
        <f t="shared" si="126"/>
        <v>RH11</v>
      </c>
      <c r="AX427" s="109">
        <f t="shared" si="118"/>
        <v>0.00968914529442113</v>
      </c>
      <c r="AY427" s="109" t="s">
        <v>30</v>
      </c>
      <c r="AZ427" s="110" t="s">
        <v>81</v>
      </c>
      <c r="BD427" s="109" t="s">
        <v>134</v>
      </c>
      <c r="BE427" s="110" t="str">
        <f t="shared" si="127"/>
        <v>INDCEM</v>
      </c>
      <c r="BF427" s="109" t="str">
        <f t="shared" si="128"/>
        <v>RH11</v>
      </c>
      <c r="BG427" s="109">
        <f t="shared" si="135"/>
        <v>0.00990770836533822</v>
      </c>
      <c r="BH427" s="109" t="s">
        <v>30</v>
      </c>
      <c r="BI427" s="110" t="s">
        <v>83</v>
      </c>
      <c r="BM427" s="109" t="s">
        <v>134</v>
      </c>
      <c r="BN427" s="110" t="str">
        <f t="shared" si="129"/>
        <v>INDCEM</v>
      </c>
      <c r="BO427" s="109" t="str">
        <f t="shared" si="130"/>
        <v>RH11</v>
      </c>
      <c r="BP427" s="109">
        <f t="shared" si="131"/>
        <v>0.00968914529442113</v>
      </c>
      <c r="BQ427" s="109" t="s">
        <v>30</v>
      </c>
      <c r="BR427" s="110" t="s">
        <v>80</v>
      </c>
    </row>
    <row r="428" spans="11:70">
      <c r="K428" s="109" t="s">
        <v>134</v>
      </c>
      <c r="L428" s="110" t="str">
        <f t="shared" si="132"/>
        <v>INDCEM</v>
      </c>
      <c r="M428" s="109" t="s">
        <v>159</v>
      </c>
      <c r="N428" s="109">
        <f t="shared" si="120"/>
        <v>0.00971529360812947</v>
      </c>
      <c r="O428" s="109" t="s">
        <v>30</v>
      </c>
      <c r="P428" s="110" t="s">
        <v>84</v>
      </c>
      <c r="T428" s="109" t="s">
        <v>134</v>
      </c>
      <c r="U428" s="110" t="str">
        <f t="shared" si="133"/>
        <v>INDCEM</v>
      </c>
      <c r="V428" s="109" t="str">
        <f t="shared" si="134"/>
        <v>RH12</v>
      </c>
      <c r="W428" s="109">
        <f t="shared" si="115"/>
        <v>0.011434264632076</v>
      </c>
      <c r="X428" s="109" t="s">
        <v>30</v>
      </c>
      <c r="Y428" s="110" t="s">
        <v>79</v>
      </c>
      <c r="AC428" s="109" t="s">
        <v>134</v>
      </c>
      <c r="AD428" s="110" t="str">
        <f t="shared" si="121"/>
        <v>INDCEM</v>
      </c>
      <c r="AE428" s="109" t="str">
        <f t="shared" si="122"/>
        <v>RH12</v>
      </c>
      <c r="AF428" s="109">
        <f t="shared" si="116"/>
        <v>0.00879518290652416</v>
      </c>
      <c r="AG428" s="109" t="s">
        <v>30</v>
      </c>
      <c r="AH428" s="110" t="s">
        <v>85</v>
      </c>
      <c r="AL428" s="109" t="s">
        <v>134</v>
      </c>
      <c r="AM428" s="110" t="str">
        <f t="shared" si="123"/>
        <v>INDCEM</v>
      </c>
      <c r="AN428" s="109" t="str">
        <f t="shared" si="124"/>
        <v>RH12</v>
      </c>
      <c r="AO428" s="109">
        <f t="shared" si="117"/>
        <v>0.0101001859254745</v>
      </c>
      <c r="AP428" s="109" t="s">
        <v>30</v>
      </c>
      <c r="AQ428" s="110" t="s">
        <v>82</v>
      </c>
      <c r="AU428" s="109" t="s">
        <v>134</v>
      </c>
      <c r="AV428" s="110" t="str">
        <f t="shared" si="125"/>
        <v>INDCEM</v>
      </c>
      <c r="AW428" s="109" t="str">
        <f t="shared" si="126"/>
        <v>RH12</v>
      </c>
      <c r="AX428" s="109">
        <f t="shared" si="118"/>
        <v>0.0100939777883394</v>
      </c>
      <c r="AY428" s="109" t="s">
        <v>30</v>
      </c>
      <c r="AZ428" s="110" t="s">
        <v>81</v>
      </c>
      <c r="BD428" s="109" t="s">
        <v>134</v>
      </c>
      <c r="BE428" s="110" t="str">
        <f t="shared" si="127"/>
        <v>INDCEM</v>
      </c>
      <c r="BF428" s="109" t="str">
        <f t="shared" si="128"/>
        <v>RH12</v>
      </c>
      <c r="BG428" s="109">
        <f t="shared" si="135"/>
        <v>0.0101001859254745</v>
      </c>
      <c r="BH428" s="109" t="s">
        <v>30</v>
      </c>
      <c r="BI428" s="110" t="s">
        <v>83</v>
      </c>
      <c r="BM428" s="109" t="s">
        <v>134</v>
      </c>
      <c r="BN428" s="110" t="str">
        <f t="shared" si="129"/>
        <v>INDCEM</v>
      </c>
      <c r="BO428" s="109" t="str">
        <f t="shared" si="130"/>
        <v>RH12</v>
      </c>
      <c r="BP428" s="109">
        <f t="shared" si="131"/>
        <v>0.0100939777883394</v>
      </c>
      <c r="BQ428" s="109" t="s">
        <v>30</v>
      </c>
      <c r="BR428" s="110" t="s">
        <v>80</v>
      </c>
    </row>
    <row r="429" spans="11:70">
      <c r="K429" s="109" t="s">
        <v>134</v>
      </c>
      <c r="L429" s="110" t="str">
        <f t="shared" si="132"/>
        <v>INDCEM</v>
      </c>
      <c r="M429" s="109" t="s">
        <v>160</v>
      </c>
      <c r="N429" s="109">
        <f t="shared" si="120"/>
        <v>0.0100203792671236</v>
      </c>
      <c r="O429" s="109" t="s">
        <v>30</v>
      </c>
      <c r="P429" s="110" t="s">
        <v>84</v>
      </c>
      <c r="T429" s="109" t="s">
        <v>134</v>
      </c>
      <c r="U429" s="110" t="str">
        <f t="shared" si="133"/>
        <v>INDCEM</v>
      </c>
      <c r="V429" s="109" t="str">
        <f t="shared" si="134"/>
        <v>RH13</v>
      </c>
      <c r="W429" s="109">
        <f t="shared" si="115"/>
        <v>0.0112741966919823</v>
      </c>
      <c r="X429" s="109" t="s">
        <v>30</v>
      </c>
      <c r="Y429" s="110" t="s">
        <v>79</v>
      </c>
      <c r="AC429" s="109" t="s">
        <v>134</v>
      </c>
      <c r="AD429" s="110" t="str">
        <f t="shared" si="121"/>
        <v>INDCEM</v>
      </c>
      <c r="AE429" s="109" t="str">
        <f t="shared" si="122"/>
        <v>RH13</v>
      </c>
      <c r="AF429" s="109">
        <f t="shared" si="116"/>
        <v>0.00939483903562497</v>
      </c>
      <c r="AG429" s="109" t="s">
        <v>30</v>
      </c>
      <c r="AH429" s="110" t="s">
        <v>85</v>
      </c>
      <c r="AL429" s="109" t="s">
        <v>134</v>
      </c>
      <c r="AM429" s="110" t="str">
        <f t="shared" si="123"/>
        <v>INDCEM</v>
      </c>
      <c r="AN429" s="109" t="str">
        <f t="shared" si="124"/>
        <v>RH13</v>
      </c>
      <c r="AO429" s="109">
        <f t="shared" si="117"/>
        <v>0.01029279148616</v>
      </c>
      <c r="AP429" s="109" t="s">
        <v>30</v>
      </c>
      <c r="AQ429" s="110" t="s">
        <v>82</v>
      </c>
      <c r="AU429" s="109" t="s">
        <v>134</v>
      </c>
      <c r="AV429" s="110" t="str">
        <f t="shared" si="125"/>
        <v>INDCEM</v>
      </c>
      <c r="AW429" s="109" t="str">
        <f t="shared" si="126"/>
        <v>RH13</v>
      </c>
      <c r="AX429" s="109">
        <f t="shared" si="118"/>
        <v>0.010282673436001</v>
      </c>
      <c r="AY429" s="109" t="s">
        <v>30</v>
      </c>
      <c r="AZ429" s="110" t="s">
        <v>81</v>
      </c>
      <c r="BD429" s="109" t="s">
        <v>134</v>
      </c>
      <c r="BE429" s="110" t="str">
        <f t="shared" si="127"/>
        <v>INDCEM</v>
      </c>
      <c r="BF429" s="109" t="str">
        <f t="shared" si="128"/>
        <v>RH13</v>
      </c>
      <c r="BG429" s="109">
        <f t="shared" si="135"/>
        <v>0.01029279148616</v>
      </c>
      <c r="BH429" s="109" t="s">
        <v>30</v>
      </c>
      <c r="BI429" s="110" t="s">
        <v>83</v>
      </c>
      <c r="BM429" s="109" t="s">
        <v>134</v>
      </c>
      <c r="BN429" s="110" t="str">
        <f t="shared" si="129"/>
        <v>INDCEM</v>
      </c>
      <c r="BO429" s="109" t="str">
        <f t="shared" si="130"/>
        <v>RH13</v>
      </c>
      <c r="BP429" s="109">
        <f t="shared" si="131"/>
        <v>0.010282673436001</v>
      </c>
      <c r="BQ429" s="109" t="s">
        <v>30</v>
      </c>
      <c r="BR429" s="110" t="s">
        <v>80</v>
      </c>
    </row>
    <row r="430" spans="11:70">
      <c r="K430" s="109" t="s">
        <v>134</v>
      </c>
      <c r="L430" s="110" t="str">
        <f t="shared" si="132"/>
        <v>INDCEM</v>
      </c>
      <c r="M430" s="109" t="s">
        <v>161</v>
      </c>
      <c r="N430" s="109">
        <f t="shared" si="120"/>
        <v>0.0102085295556444</v>
      </c>
      <c r="O430" s="109" t="s">
        <v>30</v>
      </c>
      <c r="P430" s="110" t="s">
        <v>84</v>
      </c>
      <c r="T430" s="109" t="s">
        <v>134</v>
      </c>
      <c r="U430" s="110" t="str">
        <f t="shared" si="133"/>
        <v>INDCEM</v>
      </c>
      <c r="V430" s="109" t="str">
        <f t="shared" si="134"/>
        <v>RH14</v>
      </c>
      <c r="W430" s="109">
        <f t="shared" si="115"/>
        <v>0.0111309195548585</v>
      </c>
      <c r="X430" s="109" t="s">
        <v>30</v>
      </c>
      <c r="Y430" s="110" t="s">
        <v>79</v>
      </c>
      <c r="AC430" s="109" t="s">
        <v>134</v>
      </c>
      <c r="AD430" s="110" t="str">
        <f t="shared" si="121"/>
        <v>INDCEM</v>
      </c>
      <c r="AE430" s="109" t="str">
        <f t="shared" si="122"/>
        <v>RH14</v>
      </c>
      <c r="AF430" s="109">
        <f t="shared" si="116"/>
        <v>0.010226271079536</v>
      </c>
      <c r="AG430" s="109" t="s">
        <v>30</v>
      </c>
      <c r="AH430" s="110" t="s">
        <v>85</v>
      </c>
      <c r="AL430" s="109" t="s">
        <v>134</v>
      </c>
      <c r="AM430" s="110" t="str">
        <f t="shared" si="123"/>
        <v>INDCEM</v>
      </c>
      <c r="AN430" s="109" t="str">
        <f t="shared" si="124"/>
        <v>RH14</v>
      </c>
      <c r="AO430" s="109">
        <f t="shared" si="117"/>
        <v>0.0104793580933906</v>
      </c>
      <c r="AP430" s="109" t="s">
        <v>30</v>
      </c>
      <c r="AQ430" s="110" t="s">
        <v>82</v>
      </c>
      <c r="AU430" s="109" t="s">
        <v>134</v>
      </c>
      <c r="AV430" s="110" t="str">
        <f t="shared" si="125"/>
        <v>INDCEM</v>
      </c>
      <c r="AW430" s="109" t="str">
        <f t="shared" si="126"/>
        <v>RH14</v>
      </c>
      <c r="AX430" s="109">
        <f t="shared" si="118"/>
        <v>0.010372451319085</v>
      </c>
      <c r="AY430" s="109" t="s">
        <v>30</v>
      </c>
      <c r="AZ430" s="110" t="s">
        <v>81</v>
      </c>
      <c r="BD430" s="109" t="s">
        <v>134</v>
      </c>
      <c r="BE430" s="110" t="str">
        <f t="shared" si="127"/>
        <v>INDCEM</v>
      </c>
      <c r="BF430" s="109" t="str">
        <f t="shared" si="128"/>
        <v>RH14</v>
      </c>
      <c r="BG430" s="109">
        <f t="shared" si="135"/>
        <v>0.0104793580933906</v>
      </c>
      <c r="BH430" s="109" t="s">
        <v>30</v>
      </c>
      <c r="BI430" s="110" t="s">
        <v>83</v>
      </c>
      <c r="BM430" s="109" t="s">
        <v>134</v>
      </c>
      <c r="BN430" s="110" t="str">
        <f t="shared" si="129"/>
        <v>INDCEM</v>
      </c>
      <c r="BO430" s="109" t="str">
        <f t="shared" si="130"/>
        <v>RH14</v>
      </c>
      <c r="BP430" s="109">
        <f t="shared" si="131"/>
        <v>0.010372451319085</v>
      </c>
      <c r="BQ430" s="109" t="s">
        <v>30</v>
      </c>
      <c r="BR430" s="110" t="s">
        <v>80</v>
      </c>
    </row>
    <row r="431" spans="11:70">
      <c r="K431" s="111" t="s">
        <v>134</v>
      </c>
      <c r="L431" s="110" t="str">
        <f t="shared" si="132"/>
        <v>INDCEM</v>
      </c>
      <c r="M431" s="109" t="s">
        <v>162</v>
      </c>
      <c r="N431" s="109">
        <f t="shared" si="120"/>
        <v>0.01032666071084</v>
      </c>
      <c r="O431" s="109" t="s">
        <v>30</v>
      </c>
      <c r="P431" s="110" t="s">
        <v>84</v>
      </c>
      <c r="T431" s="109" t="s">
        <v>134</v>
      </c>
      <c r="U431" s="110" t="str">
        <f t="shared" si="133"/>
        <v>INDCEM</v>
      </c>
      <c r="V431" s="109" t="str">
        <f t="shared" si="134"/>
        <v>RH15</v>
      </c>
      <c r="W431" s="109">
        <f t="shared" si="115"/>
        <v>0.0109219103641251</v>
      </c>
      <c r="X431" s="109" t="s">
        <v>30</v>
      </c>
      <c r="Y431" s="110" t="s">
        <v>79</v>
      </c>
      <c r="AC431" s="109" t="s">
        <v>134</v>
      </c>
      <c r="AD431" s="110" t="str">
        <f t="shared" si="121"/>
        <v>INDCEM</v>
      </c>
      <c r="AE431" s="109" t="str">
        <f t="shared" si="122"/>
        <v>RH15</v>
      </c>
      <c r="AF431" s="109">
        <f t="shared" si="116"/>
        <v>0.0107412208950341</v>
      </c>
      <c r="AG431" s="109" t="s">
        <v>30</v>
      </c>
      <c r="AH431" s="110" t="s">
        <v>85</v>
      </c>
      <c r="AL431" s="109" t="s">
        <v>134</v>
      </c>
      <c r="AM431" s="110" t="str">
        <f t="shared" si="123"/>
        <v>INDCEM</v>
      </c>
      <c r="AN431" s="109" t="str">
        <f t="shared" si="124"/>
        <v>RH15</v>
      </c>
      <c r="AO431" s="109">
        <f t="shared" si="117"/>
        <v>0.0105623442392681</v>
      </c>
      <c r="AP431" s="109" t="s">
        <v>30</v>
      </c>
      <c r="AQ431" s="110" t="s">
        <v>82</v>
      </c>
      <c r="AU431" s="109" t="s">
        <v>134</v>
      </c>
      <c r="AV431" s="110" t="str">
        <f t="shared" si="125"/>
        <v>INDCEM</v>
      </c>
      <c r="AW431" s="109" t="str">
        <f t="shared" si="126"/>
        <v>RH15</v>
      </c>
      <c r="AX431" s="109">
        <f t="shared" si="118"/>
        <v>0.0104057874116841</v>
      </c>
      <c r="AY431" s="109" t="s">
        <v>30</v>
      </c>
      <c r="AZ431" s="110" t="s">
        <v>81</v>
      </c>
      <c r="BD431" s="109" t="s">
        <v>134</v>
      </c>
      <c r="BE431" s="110" t="str">
        <f t="shared" si="127"/>
        <v>INDCEM</v>
      </c>
      <c r="BF431" s="109" t="str">
        <f t="shared" si="128"/>
        <v>RH15</v>
      </c>
      <c r="BG431" s="109">
        <f t="shared" si="135"/>
        <v>0.0105623442392681</v>
      </c>
      <c r="BH431" s="109" t="s">
        <v>30</v>
      </c>
      <c r="BI431" s="110" t="s">
        <v>83</v>
      </c>
      <c r="BM431" s="109" t="s">
        <v>134</v>
      </c>
      <c r="BN431" s="110" t="str">
        <f t="shared" si="129"/>
        <v>INDCEM</v>
      </c>
      <c r="BO431" s="109" t="str">
        <f t="shared" si="130"/>
        <v>RH15</v>
      </c>
      <c r="BP431" s="109">
        <f t="shared" si="131"/>
        <v>0.0104057874116841</v>
      </c>
      <c r="BQ431" s="109" t="s">
        <v>30</v>
      </c>
      <c r="BR431" s="110" t="s">
        <v>80</v>
      </c>
    </row>
    <row r="432" spans="11:70">
      <c r="K432" s="109" t="s">
        <v>134</v>
      </c>
      <c r="L432" s="110" t="str">
        <f t="shared" si="132"/>
        <v>INDCEM</v>
      </c>
      <c r="M432" s="109" t="s">
        <v>163</v>
      </c>
      <c r="N432" s="109">
        <f t="shared" si="120"/>
        <v>0.0104098769509739</v>
      </c>
      <c r="O432" s="109" t="s">
        <v>30</v>
      </c>
      <c r="P432" s="110" t="s">
        <v>84</v>
      </c>
      <c r="T432" s="109" t="s">
        <v>134</v>
      </c>
      <c r="U432" s="110" t="str">
        <f t="shared" si="133"/>
        <v>INDCEM</v>
      </c>
      <c r="V432" s="109" t="str">
        <f t="shared" si="134"/>
        <v>RH16</v>
      </c>
      <c r="W432" s="109">
        <f t="shared" si="115"/>
        <v>0.0106997607677945</v>
      </c>
      <c r="X432" s="109" t="s">
        <v>30</v>
      </c>
      <c r="Y432" s="110" t="s">
        <v>79</v>
      </c>
      <c r="AC432" s="109" t="s">
        <v>134</v>
      </c>
      <c r="AD432" s="110" t="str">
        <f t="shared" si="121"/>
        <v>INDCEM</v>
      </c>
      <c r="AE432" s="109" t="str">
        <f t="shared" si="122"/>
        <v>RH16</v>
      </c>
      <c r="AF432" s="109">
        <f t="shared" si="116"/>
        <v>0.0109326495263217</v>
      </c>
      <c r="AG432" s="109" t="s">
        <v>30</v>
      </c>
      <c r="AH432" s="110" t="s">
        <v>85</v>
      </c>
      <c r="AL432" s="109" t="s">
        <v>134</v>
      </c>
      <c r="AM432" s="110" t="str">
        <f t="shared" si="123"/>
        <v>INDCEM</v>
      </c>
      <c r="AN432" s="109" t="str">
        <f t="shared" si="124"/>
        <v>RH16</v>
      </c>
      <c r="AO432" s="109">
        <f t="shared" si="117"/>
        <v>0.010549446093921</v>
      </c>
      <c r="AP432" s="109" t="s">
        <v>30</v>
      </c>
      <c r="AQ432" s="110" t="s">
        <v>82</v>
      </c>
      <c r="AU432" s="109" t="s">
        <v>134</v>
      </c>
      <c r="AV432" s="110" t="str">
        <f t="shared" si="125"/>
        <v>INDCEM</v>
      </c>
      <c r="AW432" s="109" t="str">
        <f t="shared" si="126"/>
        <v>RH16</v>
      </c>
      <c r="AX432" s="109">
        <f t="shared" si="118"/>
        <v>0.0103723519827333</v>
      </c>
      <c r="AY432" s="109" t="s">
        <v>30</v>
      </c>
      <c r="AZ432" s="110" t="s">
        <v>81</v>
      </c>
      <c r="BD432" s="109" t="s">
        <v>134</v>
      </c>
      <c r="BE432" s="110" t="str">
        <f t="shared" si="127"/>
        <v>INDCEM</v>
      </c>
      <c r="BF432" s="109" t="str">
        <f t="shared" si="128"/>
        <v>RH16</v>
      </c>
      <c r="BG432" s="109">
        <f t="shared" si="135"/>
        <v>0.010549446093921</v>
      </c>
      <c r="BH432" s="109" t="s">
        <v>30</v>
      </c>
      <c r="BI432" s="110" t="s">
        <v>83</v>
      </c>
      <c r="BM432" s="109" t="s">
        <v>134</v>
      </c>
      <c r="BN432" s="110" t="str">
        <f t="shared" si="129"/>
        <v>INDCEM</v>
      </c>
      <c r="BO432" s="109" t="str">
        <f t="shared" si="130"/>
        <v>RH16</v>
      </c>
      <c r="BP432" s="109">
        <f t="shared" si="131"/>
        <v>0.0103723519827333</v>
      </c>
      <c r="BQ432" s="109" t="s">
        <v>30</v>
      </c>
      <c r="BR432" s="110" t="s">
        <v>80</v>
      </c>
    </row>
    <row r="433" spans="11:70">
      <c r="K433" s="109" t="s">
        <v>134</v>
      </c>
      <c r="L433" s="110" t="str">
        <f t="shared" si="132"/>
        <v>INDCEM</v>
      </c>
      <c r="M433" s="109" t="s">
        <v>164</v>
      </c>
      <c r="N433" s="109">
        <f t="shared" si="120"/>
        <v>0.0104868429114045</v>
      </c>
      <c r="O433" s="109" t="s">
        <v>30</v>
      </c>
      <c r="P433" s="110" t="s">
        <v>84</v>
      </c>
      <c r="T433" s="109" t="s">
        <v>134</v>
      </c>
      <c r="U433" s="110" t="str">
        <f t="shared" si="133"/>
        <v>INDCEM</v>
      </c>
      <c r="V433" s="109" t="str">
        <f t="shared" si="134"/>
        <v>RH17</v>
      </c>
      <c r="W433" s="109">
        <f t="shared" si="115"/>
        <v>0.0104927580514076</v>
      </c>
      <c r="X433" s="109" t="s">
        <v>30</v>
      </c>
      <c r="Y433" s="110" t="s">
        <v>79</v>
      </c>
      <c r="AC433" s="109" t="s">
        <v>134</v>
      </c>
      <c r="AD433" s="110" t="str">
        <f t="shared" si="121"/>
        <v>INDCEM</v>
      </c>
      <c r="AE433" s="109" t="str">
        <f t="shared" si="122"/>
        <v>RH17</v>
      </c>
      <c r="AF433" s="109">
        <f t="shared" si="116"/>
        <v>0.0109637325775296</v>
      </c>
      <c r="AG433" s="109" t="s">
        <v>30</v>
      </c>
      <c r="AH433" s="110" t="s">
        <v>85</v>
      </c>
      <c r="AL433" s="109" t="s">
        <v>134</v>
      </c>
      <c r="AM433" s="110" t="str">
        <f t="shared" si="123"/>
        <v>INDCEM</v>
      </c>
      <c r="AN433" s="109" t="str">
        <f t="shared" si="124"/>
        <v>RH17</v>
      </c>
      <c r="AO433" s="109">
        <f t="shared" si="117"/>
        <v>0.0104820241589604</v>
      </c>
      <c r="AP433" s="109" t="s">
        <v>30</v>
      </c>
      <c r="AQ433" s="110" t="s">
        <v>82</v>
      </c>
      <c r="AU433" s="109" t="s">
        <v>134</v>
      </c>
      <c r="AV433" s="110" t="str">
        <f t="shared" si="125"/>
        <v>INDCEM</v>
      </c>
      <c r="AW433" s="109" t="str">
        <f t="shared" si="126"/>
        <v>RH17</v>
      </c>
      <c r="AX433" s="109">
        <f t="shared" si="118"/>
        <v>0.0103195487766032</v>
      </c>
      <c r="AY433" s="109" t="s">
        <v>30</v>
      </c>
      <c r="AZ433" s="110" t="s">
        <v>81</v>
      </c>
      <c r="BD433" s="109" t="s">
        <v>134</v>
      </c>
      <c r="BE433" s="110" t="str">
        <f t="shared" si="127"/>
        <v>INDCEM</v>
      </c>
      <c r="BF433" s="109" t="str">
        <f t="shared" si="128"/>
        <v>RH17</v>
      </c>
      <c r="BG433" s="109">
        <f t="shared" si="135"/>
        <v>0.0104820241589604</v>
      </c>
      <c r="BH433" s="109" t="s">
        <v>30</v>
      </c>
      <c r="BI433" s="110" t="s">
        <v>83</v>
      </c>
      <c r="BM433" s="109" t="s">
        <v>134</v>
      </c>
      <c r="BN433" s="110" t="str">
        <f t="shared" si="129"/>
        <v>INDCEM</v>
      </c>
      <c r="BO433" s="109" t="str">
        <f t="shared" si="130"/>
        <v>RH17</v>
      </c>
      <c r="BP433" s="109">
        <f t="shared" si="131"/>
        <v>0.0103195487766032</v>
      </c>
      <c r="BQ433" s="109" t="s">
        <v>30</v>
      </c>
      <c r="BR433" s="110" t="s">
        <v>80</v>
      </c>
    </row>
    <row r="434" spans="11:70">
      <c r="K434" s="109" t="s">
        <v>134</v>
      </c>
      <c r="L434" s="110" t="str">
        <f t="shared" si="132"/>
        <v>INDCEM</v>
      </c>
      <c r="M434" s="109" t="s">
        <v>165</v>
      </c>
      <c r="N434" s="109">
        <f t="shared" si="120"/>
        <v>0.0104346088998941</v>
      </c>
      <c r="O434" s="109" t="s">
        <v>30</v>
      </c>
      <c r="P434" s="110" t="s">
        <v>84</v>
      </c>
      <c r="T434" s="109" t="s">
        <v>134</v>
      </c>
      <c r="U434" s="110" t="str">
        <f t="shared" si="133"/>
        <v>INDCEM</v>
      </c>
      <c r="V434" s="109" t="str">
        <f t="shared" si="134"/>
        <v>RH18</v>
      </c>
      <c r="W434" s="109">
        <f t="shared" si="115"/>
        <v>0.0104644416358725</v>
      </c>
      <c r="X434" s="109" t="s">
        <v>30</v>
      </c>
      <c r="Y434" s="110" t="s">
        <v>79</v>
      </c>
      <c r="AC434" s="109" t="s">
        <v>134</v>
      </c>
      <c r="AD434" s="110" t="str">
        <f t="shared" si="121"/>
        <v>INDCEM</v>
      </c>
      <c r="AE434" s="109" t="str">
        <f t="shared" si="122"/>
        <v>RH18</v>
      </c>
      <c r="AF434" s="109">
        <f t="shared" si="116"/>
        <v>0.0108994772841496</v>
      </c>
      <c r="AG434" s="109" t="s">
        <v>30</v>
      </c>
      <c r="AH434" s="110" t="s">
        <v>85</v>
      </c>
      <c r="AL434" s="109" t="s">
        <v>134</v>
      </c>
      <c r="AM434" s="110" t="str">
        <f t="shared" si="123"/>
        <v>INDCEM</v>
      </c>
      <c r="AN434" s="109" t="str">
        <f t="shared" si="124"/>
        <v>RH18</v>
      </c>
      <c r="AO434" s="109">
        <f t="shared" si="117"/>
        <v>0.010397046392741</v>
      </c>
      <c r="AP434" s="109" t="s">
        <v>30</v>
      </c>
      <c r="AQ434" s="110" t="s">
        <v>82</v>
      </c>
      <c r="AU434" s="109" t="s">
        <v>134</v>
      </c>
      <c r="AV434" s="110" t="str">
        <f t="shared" si="125"/>
        <v>INDCEM</v>
      </c>
      <c r="AW434" s="109" t="str">
        <f t="shared" si="126"/>
        <v>RH18</v>
      </c>
      <c r="AX434" s="109">
        <f t="shared" si="118"/>
        <v>0.0102299014677174</v>
      </c>
      <c r="AY434" s="109" t="s">
        <v>30</v>
      </c>
      <c r="AZ434" s="110" t="s">
        <v>81</v>
      </c>
      <c r="BD434" s="109" t="s">
        <v>134</v>
      </c>
      <c r="BE434" s="110" t="str">
        <f t="shared" si="127"/>
        <v>INDCEM</v>
      </c>
      <c r="BF434" s="109" t="str">
        <f t="shared" si="128"/>
        <v>RH18</v>
      </c>
      <c r="BG434" s="109">
        <f t="shared" si="135"/>
        <v>0.010397046392741</v>
      </c>
      <c r="BH434" s="109" t="s">
        <v>30</v>
      </c>
      <c r="BI434" s="110" t="s">
        <v>83</v>
      </c>
      <c r="BM434" s="109" t="s">
        <v>134</v>
      </c>
      <c r="BN434" s="110" t="str">
        <f t="shared" si="129"/>
        <v>INDCEM</v>
      </c>
      <c r="BO434" s="109" t="str">
        <f t="shared" si="130"/>
        <v>RH18</v>
      </c>
      <c r="BP434" s="109">
        <f t="shared" si="131"/>
        <v>0.0102299014677174</v>
      </c>
      <c r="BQ434" s="109" t="s">
        <v>30</v>
      </c>
      <c r="BR434" s="110" t="s">
        <v>80</v>
      </c>
    </row>
    <row r="435" spans="11:70">
      <c r="K435" s="111" t="s">
        <v>134</v>
      </c>
      <c r="L435" s="110" t="str">
        <f t="shared" si="132"/>
        <v>INDCEM</v>
      </c>
      <c r="M435" s="109" t="s">
        <v>166</v>
      </c>
      <c r="N435" s="109">
        <f t="shared" si="120"/>
        <v>0.0104311612702215</v>
      </c>
      <c r="O435" s="109" t="s">
        <v>30</v>
      </c>
      <c r="P435" s="110" t="s">
        <v>84</v>
      </c>
      <c r="T435" s="109" t="s">
        <v>134</v>
      </c>
      <c r="U435" s="110" t="str">
        <f t="shared" si="133"/>
        <v>INDCEM</v>
      </c>
      <c r="V435" s="109" t="str">
        <f t="shared" si="134"/>
        <v>RH19</v>
      </c>
      <c r="W435" s="109">
        <f t="shared" si="115"/>
        <v>0.0106700267208598</v>
      </c>
      <c r="X435" s="109" t="s">
        <v>30</v>
      </c>
      <c r="Y435" s="110" t="s">
        <v>79</v>
      </c>
      <c r="AC435" s="109" t="s">
        <v>134</v>
      </c>
      <c r="AD435" s="110" t="str">
        <f t="shared" si="121"/>
        <v>INDCEM</v>
      </c>
      <c r="AE435" s="109" t="str">
        <f t="shared" si="122"/>
        <v>RH19</v>
      </c>
      <c r="AF435" s="109">
        <f t="shared" si="116"/>
        <v>0.0108160582287881</v>
      </c>
      <c r="AG435" s="109" t="s">
        <v>30</v>
      </c>
      <c r="AH435" s="110" t="s">
        <v>85</v>
      </c>
      <c r="AL435" s="109" t="s">
        <v>134</v>
      </c>
      <c r="AM435" s="110" t="str">
        <f t="shared" si="123"/>
        <v>INDCEM</v>
      </c>
      <c r="AN435" s="109" t="str">
        <f t="shared" si="124"/>
        <v>RH19</v>
      </c>
      <c r="AO435" s="109">
        <f t="shared" si="117"/>
        <v>0.0103754202921211</v>
      </c>
      <c r="AP435" s="109" t="s">
        <v>30</v>
      </c>
      <c r="AQ435" s="110" t="s">
        <v>82</v>
      </c>
      <c r="AU435" s="109" t="s">
        <v>134</v>
      </c>
      <c r="AV435" s="110" t="str">
        <f t="shared" si="125"/>
        <v>INDCEM</v>
      </c>
      <c r="AW435" s="109" t="str">
        <f t="shared" si="126"/>
        <v>RH19</v>
      </c>
      <c r="AX435" s="109">
        <f t="shared" si="118"/>
        <v>0.0102047874886832</v>
      </c>
      <c r="AY435" s="109" t="s">
        <v>30</v>
      </c>
      <c r="AZ435" s="110" t="s">
        <v>81</v>
      </c>
      <c r="BD435" s="109" t="s">
        <v>134</v>
      </c>
      <c r="BE435" s="110" t="str">
        <f t="shared" si="127"/>
        <v>INDCEM</v>
      </c>
      <c r="BF435" s="109" t="str">
        <f t="shared" si="128"/>
        <v>RH19</v>
      </c>
      <c r="BG435" s="109">
        <f t="shared" si="135"/>
        <v>0.0103754202921211</v>
      </c>
      <c r="BH435" s="109" t="s">
        <v>30</v>
      </c>
      <c r="BI435" s="110" t="s">
        <v>83</v>
      </c>
      <c r="BM435" s="109" t="s">
        <v>134</v>
      </c>
      <c r="BN435" s="110" t="str">
        <f t="shared" si="129"/>
        <v>INDCEM</v>
      </c>
      <c r="BO435" s="109" t="str">
        <f t="shared" si="130"/>
        <v>RH19</v>
      </c>
      <c r="BP435" s="109">
        <f t="shared" si="131"/>
        <v>0.0102047874886832</v>
      </c>
      <c r="BQ435" s="109" t="s">
        <v>30</v>
      </c>
      <c r="BR435" s="110" t="s">
        <v>80</v>
      </c>
    </row>
    <row r="436" spans="11:70">
      <c r="K436" s="109" t="s">
        <v>134</v>
      </c>
      <c r="L436" s="110" t="str">
        <f t="shared" si="132"/>
        <v>INDCEM</v>
      </c>
      <c r="M436" s="109" t="s">
        <v>167</v>
      </c>
      <c r="N436" s="109">
        <f t="shared" si="120"/>
        <v>0.0104060408013731</v>
      </c>
      <c r="O436" s="109" t="s">
        <v>30</v>
      </c>
      <c r="P436" s="110" t="s">
        <v>84</v>
      </c>
      <c r="T436" s="109" t="s">
        <v>134</v>
      </c>
      <c r="U436" s="110" t="str">
        <f t="shared" si="133"/>
        <v>INDCEM</v>
      </c>
      <c r="V436" s="109" t="str">
        <f t="shared" si="134"/>
        <v>RH20</v>
      </c>
      <c r="W436" s="109">
        <f t="shared" si="115"/>
        <v>0.0108175905237753</v>
      </c>
      <c r="X436" s="109" t="s">
        <v>30</v>
      </c>
      <c r="Y436" s="110" t="s">
        <v>79</v>
      </c>
      <c r="AC436" s="109" t="s">
        <v>134</v>
      </c>
      <c r="AD436" s="110" t="str">
        <f t="shared" si="121"/>
        <v>INDCEM</v>
      </c>
      <c r="AE436" s="109" t="str">
        <f t="shared" si="122"/>
        <v>RH20</v>
      </c>
      <c r="AF436" s="109">
        <f t="shared" si="116"/>
        <v>0.0106927563860006</v>
      </c>
      <c r="AG436" s="109" t="s">
        <v>30</v>
      </c>
      <c r="AH436" s="110" t="s">
        <v>85</v>
      </c>
      <c r="AL436" s="109" t="s">
        <v>134</v>
      </c>
      <c r="AM436" s="110" t="str">
        <f t="shared" si="123"/>
        <v>INDCEM</v>
      </c>
      <c r="AN436" s="109" t="str">
        <f t="shared" si="124"/>
        <v>RH20</v>
      </c>
      <c r="AO436" s="109">
        <f t="shared" si="117"/>
        <v>0.0104159458689876</v>
      </c>
      <c r="AP436" s="109" t="s">
        <v>30</v>
      </c>
      <c r="AQ436" s="110" t="s">
        <v>82</v>
      </c>
      <c r="AU436" s="109" t="s">
        <v>134</v>
      </c>
      <c r="AV436" s="110" t="str">
        <f t="shared" si="125"/>
        <v>INDCEM</v>
      </c>
      <c r="AW436" s="109" t="str">
        <f t="shared" si="126"/>
        <v>RH20</v>
      </c>
      <c r="AX436" s="109">
        <f t="shared" si="118"/>
        <v>0.0103248398430354</v>
      </c>
      <c r="AY436" s="109" t="s">
        <v>30</v>
      </c>
      <c r="AZ436" s="110" t="s">
        <v>81</v>
      </c>
      <c r="BD436" s="109" t="s">
        <v>134</v>
      </c>
      <c r="BE436" s="110" t="str">
        <f t="shared" si="127"/>
        <v>INDCEM</v>
      </c>
      <c r="BF436" s="109" t="str">
        <f t="shared" si="128"/>
        <v>RH20</v>
      </c>
      <c r="BG436" s="109">
        <f t="shared" si="135"/>
        <v>0.0104159458689876</v>
      </c>
      <c r="BH436" s="109" t="s">
        <v>30</v>
      </c>
      <c r="BI436" s="110" t="s">
        <v>83</v>
      </c>
      <c r="BM436" s="109" t="s">
        <v>134</v>
      </c>
      <c r="BN436" s="110" t="str">
        <f t="shared" si="129"/>
        <v>INDCEM</v>
      </c>
      <c r="BO436" s="109" t="str">
        <f t="shared" si="130"/>
        <v>RH20</v>
      </c>
      <c r="BP436" s="109">
        <f t="shared" si="131"/>
        <v>0.0103248398430354</v>
      </c>
      <c r="BQ436" s="109" t="s">
        <v>30</v>
      </c>
      <c r="BR436" s="110" t="s">
        <v>80</v>
      </c>
    </row>
    <row r="437" spans="11:70">
      <c r="K437" s="109" t="s">
        <v>134</v>
      </c>
      <c r="L437" s="110" t="str">
        <f t="shared" si="132"/>
        <v>INDCEM</v>
      </c>
      <c r="M437" s="109" t="s">
        <v>168</v>
      </c>
      <c r="N437" s="109">
        <f t="shared" si="120"/>
        <v>0.0104122392682121</v>
      </c>
      <c r="O437" s="109" t="s">
        <v>30</v>
      </c>
      <c r="P437" s="110" t="s">
        <v>84</v>
      </c>
      <c r="T437" s="109" t="s">
        <v>134</v>
      </c>
      <c r="U437" s="110" t="str">
        <f t="shared" si="133"/>
        <v>INDCEM</v>
      </c>
      <c r="V437" s="109" t="str">
        <f t="shared" si="134"/>
        <v>RH21</v>
      </c>
      <c r="W437" s="109">
        <f t="shared" si="115"/>
        <v>0.0107840004319534</v>
      </c>
      <c r="X437" s="109" t="s">
        <v>30</v>
      </c>
      <c r="Y437" s="110" t="s">
        <v>79</v>
      </c>
      <c r="AC437" s="109" t="s">
        <v>134</v>
      </c>
      <c r="AD437" s="110" t="str">
        <f t="shared" si="121"/>
        <v>INDCEM</v>
      </c>
      <c r="AE437" s="109" t="str">
        <f t="shared" si="122"/>
        <v>RH21</v>
      </c>
      <c r="AF437" s="109">
        <f t="shared" si="116"/>
        <v>0.01056076034273</v>
      </c>
      <c r="AG437" s="109" t="s">
        <v>30</v>
      </c>
      <c r="AH437" s="110" t="s">
        <v>85</v>
      </c>
      <c r="AL437" s="109" t="s">
        <v>134</v>
      </c>
      <c r="AM437" s="110" t="str">
        <f t="shared" si="123"/>
        <v>INDCEM</v>
      </c>
      <c r="AN437" s="109" t="str">
        <f t="shared" si="124"/>
        <v>RH21</v>
      </c>
      <c r="AO437" s="109">
        <f t="shared" si="117"/>
        <v>0.0104557631800089</v>
      </c>
      <c r="AP437" s="109" t="s">
        <v>30</v>
      </c>
      <c r="AQ437" s="110" t="s">
        <v>82</v>
      </c>
      <c r="AU437" s="109" t="s">
        <v>134</v>
      </c>
      <c r="AV437" s="110" t="str">
        <f t="shared" si="125"/>
        <v>INDCEM</v>
      </c>
      <c r="AW437" s="109" t="str">
        <f t="shared" si="126"/>
        <v>RH21</v>
      </c>
      <c r="AX437" s="109">
        <f t="shared" si="118"/>
        <v>0.0104773914280803</v>
      </c>
      <c r="AY437" s="109" t="s">
        <v>30</v>
      </c>
      <c r="AZ437" s="110" t="s">
        <v>81</v>
      </c>
      <c r="BD437" s="109" t="s">
        <v>134</v>
      </c>
      <c r="BE437" s="110" t="str">
        <f t="shared" si="127"/>
        <v>INDCEM</v>
      </c>
      <c r="BF437" s="109" t="str">
        <f t="shared" si="128"/>
        <v>RH21</v>
      </c>
      <c r="BG437" s="109">
        <f t="shared" si="135"/>
        <v>0.0104557631800089</v>
      </c>
      <c r="BH437" s="109" t="s">
        <v>30</v>
      </c>
      <c r="BI437" s="110" t="s">
        <v>83</v>
      </c>
      <c r="BM437" s="109" t="s">
        <v>134</v>
      </c>
      <c r="BN437" s="110" t="str">
        <f t="shared" si="129"/>
        <v>INDCEM</v>
      </c>
      <c r="BO437" s="109" t="str">
        <f t="shared" si="130"/>
        <v>RH21</v>
      </c>
      <c r="BP437" s="109">
        <f t="shared" si="131"/>
        <v>0.0104773914280803</v>
      </c>
      <c r="BQ437" s="109" t="s">
        <v>30</v>
      </c>
      <c r="BR437" s="110" t="s">
        <v>80</v>
      </c>
    </row>
    <row r="438" spans="11:70">
      <c r="K438" s="109" t="s">
        <v>134</v>
      </c>
      <c r="L438" s="110" t="str">
        <f t="shared" si="132"/>
        <v>INDCEM</v>
      </c>
      <c r="M438" s="109" t="s">
        <v>169</v>
      </c>
      <c r="N438" s="109">
        <f t="shared" si="120"/>
        <v>0.0104576931062438</v>
      </c>
      <c r="O438" s="109" t="s">
        <v>30</v>
      </c>
      <c r="P438" s="110" t="s">
        <v>84</v>
      </c>
      <c r="T438" s="109" t="s">
        <v>134</v>
      </c>
      <c r="U438" s="110" t="str">
        <f t="shared" si="133"/>
        <v>INDCEM</v>
      </c>
      <c r="V438" s="109" t="str">
        <f t="shared" si="134"/>
        <v>RH22</v>
      </c>
      <c r="W438" s="109">
        <f t="shared" si="115"/>
        <v>0.0108496236041217</v>
      </c>
      <c r="X438" s="109" t="s">
        <v>30</v>
      </c>
      <c r="Y438" s="110" t="s">
        <v>79</v>
      </c>
      <c r="AC438" s="109" t="s">
        <v>134</v>
      </c>
      <c r="AD438" s="110" t="str">
        <f t="shared" si="121"/>
        <v>INDCEM</v>
      </c>
      <c r="AE438" s="109" t="str">
        <f t="shared" si="122"/>
        <v>RH22</v>
      </c>
      <c r="AF438" s="109">
        <f t="shared" si="116"/>
        <v>0.0104782070969837</v>
      </c>
      <c r="AG438" s="109" t="s">
        <v>30</v>
      </c>
      <c r="AH438" s="110" t="s">
        <v>85</v>
      </c>
      <c r="AL438" s="109" t="s">
        <v>134</v>
      </c>
      <c r="AM438" s="110" t="str">
        <f t="shared" si="123"/>
        <v>INDCEM</v>
      </c>
      <c r="AN438" s="109" t="str">
        <f t="shared" si="124"/>
        <v>RH22</v>
      </c>
      <c r="AO438" s="109">
        <f t="shared" si="117"/>
        <v>0.0104911283697054</v>
      </c>
      <c r="AP438" s="109" t="s">
        <v>30</v>
      </c>
      <c r="AQ438" s="110" t="s">
        <v>82</v>
      </c>
      <c r="AU438" s="109" t="s">
        <v>134</v>
      </c>
      <c r="AV438" s="110" t="str">
        <f t="shared" si="125"/>
        <v>INDCEM</v>
      </c>
      <c r="AW438" s="109" t="str">
        <f t="shared" si="126"/>
        <v>RH22</v>
      </c>
      <c r="AX438" s="109">
        <f t="shared" si="118"/>
        <v>0.0105169369797973</v>
      </c>
      <c r="AY438" s="109" t="s">
        <v>30</v>
      </c>
      <c r="AZ438" s="110" t="s">
        <v>81</v>
      </c>
      <c r="BD438" s="109" t="s">
        <v>134</v>
      </c>
      <c r="BE438" s="110" t="str">
        <f t="shared" si="127"/>
        <v>INDCEM</v>
      </c>
      <c r="BF438" s="109" t="str">
        <f t="shared" si="128"/>
        <v>RH22</v>
      </c>
      <c r="BG438" s="109">
        <f t="shared" si="135"/>
        <v>0.0104911283697054</v>
      </c>
      <c r="BH438" s="109" t="s">
        <v>30</v>
      </c>
      <c r="BI438" s="110" t="s">
        <v>83</v>
      </c>
      <c r="BM438" s="109" t="s">
        <v>134</v>
      </c>
      <c r="BN438" s="110" t="str">
        <f t="shared" si="129"/>
        <v>INDCEM</v>
      </c>
      <c r="BO438" s="109" t="str">
        <f t="shared" si="130"/>
        <v>RH22</v>
      </c>
      <c r="BP438" s="109">
        <f t="shared" si="131"/>
        <v>0.0105169369797973</v>
      </c>
      <c r="BQ438" s="109" t="s">
        <v>30</v>
      </c>
      <c r="BR438" s="110" t="s">
        <v>80</v>
      </c>
    </row>
    <row r="439" spans="11:70">
      <c r="K439" s="111" t="s">
        <v>134</v>
      </c>
      <c r="L439" s="110" t="str">
        <f t="shared" si="132"/>
        <v>INDCEM</v>
      </c>
      <c r="M439" s="109" t="s">
        <v>170</v>
      </c>
      <c r="N439" s="109">
        <f t="shared" si="120"/>
        <v>0.010473241405224</v>
      </c>
      <c r="O439" s="109" t="s">
        <v>30</v>
      </c>
      <c r="P439" s="110" t="s">
        <v>84</v>
      </c>
      <c r="T439" s="109" t="s">
        <v>134</v>
      </c>
      <c r="U439" s="110" t="str">
        <f t="shared" si="133"/>
        <v>INDCEM</v>
      </c>
      <c r="V439" s="109" t="str">
        <f t="shared" si="134"/>
        <v>RH23</v>
      </c>
      <c r="W439" s="109">
        <f t="shared" si="115"/>
        <v>0.0109230550324751</v>
      </c>
      <c r="X439" s="109" t="s">
        <v>30</v>
      </c>
      <c r="Y439" s="110" t="s">
        <v>79</v>
      </c>
      <c r="AC439" s="109" t="s">
        <v>134</v>
      </c>
      <c r="AD439" s="110" t="str">
        <f t="shared" si="121"/>
        <v>INDCEM</v>
      </c>
      <c r="AE439" s="109" t="str">
        <f t="shared" si="122"/>
        <v>RH23</v>
      </c>
      <c r="AF439" s="109">
        <f t="shared" si="116"/>
        <v>0.0105410716793298</v>
      </c>
      <c r="AG439" s="109" t="s">
        <v>30</v>
      </c>
      <c r="AH439" s="110" t="s">
        <v>85</v>
      </c>
      <c r="AL439" s="109" t="s">
        <v>134</v>
      </c>
      <c r="AM439" s="110" t="str">
        <f t="shared" si="123"/>
        <v>INDCEM</v>
      </c>
      <c r="AN439" s="109" t="str">
        <f t="shared" si="124"/>
        <v>RH23</v>
      </c>
      <c r="AO439" s="109">
        <f t="shared" si="117"/>
        <v>0.0105577014910628</v>
      </c>
      <c r="AP439" s="109" t="s">
        <v>30</v>
      </c>
      <c r="AQ439" s="110" t="s">
        <v>82</v>
      </c>
      <c r="AU439" s="109" t="s">
        <v>134</v>
      </c>
      <c r="AV439" s="110" t="str">
        <f t="shared" si="125"/>
        <v>INDCEM</v>
      </c>
      <c r="AW439" s="109" t="str">
        <f t="shared" si="126"/>
        <v>RH23</v>
      </c>
      <c r="AX439" s="109">
        <f t="shared" si="118"/>
        <v>0.0106487063379756</v>
      </c>
      <c r="AY439" s="109" t="s">
        <v>30</v>
      </c>
      <c r="AZ439" s="110" t="s">
        <v>81</v>
      </c>
      <c r="BD439" s="109" t="s">
        <v>134</v>
      </c>
      <c r="BE439" s="110" t="str">
        <f t="shared" si="127"/>
        <v>INDCEM</v>
      </c>
      <c r="BF439" s="109" t="str">
        <f t="shared" si="128"/>
        <v>RH23</v>
      </c>
      <c r="BG439" s="109">
        <f t="shared" si="135"/>
        <v>0.0105577014910628</v>
      </c>
      <c r="BH439" s="109" t="s">
        <v>30</v>
      </c>
      <c r="BI439" s="110" t="s">
        <v>83</v>
      </c>
      <c r="BM439" s="109" t="s">
        <v>134</v>
      </c>
      <c r="BN439" s="110" t="str">
        <f t="shared" si="129"/>
        <v>INDCEM</v>
      </c>
      <c r="BO439" s="109" t="str">
        <f t="shared" si="130"/>
        <v>RH23</v>
      </c>
      <c r="BP439" s="109">
        <f t="shared" si="131"/>
        <v>0.0106487063379756</v>
      </c>
      <c r="BQ439" s="109" t="s">
        <v>30</v>
      </c>
      <c r="BR439" s="110" t="s">
        <v>80</v>
      </c>
    </row>
    <row r="440" spans="11:70">
      <c r="K440" s="109" t="s">
        <v>134</v>
      </c>
      <c r="L440" s="110" t="str">
        <f t="shared" si="132"/>
        <v>INDCEM</v>
      </c>
      <c r="M440" s="109" t="s">
        <v>171</v>
      </c>
      <c r="N440" s="109">
        <f t="shared" si="120"/>
        <v>0.0109184238766094</v>
      </c>
      <c r="O440" s="109" t="s">
        <v>30</v>
      </c>
      <c r="P440" s="110" t="s">
        <v>84</v>
      </c>
      <c r="T440" s="109" t="s">
        <v>134</v>
      </c>
      <c r="U440" s="110" t="str">
        <f t="shared" si="133"/>
        <v>INDCEM</v>
      </c>
      <c r="V440" s="109" t="str">
        <f t="shared" si="134"/>
        <v>SH0</v>
      </c>
      <c r="W440" s="109">
        <f t="shared" si="115"/>
        <v>0.00896334464830439</v>
      </c>
      <c r="X440" s="109" t="s">
        <v>30</v>
      </c>
      <c r="Y440" s="110" t="s">
        <v>79</v>
      </c>
      <c r="AC440" s="109" t="s">
        <v>134</v>
      </c>
      <c r="AD440" s="110" t="str">
        <f t="shared" si="121"/>
        <v>INDCEM</v>
      </c>
      <c r="AE440" s="109" t="str">
        <f t="shared" si="122"/>
        <v>SH0</v>
      </c>
      <c r="AF440" s="109">
        <f t="shared" si="116"/>
        <v>0.0104603165279496</v>
      </c>
      <c r="AG440" s="109" t="s">
        <v>30</v>
      </c>
      <c r="AH440" s="110" t="s">
        <v>85</v>
      </c>
      <c r="AL440" s="109" t="s">
        <v>134</v>
      </c>
      <c r="AM440" s="110" t="str">
        <f t="shared" si="123"/>
        <v>INDCEM</v>
      </c>
      <c r="AN440" s="109" t="str">
        <f t="shared" si="124"/>
        <v>SH0</v>
      </c>
      <c r="AO440" s="109">
        <f t="shared" si="117"/>
        <v>0.0102424302427061</v>
      </c>
      <c r="AP440" s="109" t="s">
        <v>30</v>
      </c>
      <c r="AQ440" s="110" t="s">
        <v>82</v>
      </c>
      <c r="AU440" s="109" t="s">
        <v>134</v>
      </c>
      <c r="AV440" s="110" t="str">
        <f t="shared" si="125"/>
        <v>INDCEM</v>
      </c>
      <c r="AW440" s="109" t="str">
        <f t="shared" si="126"/>
        <v>SH0</v>
      </c>
      <c r="AX440" s="109">
        <f t="shared" si="118"/>
        <v>0.0118105732116227</v>
      </c>
      <c r="AY440" s="109" t="s">
        <v>30</v>
      </c>
      <c r="AZ440" s="110" t="s">
        <v>81</v>
      </c>
      <c r="BD440" s="109" t="s">
        <v>134</v>
      </c>
      <c r="BE440" s="110" t="str">
        <f t="shared" si="127"/>
        <v>INDCEM</v>
      </c>
      <c r="BF440" s="109" t="str">
        <f t="shared" si="128"/>
        <v>SH0</v>
      </c>
      <c r="BG440" s="109">
        <f t="shared" si="135"/>
        <v>0.0102424302427061</v>
      </c>
      <c r="BH440" s="109" t="s">
        <v>30</v>
      </c>
      <c r="BI440" s="110" t="s">
        <v>83</v>
      </c>
      <c r="BM440" s="109" t="s">
        <v>134</v>
      </c>
      <c r="BN440" s="110" t="str">
        <f t="shared" si="129"/>
        <v>INDCEM</v>
      </c>
      <c r="BO440" s="109" t="str">
        <f t="shared" si="130"/>
        <v>SH0</v>
      </c>
      <c r="BP440" s="109">
        <f t="shared" si="131"/>
        <v>0.0118105732116227</v>
      </c>
      <c r="BQ440" s="109" t="s">
        <v>30</v>
      </c>
      <c r="BR440" s="110" t="s">
        <v>80</v>
      </c>
    </row>
    <row r="441" spans="11:70">
      <c r="K441" s="109" t="s">
        <v>134</v>
      </c>
      <c r="L441" s="110" t="str">
        <f t="shared" si="132"/>
        <v>INDCEM</v>
      </c>
      <c r="M441" s="109" t="s">
        <v>172</v>
      </c>
      <c r="N441" s="109">
        <f t="shared" si="120"/>
        <v>0.0107750419295243</v>
      </c>
      <c r="O441" s="109" t="s">
        <v>30</v>
      </c>
      <c r="P441" s="110" t="s">
        <v>84</v>
      </c>
      <c r="T441" s="109" t="s">
        <v>134</v>
      </c>
      <c r="U441" s="110" t="str">
        <f t="shared" si="133"/>
        <v>INDCEM</v>
      </c>
      <c r="V441" s="109" t="str">
        <f t="shared" si="134"/>
        <v>SH1</v>
      </c>
      <c r="W441" s="109">
        <f t="shared" si="115"/>
        <v>0.00848441723710787</v>
      </c>
      <c r="X441" s="109" t="s">
        <v>30</v>
      </c>
      <c r="Y441" s="110" t="s">
        <v>79</v>
      </c>
      <c r="AC441" s="109" t="s">
        <v>134</v>
      </c>
      <c r="AD441" s="110" t="str">
        <f t="shared" si="121"/>
        <v>INDCEM</v>
      </c>
      <c r="AE441" s="109" t="str">
        <f t="shared" si="122"/>
        <v>SH1</v>
      </c>
      <c r="AF441" s="109">
        <f t="shared" si="116"/>
        <v>0.0103512372736474</v>
      </c>
      <c r="AG441" s="109" t="s">
        <v>30</v>
      </c>
      <c r="AH441" s="110" t="s">
        <v>85</v>
      </c>
      <c r="AL441" s="109" t="s">
        <v>134</v>
      </c>
      <c r="AM441" s="110" t="str">
        <f t="shared" si="123"/>
        <v>INDCEM</v>
      </c>
      <c r="AN441" s="109" t="str">
        <f t="shared" si="124"/>
        <v>SH1</v>
      </c>
      <c r="AO441" s="109">
        <f t="shared" si="117"/>
        <v>0.0100471596879975</v>
      </c>
      <c r="AP441" s="109" t="s">
        <v>30</v>
      </c>
      <c r="AQ441" s="110" t="s">
        <v>82</v>
      </c>
      <c r="AU441" s="109" t="s">
        <v>134</v>
      </c>
      <c r="AV441" s="110" t="str">
        <f t="shared" si="125"/>
        <v>INDCEM</v>
      </c>
      <c r="AW441" s="109" t="str">
        <f t="shared" si="126"/>
        <v>SH1</v>
      </c>
      <c r="AX441" s="109">
        <f t="shared" si="118"/>
        <v>0.0117294243263936</v>
      </c>
      <c r="AY441" s="109" t="s">
        <v>30</v>
      </c>
      <c r="AZ441" s="110" t="s">
        <v>81</v>
      </c>
      <c r="BD441" s="109" t="s">
        <v>134</v>
      </c>
      <c r="BE441" s="110" t="str">
        <f t="shared" si="127"/>
        <v>INDCEM</v>
      </c>
      <c r="BF441" s="109" t="str">
        <f t="shared" si="128"/>
        <v>SH1</v>
      </c>
      <c r="BG441" s="109">
        <f t="shared" si="135"/>
        <v>0.0100471596879975</v>
      </c>
      <c r="BH441" s="109" t="s">
        <v>30</v>
      </c>
      <c r="BI441" s="110" t="s">
        <v>83</v>
      </c>
      <c r="BM441" s="109" t="s">
        <v>134</v>
      </c>
      <c r="BN441" s="110" t="str">
        <f t="shared" si="129"/>
        <v>INDCEM</v>
      </c>
      <c r="BO441" s="109" t="str">
        <f t="shared" si="130"/>
        <v>SH1</v>
      </c>
      <c r="BP441" s="109">
        <f t="shared" si="131"/>
        <v>0.0117294243263936</v>
      </c>
      <c r="BQ441" s="109" t="s">
        <v>30</v>
      </c>
      <c r="BR441" s="110" t="s">
        <v>80</v>
      </c>
    </row>
    <row r="442" spans="11:70">
      <c r="K442" s="109" t="s">
        <v>134</v>
      </c>
      <c r="L442" s="110" t="str">
        <f t="shared" si="132"/>
        <v>INDCEM</v>
      </c>
      <c r="M442" s="109" t="s">
        <v>173</v>
      </c>
      <c r="N442" s="109">
        <f t="shared" si="120"/>
        <v>0.0106114190755824</v>
      </c>
      <c r="O442" s="109" t="s">
        <v>30</v>
      </c>
      <c r="P442" s="110" t="s">
        <v>84</v>
      </c>
      <c r="T442" s="109" t="s">
        <v>134</v>
      </c>
      <c r="U442" s="110" t="str">
        <f t="shared" si="133"/>
        <v>INDCEM</v>
      </c>
      <c r="V442" s="109" t="str">
        <f t="shared" si="134"/>
        <v>SH2</v>
      </c>
      <c r="W442" s="109">
        <f t="shared" si="115"/>
        <v>0.00787609123462955</v>
      </c>
      <c r="X442" s="109" t="s">
        <v>30</v>
      </c>
      <c r="Y442" s="110" t="s">
        <v>79</v>
      </c>
      <c r="AC442" s="109" t="s">
        <v>134</v>
      </c>
      <c r="AD442" s="110" t="str">
        <f t="shared" si="121"/>
        <v>INDCEM</v>
      </c>
      <c r="AE442" s="109" t="str">
        <f t="shared" si="122"/>
        <v>SH2</v>
      </c>
      <c r="AF442" s="109">
        <f t="shared" si="116"/>
        <v>0.0101484897755896</v>
      </c>
      <c r="AG442" s="109" t="s">
        <v>30</v>
      </c>
      <c r="AH442" s="110" t="s">
        <v>85</v>
      </c>
      <c r="AL442" s="109" t="s">
        <v>134</v>
      </c>
      <c r="AM442" s="110" t="str">
        <f t="shared" si="123"/>
        <v>INDCEM</v>
      </c>
      <c r="AN442" s="109" t="str">
        <f t="shared" si="124"/>
        <v>SH2</v>
      </c>
      <c r="AO442" s="109">
        <f t="shared" si="117"/>
        <v>0.00964700112167506</v>
      </c>
      <c r="AP442" s="109" t="s">
        <v>30</v>
      </c>
      <c r="AQ442" s="110" t="s">
        <v>82</v>
      </c>
      <c r="AU442" s="109" t="s">
        <v>134</v>
      </c>
      <c r="AV442" s="110" t="str">
        <f t="shared" si="125"/>
        <v>INDCEM</v>
      </c>
      <c r="AW442" s="109" t="str">
        <f t="shared" si="126"/>
        <v>SH2</v>
      </c>
      <c r="AX442" s="109">
        <f t="shared" si="118"/>
        <v>0.0110986729528818</v>
      </c>
      <c r="AY442" s="109" t="s">
        <v>30</v>
      </c>
      <c r="AZ442" s="110" t="s">
        <v>81</v>
      </c>
      <c r="BD442" s="109" t="s">
        <v>134</v>
      </c>
      <c r="BE442" s="110" t="str">
        <f t="shared" si="127"/>
        <v>INDCEM</v>
      </c>
      <c r="BF442" s="109" t="str">
        <f t="shared" si="128"/>
        <v>SH2</v>
      </c>
      <c r="BG442" s="109">
        <f t="shared" si="135"/>
        <v>0.00964700112167506</v>
      </c>
      <c r="BH442" s="109" t="s">
        <v>30</v>
      </c>
      <c r="BI442" s="110" t="s">
        <v>83</v>
      </c>
      <c r="BM442" s="109" t="s">
        <v>134</v>
      </c>
      <c r="BN442" s="110" t="str">
        <f t="shared" si="129"/>
        <v>INDCEM</v>
      </c>
      <c r="BO442" s="109" t="str">
        <f t="shared" si="130"/>
        <v>SH2</v>
      </c>
      <c r="BP442" s="109">
        <f t="shared" si="131"/>
        <v>0.0110986729528818</v>
      </c>
      <c r="BQ442" s="109" t="s">
        <v>30</v>
      </c>
      <c r="BR442" s="110" t="s">
        <v>80</v>
      </c>
    </row>
    <row r="443" spans="11:70">
      <c r="K443" s="111" t="s">
        <v>134</v>
      </c>
      <c r="L443" s="110" t="str">
        <f t="shared" si="132"/>
        <v>INDCEM</v>
      </c>
      <c r="M443" s="109" t="s">
        <v>174</v>
      </c>
      <c r="N443" s="109">
        <f t="shared" si="120"/>
        <v>0.0104802103729584</v>
      </c>
      <c r="O443" s="109" t="s">
        <v>30</v>
      </c>
      <c r="P443" s="110" t="s">
        <v>84</v>
      </c>
      <c r="T443" s="109" t="s">
        <v>134</v>
      </c>
      <c r="U443" s="110" t="str">
        <f t="shared" si="133"/>
        <v>INDCEM</v>
      </c>
      <c r="V443" s="109" t="str">
        <f t="shared" si="134"/>
        <v>SH3</v>
      </c>
      <c r="W443" s="109">
        <f t="shared" si="115"/>
        <v>0.00736970064136019</v>
      </c>
      <c r="X443" s="109" t="s">
        <v>30</v>
      </c>
      <c r="Y443" s="110" t="s">
        <v>79</v>
      </c>
      <c r="AC443" s="109" t="s">
        <v>134</v>
      </c>
      <c r="AD443" s="110" t="str">
        <f t="shared" si="121"/>
        <v>INDCEM</v>
      </c>
      <c r="AE443" s="109" t="str">
        <f t="shared" si="122"/>
        <v>SH3</v>
      </c>
      <c r="AF443" s="109">
        <f t="shared" si="116"/>
        <v>0.0100311401483829</v>
      </c>
      <c r="AG443" s="109" t="s">
        <v>30</v>
      </c>
      <c r="AH443" s="110" t="s">
        <v>85</v>
      </c>
      <c r="AL443" s="109" t="s">
        <v>134</v>
      </c>
      <c r="AM443" s="110" t="str">
        <f t="shared" si="123"/>
        <v>INDCEM</v>
      </c>
      <c r="AN443" s="109" t="str">
        <f t="shared" si="124"/>
        <v>SH3</v>
      </c>
      <c r="AO443" s="109">
        <f t="shared" si="117"/>
        <v>0.00922365576098266</v>
      </c>
      <c r="AP443" s="109" t="s">
        <v>30</v>
      </c>
      <c r="AQ443" s="110" t="s">
        <v>82</v>
      </c>
      <c r="AU443" s="109" t="s">
        <v>134</v>
      </c>
      <c r="AV443" s="110" t="str">
        <f t="shared" si="125"/>
        <v>INDCEM</v>
      </c>
      <c r="AW443" s="109" t="str">
        <f t="shared" si="126"/>
        <v>SH3</v>
      </c>
      <c r="AX443" s="109">
        <f t="shared" si="118"/>
        <v>0.0102098703739199</v>
      </c>
      <c r="AY443" s="109" t="s">
        <v>30</v>
      </c>
      <c r="AZ443" s="110" t="s">
        <v>81</v>
      </c>
      <c r="BD443" s="109" t="s">
        <v>134</v>
      </c>
      <c r="BE443" s="110" t="str">
        <f t="shared" si="127"/>
        <v>INDCEM</v>
      </c>
      <c r="BF443" s="109" t="str">
        <f t="shared" si="128"/>
        <v>SH3</v>
      </c>
      <c r="BG443" s="109">
        <f t="shared" si="135"/>
        <v>0.00922365576098266</v>
      </c>
      <c r="BH443" s="109" t="s">
        <v>30</v>
      </c>
      <c r="BI443" s="110" t="s">
        <v>83</v>
      </c>
      <c r="BM443" s="109" t="s">
        <v>134</v>
      </c>
      <c r="BN443" s="110" t="str">
        <f t="shared" si="129"/>
        <v>INDCEM</v>
      </c>
      <c r="BO443" s="109" t="str">
        <f t="shared" si="130"/>
        <v>SH3</v>
      </c>
      <c r="BP443" s="109">
        <f t="shared" si="131"/>
        <v>0.0102098703739199</v>
      </c>
      <c r="BQ443" s="109" t="s">
        <v>30</v>
      </c>
      <c r="BR443" s="110" t="s">
        <v>80</v>
      </c>
    </row>
    <row r="444" spans="11:70">
      <c r="K444" s="109" t="s">
        <v>134</v>
      </c>
      <c r="L444" s="110" t="str">
        <f t="shared" si="132"/>
        <v>INDCEM</v>
      </c>
      <c r="M444" s="109" t="s">
        <v>175</v>
      </c>
      <c r="N444" s="109">
        <f t="shared" si="120"/>
        <v>0.010302252039056</v>
      </c>
      <c r="O444" s="109" t="s">
        <v>30</v>
      </c>
      <c r="P444" s="110" t="s">
        <v>84</v>
      </c>
      <c r="T444" s="109" t="s">
        <v>134</v>
      </c>
      <c r="U444" s="110" t="str">
        <f t="shared" si="133"/>
        <v>INDCEM</v>
      </c>
      <c r="V444" s="109" t="str">
        <f t="shared" si="134"/>
        <v>SH4</v>
      </c>
      <c r="W444" s="109">
        <f t="shared" si="115"/>
        <v>0.00707623257486032</v>
      </c>
      <c r="X444" s="109" t="s">
        <v>30</v>
      </c>
      <c r="Y444" s="110" t="s">
        <v>79</v>
      </c>
      <c r="AC444" s="109" t="s">
        <v>134</v>
      </c>
      <c r="AD444" s="110" t="str">
        <f t="shared" si="121"/>
        <v>INDCEM</v>
      </c>
      <c r="AE444" s="109" t="str">
        <f t="shared" si="122"/>
        <v>SH4</v>
      </c>
      <c r="AF444" s="109">
        <f t="shared" si="116"/>
        <v>0.0099914442720882</v>
      </c>
      <c r="AG444" s="109" t="s">
        <v>30</v>
      </c>
      <c r="AH444" s="110" t="s">
        <v>85</v>
      </c>
      <c r="AL444" s="109" t="s">
        <v>134</v>
      </c>
      <c r="AM444" s="110" t="str">
        <f t="shared" si="123"/>
        <v>INDCEM</v>
      </c>
      <c r="AN444" s="109" t="str">
        <f t="shared" si="124"/>
        <v>SH4</v>
      </c>
      <c r="AO444" s="109">
        <f t="shared" si="117"/>
        <v>0.00890221789950177</v>
      </c>
      <c r="AP444" s="109" t="s">
        <v>30</v>
      </c>
      <c r="AQ444" s="110" t="s">
        <v>82</v>
      </c>
      <c r="AU444" s="109" t="s">
        <v>134</v>
      </c>
      <c r="AV444" s="110" t="str">
        <f t="shared" si="125"/>
        <v>INDCEM</v>
      </c>
      <c r="AW444" s="109" t="str">
        <f t="shared" si="126"/>
        <v>SH4</v>
      </c>
      <c r="AX444" s="109">
        <f t="shared" si="118"/>
        <v>0.00947781475616528</v>
      </c>
      <c r="AY444" s="109" t="s">
        <v>30</v>
      </c>
      <c r="AZ444" s="110" t="s">
        <v>81</v>
      </c>
      <c r="BD444" s="109" t="s">
        <v>134</v>
      </c>
      <c r="BE444" s="110" t="str">
        <f t="shared" si="127"/>
        <v>INDCEM</v>
      </c>
      <c r="BF444" s="109" t="str">
        <f t="shared" si="128"/>
        <v>SH4</v>
      </c>
      <c r="BG444" s="109">
        <f t="shared" si="135"/>
        <v>0.00890221789950177</v>
      </c>
      <c r="BH444" s="109" t="s">
        <v>30</v>
      </c>
      <c r="BI444" s="110" t="s">
        <v>83</v>
      </c>
      <c r="BM444" s="109" t="s">
        <v>134</v>
      </c>
      <c r="BN444" s="110" t="str">
        <f t="shared" si="129"/>
        <v>INDCEM</v>
      </c>
      <c r="BO444" s="109" t="str">
        <f t="shared" si="130"/>
        <v>SH4</v>
      </c>
      <c r="BP444" s="109">
        <f t="shared" si="131"/>
        <v>0.00947781475616528</v>
      </c>
      <c r="BQ444" s="109" t="s">
        <v>30</v>
      </c>
      <c r="BR444" s="110" t="s">
        <v>80</v>
      </c>
    </row>
    <row r="445" spans="11:70">
      <c r="K445" s="109" t="s">
        <v>134</v>
      </c>
      <c r="L445" s="110" t="str">
        <f t="shared" si="132"/>
        <v>INDCEM</v>
      </c>
      <c r="M445" s="109" t="s">
        <v>176</v>
      </c>
      <c r="N445" s="109">
        <f t="shared" si="120"/>
        <v>0.00998630287270145</v>
      </c>
      <c r="O445" s="109" t="s">
        <v>30</v>
      </c>
      <c r="P445" s="110" t="s">
        <v>84</v>
      </c>
      <c r="T445" s="109" t="s">
        <v>134</v>
      </c>
      <c r="U445" s="110" t="str">
        <f t="shared" si="133"/>
        <v>INDCEM</v>
      </c>
      <c r="V445" s="109" t="str">
        <f t="shared" si="134"/>
        <v>SH5</v>
      </c>
      <c r="W445" s="109">
        <f t="shared" si="115"/>
        <v>0.00693855248478292</v>
      </c>
      <c r="X445" s="109" t="s">
        <v>30</v>
      </c>
      <c r="Y445" s="110" t="s">
        <v>79</v>
      </c>
      <c r="AC445" s="109" t="s">
        <v>134</v>
      </c>
      <c r="AD445" s="110" t="str">
        <f t="shared" si="121"/>
        <v>INDCEM</v>
      </c>
      <c r="AE445" s="109" t="str">
        <f t="shared" si="122"/>
        <v>SH5</v>
      </c>
      <c r="AF445" s="109">
        <f t="shared" si="116"/>
        <v>0.00962339524997807</v>
      </c>
      <c r="AG445" s="109" t="s">
        <v>30</v>
      </c>
      <c r="AH445" s="110" t="s">
        <v>85</v>
      </c>
      <c r="AL445" s="109" t="s">
        <v>134</v>
      </c>
      <c r="AM445" s="110" t="str">
        <f t="shared" si="123"/>
        <v>INDCEM</v>
      </c>
      <c r="AN445" s="109" t="str">
        <f t="shared" si="124"/>
        <v>SH5</v>
      </c>
      <c r="AO445" s="109">
        <f t="shared" si="117"/>
        <v>0.00859828506997421</v>
      </c>
      <c r="AP445" s="109" t="s">
        <v>30</v>
      </c>
      <c r="AQ445" s="110" t="s">
        <v>82</v>
      </c>
      <c r="AU445" s="109" t="s">
        <v>134</v>
      </c>
      <c r="AV445" s="110" t="str">
        <f t="shared" si="125"/>
        <v>INDCEM</v>
      </c>
      <c r="AW445" s="109" t="str">
        <f t="shared" si="126"/>
        <v>SH5</v>
      </c>
      <c r="AX445" s="109">
        <f t="shared" si="118"/>
        <v>0.009001549175111</v>
      </c>
      <c r="AY445" s="109" t="s">
        <v>30</v>
      </c>
      <c r="AZ445" s="110" t="s">
        <v>81</v>
      </c>
      <c r="BD445" s="109" t="s">
        <v>134</v>
      </c>
      <c r="BE445" s="110" t="str">
        <f t="shared" si="127"/>
        <v>INDCEM</v>
      </c>
      <c r="BF445" s="109" t="str">
        <f t="shared" si="128"/>
        <v>SH5</v>
      </c>
      <c r="BG445" s="109">
        <f t="shared" si="135"/>
        <v>0.00859828506997421</v>
      </c>
      <c r="BH445" s="109" t="s">
        <v>30</v>
      </c>
      <c r="BI445" s="110" t="s">
        <v>83</v>
      </c>
      <c r="BM445" s="109" t="s">
        <v>134</v>
      </c>
      <c r="BN445" s="110" t="str">
        <f t="shared" si="129"/>
        <v>INDCEM</v>
      </c>
      <c r="BO445" s="109" t="str">
        <f t="shared" si="130"/>
        <v>SH5</v>
      </c>
      <c r="BP445" s="109">
        <f t="shared" si="131"/>
        <v>0.009001549175111</v>
      </c>
      <c r="BQ445" s="109" t="s">
        <v>30</v>
      </c>
      <c r="BR445" s="110" t="s">
        <v>80</v>
      </c>
    </row>
    <row r="446" spans="11:70">
      <c r="K446" s="109" t="s">
        <v>134</v>
      </c>
      <c r="L446" s="110" t="str">
        <f t="shared" si="132"/>
        <v>INDCEM</v>
      </c>
      <c r="M446" s="109" t="s">
        <v>177</v>
      </c>
      <c r="N446" s="109">
        <f t="shared" si="120"/>
        <v>0.00970685876594795</v>
      </c>
      <c r="O446" s="109" t="s">
        <v>30</v>
      </c>
      <c r="P446" s="110" t="s">
        <v>84</v>
      </c>
      <c r="T446" s="109" t="s">
        <v>134</v>
      </c>
      <c r="U446" s="110" t="str">
        <f t="shared" si="133"/>
        <v>INDCEM</v>
      </c>
      <c r="V446" s="109" t="str">
        <f t="shared" si="134"/>
        <v>SH6</v>
      </c>
      <c r="W446" s="109">
        <f t="shared" si="115"/>
        <v>0.00690233127948598</v>
      </c>
      <c r="X446" s="109" t="s">
        <v>30</v>
      </c>
      <c r="Y446" s="110" t="s">
        <v>79</v>
      </c>
      <c r="AC446" s="109" t="s">
        <v>134</v>
      </c>
      <c r="AD446" s="110" t="str">
        <f t="shared" si="121"/>
        <v>INDCEM</v>
      </c>
      <c r="AE446" s="109" t="str">
        <f t="shared" si="122"/>
        <v>SH6</v>
      </c>
      <c r="AF446" s="109">
        <f t="shared" si="116"/>
        <v>0.00895580030607749</v>
      </c>
      <c r="AG446" s="109" t="s">
        <v>30</v>
      </c>
      <c r="AH446" s="110" t="s">
        <v>85</v>
      </c>
      <c r="AL446" s="109" t="s">
        <v>134</v>
      </c>
      <c r="AM446" s="110" t="str">
        <f t="shared" si="123"/>
        <v>INDCEM</v>
      </c>
      <c r="AN446" s="109" t="str">
        <f t="shared" si="124"/>
        <v>SH6</v>
      </c>
      <c r="AO446" s="109">
        <f t="shared" si="117"/>
        <v>0.00831343357193171</v>
      </c>
      <c r="AP446" s="109" t="s">
        <v>30</v>
      </c>
      <c r="AQ446" s="110" t="s">
        <v>82</v>
      </c>
      <c r="AU446" s="109" t="s">
        <v>134</v>
      </c>
      <c r="AV446" s="110" t="str">
        <f t="shared" si="125"/>
        <v>INDCEM</v>
      </c>
      <c r="AW446" s="109" t="str">
        <f t="shared" si="126"/>
        <v>SH6</v>
      </c>
      <c r="AX446" s="109">
        <f t="shared" si="118"/>
        <v>0.00869775718904425</v>
      </c>
      <c r="AY446" s="109" t="s">
        <v>30</v>
      </c>
      <c r="AZ446" s="110" t="s">
        <v>81</v>
      </c>
      <c r="BD446" s="109" t="s">
        <v>134</v>
      </c>
      <c r="BE446" s="110" t="str">
        <f t="shared" si="127"/>
        <v>INDCEM</v>
      </c>
      <c r="BF446" s="109" t="str">
        <f t="shared" si="128"/>
        <v>SH6</v>
      </c>
      <c r="BG446" s="109">
        <f t="shared" si="135"/>
        <v>0.00831343357193171</v>
      </c>
      <c r="BH446" s="109" t="s">
        <v>30</v>
      </c>
      <c r="BI446" s="110" t="s">
        <v>83</v>
      </c>
      <c r="BM446" s="109" t="s">
        <v>134</v>
      </c>
      <c r="BN446" s="110" t="str">
        <f t="shared" si="129"/>
        <v>INDCEM</v>
      </c>
      <c r="BO446" s="109" t="str">
        <f t="shared" si="130"/>
        <v>SH6</v>
      </c>
      <c r="BP446" s="109">
        <f t="shared" si="131"/>
        <v>0.00869775718904425</v>
      </c>
      <c r="BQ446" s="109" t="s">
        <v>30</v>
      </c>
      <c r="BR446" s="110" t="s">
        <v>80</v>
      </c>
    </row>
    <row r="447" spans="11:70">
      <c r="K447" s="111" t="s">
        <v>134</v>
      </c>
      <c r="L447" s="110" t="str">
        <f t="shared" si="132"/>
        <v>INDCEM</v>
      </c>
      <c r="M447" s="109" t="s">
        <v>178</v>
      </c>
      <c r="N447" s="109">
        <f t="shared" si="120"/>
        <v>0.00952537765103036</v>
      </c>
      <c r="O447" s="109" t="s">
        <v>30</v>
      </c>
      <c r="P447" s="110" t="s">
        <v>84</v>
      </c>
      <c r="T447" s="109" t="s">
        <v>134</v>
      </c>
      <c r="U447" s="110" t="str">
        <f t="shared" si="133"/>
        <v>INDCEM</v>
      </c>
      <c r="V447" s="109" t="str">
        <f t="shared" si="134"/>
        <v>SH7</v>
      </c>
      <c r="W447" s="109">
        <f t="shared" si="115"/>
        <v>0.00695811193011423</v>
      </c>
      <c r="X447" s="109" t="s">
        <v>30</v>
      </c>
      <c r="Y447" s="110" t="s">
        <v>79</v>
      </c>
      <c r="AC447" s="109" t="s">
        <v>134</v>
      </c>
      <c r="AD447" s="110" t="str">
        <f t="shared" si="121"/>
        <v>INDCEM</v>
      </c>
      <c r="AE447" s="109" t="str">
        <f t="shared" si="122"/>
        <v>SH7</v>
      </c>
      <c r="AF447" s="109">
        <f t="shared" si="116"/>
        <v>0.0083231978023869</v>
      </c>
      <c r="AG447" s="109" t="s">
        <v>30</v>
      </c>
      <c r="AH447" s="110" t="s">
        <v>85</v>
      </c>
      <c r="AL447" s="109" t="s">
        <v>134</v>
      </c>
      <c r="AM447" s="110" t="str">
        <f t="shared" si="123"/>
        <v>INDCEM</v>
      </c>
      <c r="AN447" s="109" t="str">
        <f t="shared" si="124"/>
        <v>SH7</v>
      </c>
      <c r="AO447" s="109">
        <f t="shared" si="117"/>
        <v>0.00810776020785731</v>
      </c>
      <c r="AP447" s="109" t="s">
        <v>30</v>
      </c>
      <c r="AQ447" s="110" t="s">
        <v>82</v>
      </c>
      <c r="AU447" s="109" t="s">
        <v>134</v>
      </c>
      <c r="AV447" s="110" t="str">
        <f t="shared" si="125"/>
        <v>INDCEM</v>
      </c>
      <c r="AW447" s="109" t="str">
        <f t="shared" si="126"/>
        <v>SH7</v>
      </c>
      <c r="AX447" s="109">
        <f t="shared" si="118"/>
        <v>0.00850186452384368</v>
      </c>
      <c r="AY447" s="109" t="s">
        <v>30</v>
      </c>
      <c r="AZ447" s="110" t="s">
        <v>81</v>
      </c>
      <c r="BD447" s="109" t="s">
        <v>134</v>
      </c>
      <c r="BE447" s="110" t="str">
        <f t="shared" si="127"/>
        <v>INDCEM</v>
      </c>
      <c r="BF447" s="109" t="str">
        <f t="shared" si="128"/>
        <v>SH7</v>
      </c>
      <c r="BG447" s="109">
        <f t="shared" si="135"/>
        <v>0.00810776020785731</v>
      </c>
      <c r="BH447" s="109" t="s">
        <v>30</v>
      </c>
      <c r="BI447" s="110" t="s">
        <v>83</v>
      </c>
      <c r="BM447" s="109" t="s">
        <v>134</v>
      </c>
      <c r="BN447" s="110" t="str">
        <f t="shared" si="129"/>
        <v>INDCEM</v>
      </c>
      <c r="BO447" s="109" t="str">
        <f t="shared" si="130"/>
        <v>SH7</v>
      </c>
      <c r="BP447" s="109">
        <f t="shared" si="131"/>
        <v>0.00850186452384368</v>
      </c>
      <c r="BQ447" s="109" t="s">
        <v>30</v>
      </c>
      <c r="BR447" s="110" t="s">
        <v>80</v>
      </c>
    </row>
    <row r="448" spans="11:70">
      <c r="K448" s="109" t="s">
        <v>134</v>
      </c>
      <c r="L448" s="110" t="str">
        <f t="shared" si="132"/>
        <v>INDCEM</v>
      </c>
      <c r="M448" s="109" t="s">
        <v>179</v>
      </c>
      <c r="N448" s="109">
        <f t="shared" si="120"/>
        <v>0.00940579551046531</v>
      </c>
      <c r="O448" s="109" t="s">
        <v>30</v>
      </c>
      <c r="P448" s="110" t="s">
        <v>84</v>
      </c>
      <c r="T448" s="109" t="s">
        <v>134</v>
      </c>
      <c r="U448" s="110" t="str">
        <f t="shared" si="133"/>
        <v>INDCEM</v>
      </c>
      <c r="V448" s="109" t="str">
        <f t="shared" si="134"/>
        <v>SH8</v>
      </c>
      <c r="W448" s="109">
        <f t="shared" ref="W448:W511" si="136">W352</f>
        <v>0.00713706178998624</v>
      </c>
      <c r="X448" s="109" t="s">
        <v>30</v>
      </c>
      <c r="Y448" s="110" t="s">
        <v>79</v>
      </c>
      <c r="AC448" s="109" t="s">
        <v>134</v>
      </c>
      <c r="AD448" s="110" t="str">
        <f t="shared" si="121"/>
        <v>INDCEM</v>
      </c>
      <c r="AE448" s="109" t="str">
        <f t="shared" si="122"/>
        <v>SH8</v>
      </c>
      <c r="AF448" s="109">
        <f t="shared" ref="AF448:AF511" si="137">AF352</f>
        <v>0.00791001223001852</v>
      </c>
      <c r="AG448" s="109" t="s">
        <v>30</v>
      </c>
      <c r="AH448" s="110" t="s">
        <v>85</v>
      </c>
      <c r="AL448" s="109" t="s">
        <v>134</v>
      </c>
      <c r="AM448" s="110" t="str">
        <f t="shared" si="123"/>
        <v>INDCEM</v>
      </c>
      <c r="AN448" s="109" t="str">
        <f t="shared" si="124"/>
        <v>SH8</v>
      </c>
      <c r="AO448" s="109">
        <f t="shared" ref="AO448:AO511" si="138">AO352</f>
        <v>0.00802617470555127</v>
      </c>
      <c r="AP448" s="109" t="s">
        <v>30</v>
      </c>
      <c r="AQ448" s="110" t="s">
        <v>82</v>
      </c>
      <c r="AU448" s="109" t="s">
        <v>134</v>
      </c>
      <c r="AV448" s="110" t="str">
        <f t="shared" si="125"/>
        <v>INDCEM</v>
      </c>
      <c r="AW448" s="109" t="str">
        <f t="shared" si="126"/>
        <v>SH8</v>
      </c>
      <c r="AX448" s="109">
        <f t="shared" ref="AX448:AX511" si="139">AX352</f>
        <v>0.0084452232324364</v>
      </c>
      <c r="AY448" s="109" t="s">
        <v>30</v>
      </c>
      <c r="AZ448" s="110" t="s">
        <v>81</v>
      </c>
      <c r="BD448" s="109" t="s">
        <v>134</v>
      </c>
      <c r="BE448" s="110" t="str">
        <f t="shared" si="127"/>
        <v>INDCEM</v>
      </c>
      <c r="BF448" s="109" t="str">
        <f t="shared" si="128"/>
        <v>SH8</v>
      </c>
      <c r="BG448" s="109">
        <f t="shared" si="135"/>
        <v>0.00802617470555127</v>
      </c>
      <c r="BH448" s="109" t="s">
        <v>30</v>
      </c>
      <c r="BI448" s="110" t="s">
        <v>83</v>
      </c>
      <c r="BM448" s="109" t="s">
        <v>134</v>
      </c>
      <c r="BN448" s="110" t="str">
        <f t="shared" si="129"/>
        <v>INDCEM</v>
      </c>
      <c r="BO448" s="109" t="str">
        <f t="shared" si="130"/>
        <v>SH8</v>
      </c>
      <c r="BP448" s="109">
        <f t="shared" si="131"/>
        <v>0.0084452232324364</v>
      </c>
      <c r="BQ448" s="109" t="s">
        <v>30</v>
      </c>
      <c r="BR448" s="110" t="s">
        <v>80</v>
      </c>
    </row>
    <row r="449" spans="11:70">
      <c r="K449" s="109" t="s">
        <v>134</v>
      </c>
      <c r="L449" s="110" t="str">
        <f t="shared" si="132"/>
        <v>INDCEM</v>
      </c>
      <c r="M449" s="109" t="s">
        <v>180</v>
      </c>
      <c r="N449" s="109">
        <f t="shared" ref="N449:N512" si="140">N353</f>
        <v>0.00934271150095977</v>
      </c>
      <c r="O449" s="109" t="s">
        <v>30</v>
      </c>
      <c r="P449" s="110" t="s">
        <v>84</v>
      </c>
      <c r="T449" s="109" t="s">
        <v>134</v>
      </c>
      <c r="U449" s="110" t="str">
        <f t="shared" si="133"/>
        <v>INDCEM</v>
      </c>
      <c r="V449" s="109" t="str">
        <f t="shared" si="134"/>
        <v>SH9</v>
      </c>
      <c r="W449" s="109">
        <f t="shared" si="136"/>
        <v>0.00761804538936425</v>
      </c>
      <c r="X449" s="109" t="s">
        <v>30</v>
      </c>
      <c r="Y449" s="110" t="s">
        <v>79</v>
      </c>
      <c r="AC449" s="109" t="s">
        <v>134</v>
      </c>
      <c r="AD449" s="110" t="str">
        <f t="shared" si="121"/>
        <v>INDCEM</v>
      </c>
      <c r="AE449" s="109" t="str">
        <f t="shared" si="122"/>
        <v>SH9</v>
      </c>
      <c r="AF449" s="109">
        <f t="shared" si="137"/>
        <v>0.00767868703142379</v>
      </c>
      <c r="AG449" s="109" t="s">
        <v>30</v>
      </c>
      <c r="AH449" s="110" t="s">
        <v>85</v>
      </c>
      <c r="AL449" s="109" t="s">
        <v>134</v>
      </c>
      <c r="AM449" s="110" t="str">
        <f t="shared" si="123"/>
        <v>INDCEM</v>
      </c>
      <c r="AN449" s="109" t="str">
        <f t="shared" si="124"/>
        <v>SH9</v>
      </c>
      <c r="AO449" s="109">
        <f t="shared" si="138"/>
        <v>0.00811366825218321</v>
      </c>
      <c r="AP449" s="109" t="s">
        <v>30</v>
      </c>
      <c r="AQ449" s="110" t="s">
        <v>82</v>
      </c>
      <c r="AU449" s="109" t="s">
        <v>134</v>
      </c>
      <c r="AV449" s="110" t="str">
        <f t="shared" si="125"/>
        <v>INDCEM</v>
      </c>
      <c r="AW449" s="109" t="str">
        <f t="shared" si="126"/>
        <v>SH9</v>
      </c>
      <c r="AX449" s="109">
        <f t="shared" si="139"/>
        <v>0.00858502204079058</v>
      </c>
      <c r="AY449" s="109" t="s">
        <v>30</v>
      </c>
      <c r="AZ449" s="110" t="s">
        <v>81</v>
      </c>
      <c r="BD449" s="109" t="s">
        <v>134</v>
      </c>
      <c r="BE449" s="110" t="str">
        <f t="shared" si="127"/>
        <v>INDCEM</v>
      </c>
      <c r="BF449" s="109" t="str">
        <f t="shared" si="128"/>
        <v>SH9</v>
      </c>
      <c r="BG449" s="109">
        <f t="shared" si="135"/>
        <v>0.00811366825218321</v>
      </c>
      <c r="BH449" s="109" t="s">
        <v>30</v>
      </c>
      <c r="BI449" s="110" t="s">
        <v>83</v>
      </c>
      <c r="BM449" s="109" t="s">
        <v>134</v>
      </c>
      <c r="BN449" s="110" t="str">
        <f t="shared" si="129"/>
        <v>INDCEM</v>
      </c>
      <c r="BO449" s="109" t="str">
        <f t="shared" si="130"/>
        <v>SH9</v>
      </c>
      <c r="BP449" s="109">
        <f t="shared" si="131"/>
        <v>0.00858502204079058</v>
      </c>
      <c r="BQ449" s="109" t="s">
        <v>30</v>
      </c>
      <c r="BR449" s="110" t="s">
        <v>80</v>
      </c>
    </row>
    <row r="450" spans="11:70">
      <c r="K450" s="109" t="s">
        <v>134</v>
      </c>
      <c r="L450" s="110" t="str">
        <f t="shared" si="132"/>
        <v>INDCEM</v>
      </c>
      <c r="M450" s="109" t="s">
        <v>181</v>
      </c>
      <c r="N450" s="109">
        <f t="shared" si="140"/>
        <v>0.0093232756046095</v>
      </c>
      <c r="O450" s="109" t="s">
        <v>30</v>
      </c>
      <c r="P450" s="110" t="s">
        <v>84</v>
      </c>
      <c r="T450" s="109" t="s">
        <v>134</v>
      </c>
      <c r="U450" s="110" t="str">
        <f t="shared" si="133"/>
        <v>INDCEM</v>
      </c>
      <c r="V450" s="109" t="str">
        <f t="shared" si="134"/>
        <v>SH10</v>
      </c>
      <c r="W450" s="109">
        <f t="shared" si="136"/>
        <v>0.00832464497830165</v>
      </c>
      <c r="X450" s="109" t="s">
        <v>30</v>
      </c>
      <c r="Y450" s="110" t="s">
        <v>79</v>
      </c>
      <c r="AC450" s="109" t="s">
        <v>134</v>
      </c>
      <c r="AD450" s="110" t="str">
        <f t="shared" si="121"/>
        <v>INDCEM</v>
      </c>
      <c r="AE450" s="109" t="str">
        <f t="shared" si="122"/>
        <v>SH10</v>
      </c>
      <c r="AF450" s="109">
        <f t="shared" si="137"/>
        <v>0.00755744496055898</v>
      </c>
      <c r="AG450" s="109" t="s">
        <v>30</v>
      </c>
      <c r="AH450" s="110" t="s">
        <v>85</v>
      </c>
      <c r="AL450" s="109" t="s">
        <v>134</v>
      </c>
      <c r="AM450" s="110" t="str">
        <f t="shared" si="123"/>
        <v>INDCEM</v>
      </c>
      <c r="AN450" s="109" t="str">
        <f t="shared" si="124"/>
        <v>SH10</v>
      </c>
      <c r="AO450" s="109">
        <f t="shared" si="138"/>
        <v>0.00838274552310763</v>
      </c>
      <c r="AP450" s="109" t="s">
        <v>30</v>
      </c>
      <c r="AQ450" s="110" t="s">
        <v>82</v>
      </c>
      <c r="AU450" s="109" t="s">
        <v>134</v>
      </c>
      <c r="AV450" s="110" t="str">
        <f t="shared" si="125"/>
        <v>INDCEM</v>
      </c>
      <c r="AW450" s="109" t="str">
        <f t="shared" si="126"/>
        <v>SH10</v>
      </c>
      <c r="AX450" s="109">
        <f t="shared" si="139"/>
        <v>0.00899201274693116</v>
      </c>
      <c r="AY450" s="109" t="s">
        <v>30</v>
      </c>
      <c r="AZ450" s="110" t="s">
        <v>81</v>
      </c>
      <c r="BD450" s="109" t="s">
        <v>134</v>
      </c>
      <c r="BE450" s="110" t="str">
        <f t="shared" si="127"/>
        <v>INDCEM</v>
      </c>
      <c r="BF450" s="109" t="str">
        <f t="shared" si="128"/>
        <v>SH10</v>
      </c>
      <c r="BG450" s="109">
        <f t="shared" si="135"/>
        <v>0.00838274552310763</v>
      </c>
      <c r="BH450" s="109" t="s">
        <v>30</v>
      </c>
      <c r="BI450" s="110" t="s">
        <v>83</v>
      </c>
      <c r="BM450" s="109" t="s">
        <v>134</v>
      </c>
      <c r="BN450" s="110" t="str">
        <f t="shared" si="129"/>
        <v>INDCEM</v>
      </c>
      <c r="BO450" s="109" t="str">
        <f t="shared" si="130"/>
        <v>SH10</v>
      </c>
      <c r="BP450" s="109">
        <f t="shared" si="131"/>
        <v>0.00899201274693116</v>
      </c>
      <c r="BQ450" s="109" t="s">
        <v>30</v>
      </c>
      <c r="BR450" s="110" t="s">
        <v>80</v>
      </c>
    </row>
    <row r="451" spans="11:70">
      <c r="K451" s="111" t="s">
        <v>134</v>
      </c>
      <c r="L451" s="110" t="str">
        <f t="shared" si="132"/>
        <v>INDCEM</v>
      </c>
      <c r="M451" s="109" t="s">
        <v>182</v>
      </c>
      <c r="N451" s="109">
        <f t="shared" si="140"/>
        <v>0.00935477163539888</v>
      </c>
      <c r="O451" s="109" t="s">
        <v>30</v>
      </c>
      <c r="P451" s="110" t="s">
        <v>84</v>
      </c>
      <c r="T451" s="109" t="s">
        <v>134</v>
      </c>
      <c r="U451" s="110" t="str">
        <f t="shared" si="133"/>
        <v>INDCEM</v>
      </c>
      <c r="V451" s="109" t="str">
        <f t="shared" si="134"/>
        <v>SH11</v>
      </c>
      <c r="W451" s="109">
        <f t="shared" si="136"/>
        <v>0.00886201666472859</v>
      </c>
      <c r="X451" s="109" t="s">
        <v>30</v>
      </c>
      <c r="Y451" s="110" t="s">
        <v>79</v>
      </c>
      <c r="AC451" s="109" t="s">
        <v>134</v>
      </c>
      <c r="AD451" s="110" t="str">
        <f t="shared" si="121"/>
        <v>INDCEM</v>
      </c>
      <c r="AE451" s="109" t="str">
        <f t="shared" si="122"/>
        <v>SH11</v>
      </c>
      <c r="AF451" s="109">
        <f t="shared" si="137"/>
        <v>0.00753987073520926</v>
      </c>
      <c r="AG451" s="109" t="s">
        <v>30</v>
      </c>
      <c r="AH451" s="110" t="s">
        <v>85</v>
      </c>
      <c r="AL451" s="109" t="s">
        <v>134</v>
      </c>
      <c r="AM451" s="110" t="str">
        <f t="shared" si="123"/>
        <v>INDCEM</v>
      </c>
      <c r="AN451" s="109" t="str">
        <f t="shared" si="124"/>
        <v>SH11</v>
      </c>
      <c r="AO451" s="109">
        <f t="shared" si="138"/>
        <v>0.00874680022383472</v>
      </c>
      <c r="AP451" s="109" t="s">
        <v>30</v>
      </c>
      <c r="AQ451" s="110" t="s">
        <v>82</v>
      </c>
      <c r="AU451" s="109" t="s">
        <v>134</v>
      </c>
      <c r="AV451" s="110" t="str">
        <f t="shared" si="125"/>
        <v>INDCEM</v>
      </c>
      <c r="AW451" s="109" t="str">
        <f t="shared" si="126"/>
        <v>SH11</v>
      </c>
      <c r="AX451" s="109">
        <f t="shared" si="139"/>
        <v>0.009722872391825</v>
      </c>
      <c r="AY451" s="109" t="s">
        <v>30</v>
      </c>
      <c r="AZ451" s="110" t="s">
        <v>81</v>
      </c>
      <c r="BD451" s="109" t="s">
        <v>134</v>
      </c>
      <c r="BE451" s="110" t="str">
        <f t="shared" si="127"/>
        <v>INDCEM</v>
      </c>
      <c r="BF451" s="109" t="str">
        <f t="shared" si="128"/>
        <v>SH11</v>
      </c>
      <c r="BG451" s="109">
        <f t="shared" si="135"/>
        <v>0.00874680022383472</v>
      </c>
      <c r="BH451" s="109" t="s">
        <v>30</v>
      </c>
      <c r="BI451" s="110" t="s">
        <v>83</v>
      </c>
      <c r="BM451" s="109" t="s">
        <v>134</v>
      </c>
      <c r="BN451" s="110" t="str">
        <f t="shared" si="129"/>
        <v>INDCEM</v>
      </c>
      <c r="BO451" s="109" t="str">
        <f t="shared" si="130"/>
        <v>SH11</v>
      </c>
      <c r="BP451" s="109">
        <f t="shared" si="131"/>
        <v>0.009722872391825</v>
      </c>
      <c r="BQ451" s="109" t="s">
        <v>30</v>
      </c>
      <c r="BR451" s="110" t="s">
        <v>80</v>
      </c>
    </row>
    <row r="452" spans="11:70">
      <c r="K452" s="109" t="s">
        <v>134</v>
      </c>
      <c r="L452" s="110" t="str">
        <f t="shared" si="132"/>
        <v>INDCEM</v>
      </c>
      <c r="M452" s="109" t="s">
        <v>183</v>
      </c>
      <c r="N452" s="109">
        <f t="shared" si="140"/>
        <v>0.00951955200798545</v>
      </c>
      <c r="O452" s="109" t="s">
        <v>30</v>
      </c>
      <c r="P452" s="110" t="s">
        <v>84</v>
      </c>
      <c r="T452" s="109" t="s">
        <v>134</v>
      </c>
      <c r="U452" s="110" t="str">
        <f t="shared" si="133"/>
        <v>INDCEM</v>
      </c>
      <c r="V452" s="109" t="str">
        <f t="shared" si="134"/>
        <v>SH12</v>
      </c>
      <c r="W452" s="109">
        <f t="shared" si="136"/>
        <v>0.00917902343356797</v>
      </c>
      <c r="X452" s="109" t="s">
        <v>30</v>
      </c>
      <c r="Y452" s="110" t="s">
        <v>79</v>
      </c>
      <c r="AC452" s="109" t="s">
        <v>134</v>
      </c>
      <c r="AD452" s="110" t="str">
        <f t="shared" si="121"/>
        <v>INDCEM</v>
      </c>
      <c r="AE452" s="109" t="str">
        <f t="shared" si="122"/>
        <v>SH12</v>
      </c>
      <c r="AF452" s="109">
        <f t="shared" si="137"/>
        <v>0.00765324792010456</v>
      </c>
      <c r="AG452" s="109" t="s">
        <v>30</v>
      </c>
      <c r="AH452" s="110" t="s">
        <v>85</v>
      </c>
      <c r="AL452" s="109" t="s">
        <v>134</v>
      </c>
      <c r="AM452" s="110" t="str">
        <f t="shared" si="123"/>
        <v>INDCEM</v>
      </c>
      <c r="AN452" s="109" t="str">
        <f t="shared" si="124"/>
        <v>SH12</v>
      </c>
      <c r="AO452" s="109">
        <f t="shared" si="138"/>
        <v>0.0090818707258295</v>
      </c>
      <c r="AP452" s="109" t="s">
        <v>30</v>
      </c>
      <c r="AQ452" s="110" t="s">
        <v>82</v>
      </c>
      <c r="AU452" s="109" t="s">
        <v>134</v>
      </c>
      <c r="AV452" s="110" t="str">
        <f t="shared" si="125"/>
        <v>INDCEM</v>
      </c>
      <c r="AW452" s="109" t="str">
        <f t="shared" si="126"/>
        <v>SH12</v>
      </c>
      <c r="AX452" s="109">
        <f t="shared" si="139"/>
        <v>0.0104206027643797</v>
      </c>
      <c r="AY452" s="109" t="s">
        <v>30</v>
      </c>
      <c r="AZ452" s="110" t="s">
        <v>81</v>
      </c>
      <c r="BD452" s="109" t="s">
        <v>134</v>
      </c>
      <c r="BE452" s="110" t="str">
        <f t="shared" si="127"/>
        <v>INDCEM</v>
      </c>
      <c r="BF452" s="109" t="str">
        <f t="shared" si="128"/>
        <v>SH12</v>
      </c>
      <c r="BG452" s="109">
        <f t="shared" si="135"/>
        <v>0.0090818707258295</v>
      </c>
      <c r="BH452" s="109" t="s">
        <v>30</v>
      </c>
      <c r="BI452" s="110" t="s">
        <v>83</v>
      </c>
      <c r="BM452" s="109" t="s">
        <v>134</v>
      </c>
      <c r="BN452" s="110" t="str">
        <f t="shared" si="129"/>
        <v>INDCEM</v>
      </c>
      <c r="BO452" s="109" t="str">
        <f t="shared" si="130"/>
        <v>SH12</v>
      </c>
      <c r="BP452" s="109">
        <f t="shared" si="131"/>
        <v>0.0104206027643797</v>
      </c>
      <c r="BQ452" s="109" t="s">
        <v>30</v>
      </c>
      <c r="BR452" s="110" t="s">
        <v>80</v>
      </c>
    </row>
    <row r="453" spans="11:70">
      <c r="K453" s="109" t="s">
        <v>134</v>
      </c>
      <c r="L453" s="110" t="str">
        <f t="shared" si="132"/>
        <v>INDCEM</v>
      </c>
      <c r="M453" s="109" t="s">
        <v>184</v>
      </c>
      <c r="N453" s="109">
        <f t="shared" si="140"/>
        <v>0.00983477217602029</v>
      </c>
      <c r="O453" s="109" t="s">
        <v>30</v>
      </c>
      <c r="P453" s="110" t="s">
        <v>84</v>
      </c>
      <c r="T453" s="109" t="s">
        <v>134</v>
      </c>
      <c r="U453" s="110" t="str">
        <f t="shared" si="133"/>
        <v>INDCEM</v>
      </c>
      <c r="V453" s="109" t="str">
        <f t="shared" si="134"/>
        <v>SH13</v>
      </c>
      <c r="W453" s="109">
        <f t="shared" si="136"/>
        <v>0.00935394292004165</v>
      </c>
      <c r="X453" s="109" t="s">
        <v>30</v>
      </c>
      <c r="Y453" s="110" t="s">
        <v>79</v>
      </c>
      <c r="AC453" s="109" t="s">
        <v>134</v>
      </c>
      <c r="AD453" s="110" t="str">
        <f t="shared" si="121"/>
        <v>INDCEM</v>
      </c>
      <c r="AE453" s="109" t="str">
        <f t="shared" si="122"/>
        <v>SH13</v>
      </c>
      <c r="AF453" s="109">
        <f t="shared" si="137"/>
        <v>0.00806302398618668</v>
      </c>
      <c r="AG453" s="109" t="s">
        <v>30</v>
      </c>
      <c r="AH453" s="110" t="s">
        <v>85</v>
      </c>
      <c r="AL453" s="109" t="s">
        <v>134</v>
      </c>
      <c r="AM453" s="110" t="str">
        <f t="shared" si="123"/>
        <v>INDCEM</v>
      </c>
      <c r="AN453" s="109" t="str">
        <f t="shared" si="124"/>
        <v>SH13</v>
      </c>
      <c r="AO453" s="109">
        <f t="shared" si="138"/>
        <v>0.00940908785584033</v>
      </c>
      <c r="AP453" s="109" t="s">
        <v>30</v>
      </c>
      <c r="AQ453" s="110" t="s">
        <v>82</v>
      </c>
      <c r="AU453" s="109" t="s">
        <v>134</v>
      </c>
      <c r="AV453" s="110" t="str">
        <f t="shared" si="125"/>
        <v>INDCEM</v>
      </c>
      <c r="AW453" s="109" t="str">
        <f t="shared" si="126"/>
        <v>SH13</v>
      </c>
      <c r="AX453" s="109">
        <f t="shared" si="139"/>
        <v>0.0109229546436609</v>
      </c>
      <c r="AY453" s="109" t="s">
        <v>30</v>
      </c>
      <c r="AZ453" s="110" t="s">
        <v>81</v>
      </c>
      <c r="BD453" s="109" t="s">
        <v>134</v>
      </c>
      <c r="BE453" s="110" t="str">
        <f t="shared" si="127"/>
        <v>INDCEM</v>
      </c>
      <c r="BF453" s="109" t="str">
        <f t="shared" si="128"/>
        <v>SH13</v>
      </c>
      <c r="BG453" s="109">
        <f t="shared" si="135"/>
        <v>0.00940908785584033</v>
      </c>
      <c r="BH453" s="109" t="s">
        <v>30</v>
      </c>
      <c r="BI453" s="110" t="s">
        <v>83</v>
      </c>
      <c r="BM453" s="109" t="s">
        <v>134</v>
      </c>
      <c r="BN453" s="110" t="str">
        <f t="shared" si="129"/>
        <v>INDCEM</v>
      </c>
      <c r="BO453" s="109" t="str">
        <f t="shared" si="130"/>
        <v>SH13</v>
      </c>
      <c r="BP453" s="109">
        <f t="shared" si="131"/>
        <v>0.0109229546436609</v>
      </c>
      <c r="BQ453" s="109" t="s">
        <v>30</v>
      </c>
      <c r="BR453" s="110" t="s">
        <v>80</v>
      </c>
    </row>
    <row r="454" spans="11:70">
      <c r="K454" s="109" t="s">
        <v>134</v>
      </c>
      <c r="L454" s="110" t="str">
        <f t="shared" si="132"/>
        <v>INDCEM</v>
      </c>
      <c r="M454" s="109" t="s">
        <v>185</v>
      </c>
      <c r="N454" s="109">
        <f t="shared" si="140"/>
        <v>0.0101197602007481</v>
      </c>
      <c r="O454" s="109" t="s">
        <v>30</v>
      </c>
      <c r="P454" s="110" t="s">
        <v>84</v>
      </c>
      <c r="T454" s="109" t="s">
        <v>134</v>
      </c>
      <c r="U454" s="110" t="str">
        <f t="shared" si="133"/>
        <v>INDCEM</v>
      </c>
      <c r="V454" s="109" t="str">
        <f t="shared" si="134"/>
        <v>SH14</v>
      </c>
      <c r="W454" s="109">
        <f t="shared" si="136"/>
        <v>0.00946890090470574</v>
      </c>
      <c r="X454" s="109" t="s">
        <v>30</v>
      </c>
      <c r="Y454" s="110" t="s">
        <v>79</v>
      </c>
      <c r="AC454" s="109" t="s">
        <v>134</v>
      </c>
      <c r="AD454" s="110" t="str">
        <f t="shared" si="121"/>
        <v>INDCEM</v>
      </c>
      <c r="AE454" s="109" t="str">
        <f t="shared" si="122"/>
        <v>SH14</v>
      </c>
      <c r="AF454" s="109">
        <f t="shared" si="137"/>
        <v>0.00876710103848362</v>
      </c>
      <c r="AG454" s="109" t="s">
        <v>30</v>
      </c>
      <c r="AH454" s="110" t="s">
        <v>85</v>
      </c>
      <c r="AL454" s="109" t="s">
        <v>134</v>
      </c>
      <c r="AM454" s="110" t="str">
        <f t="shared" si="123"/>
        <v>INDCEM</v>
      </c>
      <c r="AN454" s="109" t="str">
        <f t="shared" si="124"/>
        <v>SH14</v>
      </c>
      <c r="AO454" s="109">
        <f t="shared" si="138"/>
        <v>0.00974057712653231</v>
      </c>
      <c r="AP454" s="109" t="s">
        <v>30</v>
      </c>
      <c r="AQ454" s="110" t="s">
        <v>82</v>
      </c>
      <c r="AU454" s="109" t="s">
        <v>134</v>
      </c>
      <c r="AV454" s="110" t="str">
        <f t="shared" si="125"/>
        <v>INDCEM</v>
      </c>
      <c r="AW454" s="109" t="str">
        <f t="shared" si="126"/>
        <v>SH14</v>
      </c>
      <c r="AX454" s="109">
        <f t="shared" si="139"/>
        <v>0.011327125797577</v>
      </c>
      <c r="AY454" s="109" t="s">
        <v>30</v>
      </c>
      <c r="AZ454" s="110" t="s">
        <v>81</v>
      </c>
      <c r="BD454" s="109" t="s">
        <v>134</v>
      </c>
      <c r="BE454" s="110" t="str">
        <f t="shared" si="127"/>
        <v>INDCEM</v>
      </c>
      <c r="BF454" s="109" t="str">
        <f t="shared" si="128"/>
        <v>SH14</v>
      </c>
      <c r="BG454" s="109">
        <f t="shared" si="135"/>
        <v>0.00974057712653231</v>
      </c>
      <c r="BH454" s="109" t="s">
        <v>30</v>
      </c>
      <c r="BI454" s="110" t="s">
        <v>83</v>
      </c>
      <c r="BM454" s="109" t="s">
        <v>134</v>
      </c>
      <c r="BN454" s="110" t="str">
        <f t="shared" si="129"/>
        <v>INDCEM</v>
      </c>
      <c r="BO454" s="109" t="str">
        <f t="shared" si="130"/>
        <v>SH14</v>
      </c>
      <c r="BP454" s="109">
        <f t="shared" si="131"/>
        <v>0.011327125797577</v>
      </c>
      <c r="BQ454" s="109" t="s">
        <v>30</v>
      </c>
      <c r="BR454" s="110" t="s">
        <v>80</v>
      </c>
    </row>
    <row r="455" spans="11:70">
      <c r="K455" s="111" t="s">
        <v>134</v>
      </c>
      <c r="L455" s="110" t="str">
        <f t="shared" si="132"/>
        <v>INDCEM</v>
      </c>
      <c r="M455" s="109" t="s">
        <v>186</v>
      </c>
      <c r="N455" s="109">
        <f t="shared" si="140"/>
        <v>0.0103526099488921</v>
      </c>
      <c r="O455" s="109" t="s">
        <v>30</v>
      </c>
      <c r="P455" s="110" t="s">
        <v>84</v>
      </c>
      <c r="T455" s="109" t="s">
        <v>134</v>
      </c>
      <c r="U455" s="110" t="str">
        <f t="shared" si="133"/>
        <v>INDCEM</v>
      </c>
      <c r="V455" s="109" t="str">
        <f t="shared" si="134"/>
        <v>SH15</v>
      </c>
      <c r="W455" s="109">
        <f t="shared" si="136"/>
        <v>0.00947570562912054</v>
      </c>
      <c r="X455" s="109" t="s">
        <v>30</v>
      </c>
      <c r="Y455" s="110" t="s">
        <v>79</v>
      </c>
      <c r="AC455" s="109" t="s">
        <v>134</v>
      </c>
      <c r="AD455" s="110" t="str">
        <f t="shared" si="121"/>
        <v>INDCEM</v>
      </c>
      <c r="AE455" s="109" t="str">
        <f t="shared" si="122"/>
        <v>SH15</v>
      </c>
      <c r="AF455" s="109">
        <f t="shared" si="137"/>
        <v>0.00940238544360776</v>
      </c>
      <c r="AG455" s="109" t="s">
        <v>30</v>
      </c>
      <c r="AH455" s="110" t="s">
        <v>85</v>
      </c>
      <c r="AL455" s="109" t="s">
        <v>134</v>
      </c>
      <c r="AM455" s="110" t="str">
        <f t="shared" si="123"/>
        <v>INDCEM</v>
      </c>
      <c r="AN455" s="109" t="str">
        <f t="shared" si="124"/>
        <v>SH15</v>
      </c>
      <c r="AO455" s="109">
        <f t="shared" si="138"/>
        <v>0.00999979087756372</v>
      </c>
      <c r="AP455" s="109" t="s">
        <v>30</v>
      </c>
      <c r="AQ455" s="110" t="s">
        <v>82</v>
      </c>
      <c r="AU455" s="109" t="s">
        <v>134</v>
      </c>
      <c r="AV455" s="110" t="str">
        <f t="shared" si="125"/>
        <v>INDCEM</v>
      </c>
      <c r="AW455" s="109" t="str">
        <f t="shared" si="126"/>
        <v>SH15</v>
      </c>
      <c r="AX455" s="109">
        <f t="shared" si="139"/>
        <v>0.0116249417007371</v>
      </c>
      <c r="AY455" s="109" t="s">
        <v>30</v>
      </c>
      <c r="AZ455" s="110" t="s">
        <v>81</v>
      </c>
      <c r="BD455" s="109" t="s">
        <v>134</v>
      </c>
      <c r="BE455" s="110" t="str">
        <f t="shared" si="127"/>
        <v>INDCEM</v>
      </c>
      <c r="BF455" s="109" t="str">
        <f t="shared" si="128"/>
        <v>SH15</v>
      </c>
      <c r="BG455" s="109">
        <f t="shared" si="135"/>
        <v>0.00999979087756372</v>
      </c>
      <c r="BH455" s="109" t="s">
        <v>30</v>
      </c>
      <c r="BI455" s="110" t="s">
        <v>83</v>
      </c>
      <c r="BM455" s="109" t="s">
        <v>134</v>
      </c>
      <c r="BN455" s="110" t="str">
        <f t="shared" si="129"/>
        <v>INDCEM</v>
      </c>
      <c r="BO455" s="109" t="str">
        <f t="shared" si="130"/>
        <v>SH15</v>
      </c>
      <c r="BP455" s="109">
        <f t="shared" si="131"/>
        <v>0.0116249417007371</v>
      </c>
      <c r="BQ455" s="109" t="s">
        <v>30</v>
      </c>
      <c r="BR455" s="110" t="s">
        <v>80</v>
      </c>
    </row>
    <row r="456" spans="11:70">
      <c r="K456" s="109" t="s">
        <v>134</v>
      </c>
      <c r="L456" s="110" t="str">
        <f t="shared" si="132"/>
        <v>INDCEM</v>
      </c>
      <c r="M456" s="109" t="s">
        <v>187</v>
      </c>
      <c r="N456" s="109">
        <f t="shared" si="140"/>
        <v>0.0105596594720338</v>
      </c>
      <c r="O456" s="109" t="s">
        <v>30</v>
      </c>
      <c r="P456" s="110" t="s">
        <v>84</v>
      </c>
      <c r="T456" s="109" t="s">
        <v>134</v>
      </c>
      <c r="U456" s="110" t="str">
        <f t="shared" si="133"/>
        <v>INDCEM</v>
      </c>
      <c r="V456" s="109" t="str">
        <f t="shared" si="134"/>
        <v>SH16</v>
      </c>
      <c r="W456" s="109">
        <f t="shared" si="136"/>
        <v>0.00943526057496736</v>
      </c>
      <c r="X456" s="109" t="s">
        <v>30</v>
      </c>
      <c r="Y456" s="110" t="s">
        <v>79</v>
      </c>
      <c r="AC456" s="109" t="s">
        <v>134</v>
      </c>
      <c r="AD456" s="110" t="str">
        <f t="shared" si="121"/>
        <v>INDCEM</v>
      </c>
      <c r="AE456" s="109" t="str">
        <f t="shared" si="122"/>
        <v>SH16</v>
      </c>
      <c r="AF456" s="109">
        <f t="shared" si="137"/>
        <v>0.00983377508800909</v>
      </c>
      <c r="AG456" s="109" t="s">
        <v>30</v>
      </c>
      <c r="AH456" s="110" t="s">
        <v>85</v>
      </c>
      <c r="AL456" s="109" t="s">
        <v>134</v>
      </c>
      <c r="AM456" s="110" t="str">
        <f t="shared" si="123"/>
        <v>INDCEM</v>
      </c>
      <c r="AN456" s="109" t="str">
        <f t="shared" si="124"/>
        <v>SH16</v>
      </c>
      <c r="AO456" s="109">
        <f t="shared" si="138"/>
        <v>0.0101644506642469</v>
      </c>
      <c r="AP456" s="109" t="s">
        <v>30</v>
      </c>
      <c r="AQ456" s="110" t="s">
        <v>82</v>
      </c>
      <c r="AU456" s="109" t="s">
        <v>134</v>
      </c>
      <c r="AV456" s="110" t="str">
        <f t="shared" si="125"/>
        <v>INDCEM</v>
      </c>
      <c r="AW456" s="109" t="str">
        <f t="shared" si="126"/>
        <v>SH16</v>
      </c>
      <c r="AX456" s="109">
        <f t="shared" si="139"/>
        <v>0.01179346357049</v>
      </c>
      <c r="AY456" s="109" t="s">
        <v>30</v>
      </c>
      <c r="AZ456" s="110" t="s">
        <v>81</v>
      </c>
      <c r="BD456" s="109" t="s">
        <v>134</v>
      </c>
      <c r="BE456" s="110" t="str">
        <f t="shared" si="127"/>
        <v>INDCEM</v>
      </c>
      <c r="BF456" s="109" t="str">
        <f t="shared" si="128"/>
        <v>SH16</v>
      </c>
      <c r="BG456" s="109">
        <f t="shared" si="135"/>
        <v>0.0101644506642469</v>
      </c>
      <c r="BH456" s="109" t="s">
        <v>30</v>
      </c>
      <c r="BI456" s="110" t="s">
        <v>83</v>
      </c>
      <c r="BM456" s="109" t="s">
        <v>134</v>
      </c>
      <c r="BN456" s="110" t="str">
        <f t="shared" si="129"/>
        <v>INDCEM</v>
      </c>
      <c r="BO456" s="109" t="str">
        <f t="shared" si="130"/>
        <v>SH16</v>
      </c>
      <c r="BP456" s="109">
        <f t="shared" si="131"/>
        <v>0.01179346357049</v>
      </c>
      <c r="BQ456" s="109" t="s">
        <v>30</v>
      </c>
      <c r="BR456" s="110" t="s">
        <v>80</v>
      </c>
    </row>
    <row r="457" spans="11:70">
      <c r="K457" s="109" t="s">
        <v>134</v>
      </c>
      <c r="L457" s="110" t="str">
        <f t="shared" si="132"/>
        <v>INDCEM</v>
      </c>
      <c r="M457" s="109" t="s">
        <v>188</v>
      </c>
      <c r="N457" s="109">
        <f t="shared" si="140"/>
        <v>0.0107192629502442</v>
      </c>
      <c r="O457" s="109" t="s">
        <v>30</v>
      </c>
      <c r="P457" s="110" t="s">
        <v>84</v>
      </c>
      <c r="T457" s="109" t="s">
        <v>134</v>
      </c>
      <c r="U457" s="110" t="str">
        <f t="shared" si="133"/>
        <v>INDCEM</v>
      </c>
      <c r="V457" s="109" t="str">
        <f t="shared" si="134"/>
        <v>SH17</v>
      </c>
      <c r="W457" s="109">
        <f t="shared" si="136"/>
        <v>0.00935860344516929</v>
      </c>
      <c r="X457" s="109" t="s">
        <v>30</v>
      </c>
      <c r="Y457" s="110" t="s">
        <v>79</v>
      </c>
      <c r="AC457" s="109" t="s">
        <v>134</v>
      </c>
      <c r="AD457" s="110" t="str">
        <f t="shared" si="121"/>
        <v>INDCEM</v>
      </c>
      <c r="AE457" s="109" t="str">
        <f t="shared" si="122"/>
        <v>SH17</v>
      </c>
      <c r="AF457" s="109">
        <f t="shared" si="137"/>
        <v>0.0101050279210297</v>
      </c>
      <c r="AG457" s="109" t="s">
        <v>30</v>
      </c>
      <c r="AH457" s="110" t="s">
        <v>85</v>
      </c>
      <c r="AL457" s="109" t="s">
        <v>134</v>
      </c>
      <c r="AM457" s="110" t="str">
        <f t="shared" si="123"/>
        <v>INDCEM</v>
      </c>
      <c r="AN457" s="109" t="str">
        <f t="shared" si="124"/>
        <v>SH17</v>
      </c>
      <c r="AO457" s="109">
        <f t="shared" si="138"/>
        <v>0.0102560890823508</v>
      </c>
      <c r="AP457" s="109" t="s">
        <v>30</v>
      </c>
      <c r="AQ457" s="110" t="s">
        <v>82</v>
      </c>
      <c r="AU457" s="109" t="s">
        <v>134</v>
      </c>
      <c r="AV457" s="110" t="str">
        <f t="shared" si="125"/>
        <v>INDCEM</v>
      </c>
      <c r="AW457" s="109" t="str">
        <f t="shared" si="126"/>
        <v>SH17</v>
      </c>
      <c r="AX457" s="109">
        <f t="shared" si="139"/>
        <v>0.0119169823402558</v>
      </c>
      <c r="AY457" s="109" t="s">
        <v>30</v>
      </c>
      <c r="AZ457" s="110" t="s">
        <v>81</v>
      </c>
      <c r="BD457" s="109" t="s">
        <v>134</v>
      </c>
      <c r="BE457" s="110" t="str">
        <f t="shared" si="127"/>
        <v>INDCEM</v>
      </c>
      <c r="BF457" s="109" t="str">
        <f t="shared" si="128"/>
        <v>SH17</v>
      </c>
      <c r="BG457" s="109">
        <f t="shared" si="135"/>
        <v>0.0102560890823508</v>
      </c>
      <c r="BH457" s="109" t="s">
        <v>30</v>
      </c>
      <c r="BI457" s="110" t="s">
        <v>83</v>
      </c>
      <c r="BM457" s="109" t="s">
        <v>134</v>
      </c>
      <c r="BN457" s="110" t="str">
        <f t="shared" si="129"/>
        <v>INDCEM</v>
      </c>
      <c r="BO457" s="109" t="str">
        <f t="shared" si="130"/>
        <v>SH17</v>
      </c>
      <c r="BP457" s="109">
        <f t="shared" si="131"/>
        <v>0.0119169823402558</v>
      </c>
      <c r="BQ457" s="109" t="s">
        <v>30</v>
      </c>
      <c r="BR457" s="110" t="s">
        <v>80</v>
      </c>
    </row>
    <row r="458" spans="11:70">
      <c r="K458" s="109" t="s">
        <v>134</v>
      </c>
      <c r="L458" s="110" t="str">
        <f t="shared" si="132"/>
        <v>INDCEM</v>
      </c>
      <c r="M458" s="109" t="s">
        <v>189</v>
      </c>
      <c r="N458" s="109">
        <f t="shared" si="140"/>
        <v>0.0108315644882517</v>
      </c>
      <c r="O458" s="109" t="s">
        <v>30</v>
      </c>
      <c r="P458" s="110" t="s">
        <v>84</v>
      </c>
      <c r="T458" s="109" t="s">
        <v>134</v>
      </c>
      <c r="U458" s="110" t="str">
        <f t="shared" si="133"/>
        <v>INDCEM</v>
      </c>
      <c r="V458" s="109" t="str">
        <f t="shared" si="134"/>
        <v>SH18</v>
      </c>
      <c r="W458" s="109">
        <f t="shared" si="136"/>
        <v>0.00937740083829202</v>
      </c>
      <c r="X458" s="109" t="s">
        <v>30</v>
      </c>
      <c r="Y458" s="110" t="s">
        <v>79</v>
      </c>
      <c r="AC458" s="109" t="s">
        <v>134</v>
      </c>
      <c r="AD458" s="110" t="str">
        <f t="shared" si="121"/>
        <v>INDCEM</v>
      </c>
      <c r="AE458" s="109" t="str">
        <f t="shared" si="122"/>
        <v>SH18</v>
      </c>
      <c r="AF458" s="109">
        <f t="shared" si="137"/>
        <v>0.0102525876095419</v>
      </c>
      <c r="AG458" s="109" t="s">
        <v>30</v>
      </c>
      <c r="AH458" s="110" t="s">
        <v>85</v>
      </c>
      <c r="AL458" s="109" t="s">
        <v>134</v>
      </c>
      <c r="AM458" s="110" t="str">
        <f t="shared" si="123"/>
        <v>INDCEM</v>
      </c>
      <c r="AN458" s="109" t="str">
        <f t="shared" si="124"/>
        <v>SH18</v>
      </c>
      <c r="AO458" s="109">
        <f t="shared" si="138"/>
        <v>0.010306050695497</v>
      </c>
      <c r="AP458" s="109" t="s">
        <v>30</v>
      </c>
      <c r="AQ458" s="110" t="s">
        <v>82</v>
      </c>
      <c r="AU458" s="109" t="s">
        <v>134</v>
      </c>
      <c r="AV458" s="110" t="str">
        <f t="shared" si="125"/>
        <v>INDCEM</v>
      </c>
      <c r="AW458" s="109" t="str">
        <f t="shared" si="126"/>
        <v>SH18</v>
      </c>
      <c r="AX458" s="109">
        <f t="shared" si="139"/>
        <v>0.0119637007973735</v>
      </c>
      <c r="AY458" s="109" t="s">
        <v>30</v>
      </c>
      <c r="AZ458" s="110" t="s">
        <v>81</v>
      </c>
      <c r="BD458" s="109" t="s">
        <v>134</v>
      </c>
      <c r="BE458" s="110" t="str">
        <f t="shared" si="127"/>
        <v>INDCEM</v>
      </c>
      <c r="BF458" s="109" t="str">
        <f t="shared" si="128"/>
        <v>SH18</v>
      </c>
      <c r="BG458" s="109">
        <f t="shared" si="135"/>
        <v>0.010306050695497</v>
      </c>
      <c r="BH458" s="109" t="s">
        <v>30</v>
      </c>
      <c r="BI458" s="110" t="s">
        <v>83</v>
      </c>
      <c r="BM458" s="109" t="s">
        <v>134</v>
      </c>
      <c r="BN458" s="110" t="str">
        <f t="shared" si="129"/>
        <v>INDCEM</v>
      </c>
      <c r="BO458" s="109" t="str">
        <f t="shared" si="130"/>
        <v>SH18</v>
      </c>
      <c r="BP458" s="109">
        <f t="shared" si="131"/>
        <v>0.0119637007973735</v>
      </c>
      <c r="BQ458" s="109" t="s">
        <v>30</v>
      </c>
      <c r="BR458" s="110" t="s">
        <v>80</v>
      </c>
    </row>
    <row r="459" spans="11:70">
      <c r="K459" s="111" t="s">
        <v>134</v>
      </c>
      <c r="L459" s="110" t="str">
        <f t="shared" si="132"/>
        <v>INDCEM</v>
      </c>
      <c r="M459" s="109" t="s">
        <v>190</v>
      </c>
      <c r="N459" s="109">
        <f t="shared" si="140"/>
        <v>0.010907270240581</v>
      </c>
      <c r="O459" s="109" t="s">
        <v>30</v>
      </c>
      <c r="P459" s="110" t="s">
        <v>84</v>
      </c>
      <c r="T459" s="109" t="s">
        <v>134</v>
      </c>
      <c r="U459" s="110" t="str">
        <f t="shared" si="133"/>
        <v>INDCEM</v>
      </c>
      <c r="V459" s="109" t="str">
        <f t="shared" si="134"/>
        <v>SH19</v>
      </c>
      <c r="W459" s="109">
        <f t="shared" si="136"/>
        <v>0.00955192040311233</v>
      </c>
      <c r="X459" s="109" t="s">
        <v>30</v>
      </c>
      <c r="Y459" s="110" t="s">
        <v>79</v>
      </c>
      <c r="AC459" s="109" t="s">
        <v>134</v>
      </c>
      <c r="AD459" s="110" t="str">
        <f t="shared" si="121"/>
        <v>INDCEM</v>
      </c>
      <c r="AE459" s="109" t="str">
        <f t="shared" si="122"/>
        <v>SH19</v>
      </c>
      <c r="AF459" s="109">
        <f t="shared" si="137"/>
        <v>0.0103425955697234</v>
      </c>
      <c r="AG459" s="109" t="s">
        <v>30</v>
      </c>
      <c r="AH459" s="110" t="s">
        <v>85</v>
      </c>
      <c r="AL459" s="109" t="s">
        <v>134</v>
      </c>
      <c r="AM459" s="110" t="str">
        <f t="shared" si="123"/>
        <v>INDCEM</v>
      </c>
      <c r="AN459" s="109" t="str">
        <f t="shared" si="124"/>
        <v>SH19</v>
      </c>
      <c r="AO459" s="109">
        <f t="shared" si="138"/>
        <v>0.010385014665602</v>
      </c>
      <c r="AP459" s="109" t="s">
        <v>30</v>
      </c>
      <c r="AQ459" s="110" t="s">
        <v>82</v>
      </c>
      <c r="AU459" s="109" t="s">
        <v>134</v>
      </c>
      <c r="AV459" s="110" t="str">
        <f t="shared" si="125"/>
        <v>INDCEM</v>
      </c>
      <c r="AW459" s="109" t="str">
        <f t="shared" si="126"/>
        <v>SH19</v>
      </c>
      <c r="AX459" s="109">
        <f t="shared" si="139"/>
        <v>0.0120300603734161</v>
      </c>
      <c r="AY459" s="109" t="s">
        <v>30</v>
      </c>
      <c r="AZ459" s="110" t="s">
        <v>81</v>
      </c>
      <c r="BD459" s="109" t="s">
        <v>134</v>
      </c>
      <c r="BE459" s="110" t="str">
        <f t="shared" si="127"/>
        <v>INDCEM</v>
      </c>
      <c r="BF459" s="109" t="str">
        <f t="shared" si="128"/>
        <v>SH19</v>
      </c>
      <c r="BG459" s="109">
        <f t="shared" si="135"/>
        <v>0.010385014665602</v>
      </c>
      <c r="BH459" s="109" t="s">
        <v>30</v>
      </c>
      <c r="BI459" s="110" t="s">
        <v>83</v>
      </c>
      <c r="BM459" s="109" t="s">
        <v>134</v>
      </c>
      <c r="BN459" s="110" t="str">
        <f t="shared" si="129"/>
        <v>INDCEM</v>
      </c>
      <c r="BO459" s="109" t="str">
        <f t="shared" si="130"/>
        <v>SH19</v>
      </c>
      <c r="BP459" s="109">
        <f t="shared" si="131"/>
        <v>0.0120300603734161</v>
      </c>
      <c r="BQ459" s="109" t="s">
        <v>30</v>
      </c>
      <c r="BR459" s="110" t="s">
        <v>80</v>
      </c>
    </row>
    <row r="460" spans="11:70">
      <c r="K460" s="109" t="s">
        <v>134</v>
      </c>
      <c r="L460" s="110" t="str">
        <f t="shared" si="132"/>
        <v>INDCEM</v>
      </c>
      <c r="M460" s="109" t="s">
        <v>191</v>
      </c>
      <c r="N460" s="109">
        <f t="shared" si="140"/>
        <v>0.0109552436996141</v>
      </c>
      <c r="O460" s="109" t="s">
        <v>30</v>
      </c>
      <c r="P460" s="110" t="s">
        <v>84</v>
      </c>
      <c r="T460" s="109" t="s">
        <v>134</v>
      </c>
      <c r="U460" s="110" t="str">
        <f t="shared" si="133"/>
        <v>INDCEM</v>
      </c>
      <c r="V460" s="109" t="str">
        <f t="shared" si="134"/>
        <v>SH20</v>
      </c>
      <c r="W460" s="109">
        <f t="shared" si="136"/>
        <v>0.00963772478352658</v>
      </c>
      <c r="X460" s="109" t="s">
        <v>30</v>
      </c>
      <c r="Y460" s="110" t="s">
        <v>79</v>
      </c>
      <c r="AC460" s="109" t="s">
        <v>134</v>
      </c>
      <c r="AD460" s="110" t="str">
        <f t="shared" si="121"/>
        <v>INDCEM</v>
      </c>
      <c r="AE460" s="109" t="str">
        <f t="shared" si="122"/>
        <v>SH20</v>
      </c>
      <c r="AF460" s="109">
        <f t="shared" si="137"/>
        <v>0.0103710063004266</v>
      </c>
      <c r="AG460" s="109" t="s">
        <v>30</v>
      </c>
      <c r="AH460" s="110" t="s">
        <v>85</v>
      </c>
      <c r="AL460" s="109" t="s">
        <v>134</v>
      </c>
      <c r="AM460" s="110" t="str">
        <f t="shared" si="123"/>
        <v>INDCEM</v>
      </c>
      <c r="AN460" s="109" t="str">
        <f t="shared" si="124"/>
        <v>SH20</v>
      </c>
      <c r="AO460" s="109">
        <f t="shared" si="138"/>
        <v>0.0104659175293997</v>
      </c>
      <c r="AP460" s="109" t="s">
        <v>30</v>
      </c>
      <c r="AQ460" s="110" t="s">
        <v>82</v>
      </c>
      <c r="AU460" s="109" t="s">
        <v>134</v>
      </c>
      <c r="AV460" s="110" t="str">
        <f t="shared" si="125"/>
        <v>INDCEM</v>
      </c>
      <c r="AW460" s="109" t="str">
        <f t="shared" si="126"/>
        <v>SH20</v>
      </c>
      <c r="AX460" s="109">
        <f t="shared" si="139"/>
        <v>0.0121783296513417</v>
      </c>
      <c r="AY460" s="109" t="s">
        <v>30</v>
      </c>
      <c r="AZ460" s="110" t="s">
        <v>81</v>
      </c>
      <c r="BD460" s="109" t="s">
        <v>134</v>
      </c>
      <c r="BE460" s="110" t="str">
        <f t="shared" si="127"/>
        <v>INDCEM</v>
      </c>
      <c r="BF460" s="109" t="str">
        <f t="shared" si="128"/>
        <v>SH20</v>
      </c>
      <c r="BG460" s="109">
        <f t="shared" si="135"/>
        <v>0.0104659175293997</v>
      </c>
      <c r="BH460" s="109" t="s">
        <v>30</v>
      </c>
      <c r="BI460" s="110" t="s">
        <v>83</v>
      </c>
      <c r="BM460" s="109" t="s">
        <v>134</v>
      </c>
      <c r="BN460" s="110" t="str">
        <f t="shared" si="129"/>
        <v>INDCEM</v>
      </c>
      <c r="BO460" s="109" t="str">
        <f t="shared" si="130"/>
        <v>SH20</v>
      </c>
      <c r="BP460" s="109">
        <f t="shared" si="131"/>
        <v>0.0121783296513417</v>
      </c>
      <c r="BQ460" s="109" t="s">
        <v>30</v>
      </c>
      <c r="BR460" s="110" t="s">
        <v>80</v>
      </c>
    </row>
    <row r="461" spans="11:70">
      <c r="K461" s="109" t="s">
        <v>134</v>
      </c>
      <c r="L461" s="110" t="str">
        <f t="shared" si="132"/>
        <v>INDCEM</v>
      </c>
      <c r="M461" s="109" t="s">
        <v>192</v>
      </c>
      <c r="N461" s="109">
        <f t="shared" si="140"/>
        <v>0.0110001819222234</v>
      </c>
      <c r="O461" s="109" t="s">
        <v>30</v>
      </c>
      <c r="P461" s="110" t="s">
        <v>84</v>
      </c>
      <c r="T461" s="109" t="s">
        <v>134</v>
      </c>
      <c r="U461" s="110" t="str">
        <f t="shared" si="133"/>
        <v>INDCEM</v>
      </c>
      <c r="V461" s="109" t="str">
        <f t="shared" si="134"/>
        <v>SH21</v>
      </c>
      <c r="W461" s="109">
        <f t="shared" si="136"/>
        <v>0.00945696449028081</v>
      </c>
      <c r="X461" s="109" t="s">
        <v>30</v>
      </c>
      <c r="Y461" s="110" t="s">
        <v>79</v>
      </c>
      <c r="AC461" s="109" t="s">
        <v>134</v>
      </c>
      <c r="AD461" s="110" t="str">
        <f t="shared" si="121"/>
        <v>INDCEM</v>
      </c>
      <c r="AE461" s="109" t="str">
        <f t="shared" si="122"/>
        <v>SH21</v>
      </c>
      <c r="AF461" s="109">
        <f t="shared" si="137"/>
        <v>0.0103563715873088</v>
      </c>
      <c r="AG461" s="109" t="s">
        <v>30</v>
      </c>
      <c r="AH461" s="110" t="s">
        <v>85</v>
      </c>
      <c r="AL461" s="109" t="s">
        <v>134</v>
      </c>
      <c r="AM461" s="110" t="str">
        <f t="shared" si="123"/>
        <v>INDCEM</v>
      </c>
      <c r="AN461" s="109" t="str">
        <f t="shared" si="124"/>
        <v>SH21</v>
      </c>
      <c r="AO461" s="109">
        <f t="shared" si="138"/>
        <v>0.0104972461771676</v>
      </c>
      <c r="AP461" s="109" t="s">
        <v>30</v>
      </c>
      <c r="AQ461" s="110" t="s">
        <v>82</v>
      </c>
      <c r="AU461" s="109" t="s">
        <v>134</v>
      </c>
      <c r="AV461" s="110" t="str">
        <f t="shared" si="125"/>
        <v>INDCEM</v>
      </c>
      <c r="AW461" s="109" t="str">
        <f t="shared" si="126"/>
        <v>SH21</v>
      </c>
      <c r="AX461" s="109">
        <f t="shared" si="139"/>
        <v>0.0122964956240013</v>
      </c>
      <c r="AY461" s="109" t="s">
        <v>30</v>
      </c>
      <c r="AZ461" s="110" t="s">
        <v>81</v>
      </c>
      <c r="BD461" s="109" t="s">
        <v>134</v>
      </c>
      <c r="BE461" s="110" t="str">
        <f t="shared" si="127"/>
        <v>INDCEM</v>
      </c>
      <c r="BF461" s="109" t="str">
        <f t="shared" si="128"/>
        <v>SH21</v>
      </c>
      <c r="BG461" s="109">
        <f t="shared" si="135"/>
        <v>0.0104972461771676</v>
      </c>
      <c r="BH461" s="109" t="s">
        <v>30</v>
      </c>
      <c r="BI461" s="110" t="s">
        <v>83</v>
      </c>
      <c r="BM461" s="109" t="s">
        <v>134</v>
      </c>
      <c r="BN461" s="110" t="str">
        <f t="shared" si="129"/>
        <v>INDCEM</v>
      </c>
      <c r="BO461" s="109" t="str">
        <f t="shared" si="130"/>
        <v>SH21</v>
      </c>
      <c r="BP461" s="109">
        <f t="shared" si="131"/>
        <v>0.0122964956240013</v>
      </c>
      <c r="BQ461" s="109" t="s">
        <v>30</v>
      </c>
      <c r="BR461" s="110" t="s">
        <v>80</v>
      </c>
    </row>
    <row r="462" spans="11:70">
      <c r="K462" s="109" t="s">
        <v>134</v>
      </c>
      <c r="L462" s="110" t="str">
        <f t="shared" si="132"/>
        <v>INDCEM</v>
      </c>
      <c r="M462" s="109" t="s">
        <v>193</v>
      </c>
      <c r="N462" s="109">
        <f t="shared" si="140"/>
        <v>0.0110581445418841</v>
      </c>
      <c r="O462" s="109" t="s">
        <v>30</v>
      </c>
      <c r="P462" s="110" t="s">
        <v>84</v>
      </c>
      <c r="T462" s="109" t="s">
        <v>134</v>
      </c>
      <c r="U462" s="110" t="str">
        <f t="shared" si="133"/>
        <v>INDCEM</v>
      </c>
      <c r="V462" s="109" t="str">
        <f t="shared" si="134"/>
        <v>SH22</v>
      </c>
      <c r="W462" s="109">
        <f t="shared" si="136"/>
        <v>0.00924291807486926</v>
      </c>
      <c r="X462" s="109" t="s">
        <v>30</v>
      </c>
      <c r="Y462" s="110" t="s">
        <v>79</v>
      </c>
      <c r="AC462" s="109" t="s">
        <v>134</v>
      </c>
      <c r="AD462" s="110" t="str">
        <f t="shared" si="121"/>
        <v>INDCEM</v>
      </c>
      <c r="AE462" s="109" t="str">
        <f t="shared" si="122"/>
        <v>SH22</v>
      </c>
      <c r="AF462" s="109">
        <f t="shared" si="137"/>
        <v>0.0103336076165661</v>
      </c>
      <c r="AG462" s="109" t="s">
        <v>30</v>
      </c>
      <c r="AH462" s="110" t="s">
        <v>85</v>
      </c>
      <c r="AL462" s="109" t="s">
        <v>134</v>
      </c>
      <c r="AM462" s="110" t="str">
        <f t="shared" si="123"/>
        <v>INDCEM</v>
      </c>
      <c r="AN462" s="109" t="str">
        <f t="shared" si="124"/>
        <v>SH22</v>
      </c>
      <c r="AO462" s="109">
        <f t="shared" si="138"/>
        <v>0.0104334553926126</v>
      </c>
      <c r="AP462" s="109" t="s">
        <v>30</v>
      </c>
      <c r="AQ462" s="110" t="s">
        <v>82</v>
      </c>
      <c r="AU462" s="109" t="s">
        <v>134</v>
      </c>
      <c r="AV462" s="110" t="str">
        <f t="shared" si="125"/>
        <v>INDCEM</v>
      </c>
      <c r="AW462" s="109" t="str">
        <f t="shared" si="126"/>
        <v>SH22</v>
      </c>
      <c r="AX462" s="109">
        <f t="shared" si="139"/>
        <v>0.0121711498963057</v>
      </c>
      <c r="AY462" s="109" t="s">
        <v>30</v>
      </c>
      <c r="AZ462" s="110" t="s">
        <v>81</v>
      </c>
      <c r="BD462" s="109" t="s">
        <v>134</v>
      </c>
      <c r="BE462" s="110" t="str">
        <f t="shared" si="127"/>
        <v>INDCEM</v>
      </c>
      <c r="BF462" s="109" t="str">
        <f t="shared" si="128"/>
        <v>SH22</v>
      </c>
      <c r="BG462" s="109">
        <f t="shared" si="135"/>
        <v>0.0104334553926126</v>
      </c>
      <c r="BH462" s="109" t="s">
        <v>30</v>
      </c>
      <c r="BI462" s="110" t="s">
        <v>83</v>
      </c>
      <c r="BM462" s="109" t="s">
        <v>134</v>
      </c>
      <c r="BN462" s="110" t="str">
        <f t="shared" si="129"/>
        <v>INDCEM</v>
      </c>
      <c r="BO462" s="109" t="str">
        <f t="shared" si="130"/>
        <v>SH22</v>
      </c>
      <c r="BP462" s="109">
        <f t="shared" si="131"/>
        <v>0.0121711498963057</v>
      </c>
      <c r="BQ462" s="109" t="s">
        <v>30</v>
      </c>
      <c r="BR462" s="110" t="s">
        <v>80</v>
      </c>
    </row>
    <row r="463" spans="11:70">
      <c r="K463" s="111" t="s">
        <v>134</v>
      </c>
      <c r="L463" s="110" t="str">
        <f t="shared" si="132"/>
        <v>INDCEM</v>
      </c>
      <c r="M463" s="109" t="s">
        <v>194</v>
      </c>
      <c r="N463" s="109">
        <f t="shared" si="140"/>
        <v>0.0110634196829352</v>
      </c>
      <c r="O463" s="109" t="s">
        <v>30</v>
      </c>
      <c r="P463" s="110" t="s">
        <v>84</v>
      </c>
      <c r="T463" s="109" t="s">
        <v>134</v>
      </c>
      <c r="U463" s="110" t="str">
        <f t="shared" si="133"/>
        <v>INDCEM</v>
      </c>
      <c r="V463" s="109" t="str">
        <f t="shared" si="134"/>
        <v>SH23</v>
      </c>
      <c r="W463" s="109">
        <f t="shared" si="136"/>
        <v>0.00910370000687102</v>
      </c>
      <c r="X463" s="109" t="s">
        <v>30</v>
      </c>
      <c r="Y463" s="110" t="s">
        <v>79</v>
      </c>
      <c r="AC463" s="109" t="s">
        <v>134</v>
      </c>
      <c r="AD463" s="110" t="str">
        <f t="shared" si="121"/>
        <v>INDCEM</v>
      </c>
      <c r="AE463" s="109" t="str">
        <f t="shared" si="122"/>
        <v>SH23</v>
      </c>
      <c r="AF463" s="109">
        <f t="shared" si="137"/>
        <v>0.0103821474821582</v>
      </c>
      <c r="AG463" s="109" t="s">
        <v>30</v>
      </c>
      <c r="AH463" s="110" t="s">
        <v>85</v>
      </c>
      <c r="AL463" s="109" t="s">
        <v>134</v>
      </c>
      <c r="AM463" s="110" t="str">
        <f t="shared" si="123"/>
        <v>INDCEM</v>
      </c>
      <c r="AN463" s="109" t="str">
        <f t="shared" si="124"/>
        <v>SH23</v>
      </c>
      <c r="AO463" s="109">
        <f t="shared" si="138"/>
        <v>0.0103443694938274</v>
      </c>
      <c r="AP463" s="109" t="s">
        <v>30</v>
      </c>
      <c r="AQ463" s="110" t="s">
        <v>82</v>
      </c>
      <c r="AU463" s="109" t="s">
        <v>134</v>
      </c>
      <c r="AV463" s="110" t="str">
        <f t="shared" si="125"/>
        <v>INDCEM</v>
      </c>
      <c r="AW463" s="109" t="str">
        <f t="shared" si="126"/>
        <v>SH23</v>
      </c>
      <c r="AX463" s="109">
        <f t="shared" si="139"/>
        <v>0.0119662467877505</v>
      </c>
      <c r="AY463" s="109" t="s">
        <v>30</v>
      </c>
      <c r="AZ463" s="110" t="s">
        <v>81</v>
      </c>
      <c r="BD463" s="109" t="s">
        <v>134</v>
      </c>
      <c r="BE463" s="110" t="str">
        <f t="shared" si="127"/>
        <v>INDCEM</v>
      </c>
      <c r="BF463" s="109" t="str">
        <f t="shared" si="128"/>
        <v>SH23</v>
      </c>
      <c r="BG463" s="109">
        <f t="shared" si="135"/>
        <v>0.0103443694938274</v>
      </c>
      <c r="BH463" s="109" t="s">
        <v>30</v>
      </c>
      <c r="BI463" s="110" t="s">
        <v>83</v>
      </c>
      <c r="BM463" s="109" t="s">
        <v>134</v>
      </c>
      <c r="BN463" s="110" t="str">
        <f t="shared" si="129"/>
        <v>INDCEM</v>
      </c>
      <c r="BO463" s="109" t="str">
        <f t="shared" si="130"/>
        <v>SH23</v>
      </c>
      <c r="BP463" s="109">
        <f t="shared" si="131"/>
        <v>0.0119662467877505</v>
      </c>
      <c r="BQ463" s="109" t="s">
        <v>30</v>
      </c>
      <c r="BR463" s="110" t="s">
        <v>80</v>
      </c>
    </row>
    <row r="464" spans="11:70">
      <c r="K464" s="109" t="s">
        <v>134</v>
      </c>
      <c r="L464" s="110" t="str">
        <f t="shared" si="132"/>
        <v>INDCEM</v>
      </c>
      <c r="M464" s="110" t="s">
        <v>195</v>
      </c>
      <c r="N464" s="109">
        <f t="shared" si="140"/>
        <v>0.0107358071255442</v>
      </c>
      <c r="O464" s="109" t="s">
        <v>30</v>
      </c>
      <c r="P464" s="110" t="s">
        <v>84</v>
      </c>
      <c r="T464" s="109" t="s">
        <v>134</v>
      </c>
      <c r="U464" s="110" t="str">
        <f t="shared" si="133"/>
        <v>INDCEM</v>
      </c>
      <c r="V464" s="109" t="str">
        <f t="shared" si="134"/>
        <v>FH0</v>
      </c>
      <c r="W464" s="109">
        <f t="shared" si="136"/>
        <v>0.00979234811426952</v>
      </c>
      <c r="X464" s="109" t="s">
        <v>30</v>
      </c>
      <c r="Y464" s="110" t="s">
        <v>79</v>
      </c>
      <c r="AC464" s="109" t="s">
        <v>134</v>
      </c>
      <c r="AD464" s="110" t="str">
        <f t="shared" si="121"/>
        <v>INDCEM</v>
      </c>
      <c r="AE464" s="109" t="str">
        <f t="shared" si="122"/>
        <v>FH0</v>
      </c>
      <c r="AF464" s="109">
        <f t="shared" si="137"/>
        <v>0.0112280144932449</v>
      </c>
      <c r="AG464" s="109" t="s">
        <v>30</v>
      </c>
      <c r="AH464" s="110" t="s">
        <v>85</v>
      </c>
      <c r="AL464" s="109" t="s">
        <v>134</v>
      </c>
      <c r="AM464" s="110" t="str">
        <f t="shared" si="123"/>
        <v>INDCEM</v>
      </c>
      <c r="AN464" s="109" t="str">
        <f t="shared" si="124"/>
        <v>FH0</v>
      </c>
      <c r="AO464" s="109">
        <f t="shared" si="138"/>
        <v>0.0105315353457976</v>
      </c>
      <c r="AP464" s="109" t="s">
        <v>30</v>
      </c>
      <c r="AQ464" s="110" t="s">
        <v>82</v>
      </c>
      <c r="AU464" s="109" t="s">
        <v>134</v>
      </c>
      <c r="AV464" s="110" t="str">
        <f t="shared" si="125"/>
        <v>INDCEM</v>
      </c>
      <c r="AW464" s="109" t="str">
        <f t="shared" si="126"/>
        <v>FH0</v>
      </c>
      <c r="AX464" s="109">
        <f t="shared" si="139"/>
        <v>0.0113071216660431</v>
      </c>
      <c r="AY464" s="109" t="s">
        <v>30</v>
      </c>
      <c r="AZ464" s="110" t="s">
        <v>81</v>
      </c>
      <c r="BD464" s="109" t="s">
        <v>134</v>
      </c>
      <c r="BE464" s="110" t="str">
        <f t="shared" si="127"/>
        <v>INDCEM</v>
      </c>
      <c r="BF464" s="109" t="str">
        <f t="shared" si="128"/>
        <v>FH0</v>
      </c>
      <c r="BG464" s="109">
        <f t="shared" si="135"/>
        <v>0.0105315353457976</v>
      </c>
      <c r="BH464" s="109" t="s">
        <v>30</v>
      </c>
      <c r="BI464" s="110" t="s">
        <v>83</v>
      </c>
      <c r="BM464" s="109" t="s">
        <v>134</v>
      </c>
      <c r="BN464" s="110" t="str">
        <f t="shared" si="129"/>
        <v>INDCEM</v>
      </c>
      <c r="BO464" s="109" t="str">
        <f t="shared" si="130"/>
        <v>FH0</v>
      </c>
      <c r="BP464" s="109">
        <f t="shared" si="131"/>
        <v>0.0113071216660431</v>
      </c>
      <c r="BQ464" s="109" t="s">
        <v>30</v>
      </c>
      <c r="BR464" s="110" t="s">
        <v>80</v>
      </c>
    </row>
    <row r="465" spans="11:70">
      <c r="K465" s="109" t="s">
        <v>134</v>
      </c>
      <c r="L465" s="110" t="str">
        <f t="shared" si="132"/>
        <v>INDCEM</v>
      </c>
      <c r="M465" s="110" t="s">
        <v>196</v>
      </c>
      <c r="N465" s="109">
        <f t="shared" si="140"/>
        <v>0.0106576860500416</v>
      </c>
      <c r="O465" s="109" t="s">
        <v>30</v>
      </c>
      <c r="P465" s="110" t="s">
        <v>84</v>
      </c>
      <c r="T465" s="109" t="s">
        <v>134</v>
      </c>
      <c r="U465" s="110" t="str">
        <f t="shared" si="133"/>
        <v>INDCEM</v>
      </c>
      <c r="V465" s="109" t="str">
        <f t="shared" si="134"/>
        <v>FH1</v>
      </c>
      <c r="W465" s="109">
        <f t="shared" si="136"/>
        <v>0.00919766699444991</v>
      </c>
      <c r="X465" s="109" t="s">
        <v>30</v>
      </c>
      <c r="Y465" s="110" t="s">
        <v>79</v>
      </c>
      <c r="AC465" s="109" t="s">
        <v>134</v>
      </c>
      <c r="AD465" s="110" t="str">
        <f t="shared" si="121"/>
        <v>INDCEM</v>
      </c>
      <c r="AE465" s="109" t="str">
        <f t="shared" si="122"/>
        <v>FH1</v>
      </c>
      <c r="AF465" s="109">
        <f t="shared" si="137"/>
        <v>0.0113096943440033</v>
      </c>
      <c r="AG465" s="109" t="s">
        <v>30</v>
      </c>
      <c r="AH465" s="110" t="s">
        <v>85</v>
      </c>
      <c r="AL465" s="109" t="s">
        <v>134</v>
      </c>
      <c r="AM465" s="110" t="str">
        <f t="shared" si="123"/>
        <v>INDCEM</v>
      </c>
      <c r="AN465" s="109" t="str">
        <f t="shared" si="124"/>
        <v>FH1</v>
      </c>
      <c r="AO465" s="109">
        <f t="shared" si="138"/>
        <v>0.0102965939924624</v>
      </c>
      <c r="AP465" s="109" t="s">
        <v>30</v>
      </c>
      <c r="AQ465" s="110" t="s">
        <v>82</v>
      </c>
      <c r="AU465" s="109" t="s">
        <v>134</v>
      </c>
      <c r="AV465" s="110" t="str">
        <f t="shared" si="125"/>
        <v>INDCEM</v>
      </c>
      <c r="AW465" s="109" t="str">
        <f t="shared" si="126"/>
        <v>FH1</v>
      </c>
      <c r="AX465" s="109">
        <f t="shared" si="139"/>
        <v>0.0109087269053611</v>
      </c>
      <c r="AY465" s="109" t="s">
        <v>30</v>
      </c>
      <c r="AZ465" s="110" t="s">
        <v>81</v>
      </c>
      <c r="BD465" s="109" t="s">
        <v>134</v>
      </c>
      <c r="BE465" s="110" t="str">
        <f t="shared" si="127"/>
        <v>INDCEM</v>
      </c>
      <c r="BF465" s="109" t="str">
        <f t="shared" si="128"/>
        <v>FH1</v>
      </c>
      <c r="BG465" s="109">
        <f t="shared" si="135"/>
        <v>0.0102965939924624</v>
      </c>
      <c r="BH465" s="109" t="s">
        <v>30</v>
      </c>
      <c r="BI465" s="110" t="s">
        <v>83</v>
      </c>
      <c r="BM465" s="109" t="s">
        <v>134</v>
      </c>
      <c r="BN465" s="110" t="str">
        <f t="shared" si="129"/>
        <v>INDCEM</v>
      </c>
      <c r="BO465" s="109" t="str">
        <f t="shared" si="130"/>
        <v>FH1</v>
      </c>
      <c r="BP465" s="109">
        <f t="shared" si="131"/>
        <v>0.0109087269053611</v>
      </c>
      <c r="BQ465" s="109" t="s">
        <v>30</v>
      </c>
      <c r="BR465" s="110" t="s">
        <v>80</v>
      </c>
    </row>
    <row r="466" spans="11:70">
      <c r="K466" s="109" t="s">
        <v>134</v>
      </c>
      <c r="L466" s="110" t="str">
        <f t="shared" si="132"/>
        <v>INDCEM</v>
      </c>
      <c r="M466" s="110" t="s">
        <v>197</v>
      </c>
      <c r="N466" s="109">
        <f t="shared" si="140"/>
        <v>0.0105835473913529</v>
      </c>
      <c r="O466" s="109" t="s">
        <v>30</v>
      </c>
      <c r="P466" s="110" t="s">
        <v>84</v>
      </c>
      <c r="T466" s="109" t="s">
        <v>134</v>
      </c>
      <c r="U466" s="110" t="str">
        <f t="shared" si="133"/>
        <v>INDCEM</v>
      </c>
      <c r="V466" s="109" t="str">
        <f t="shared" si="134"/>
        <v>FH2</v>
      </c>
      <c r="W466" s="109">
        <f t="shared" si="136"/>
        <v>0.00854419463909067</v>
      </c>
      <c r="X466" s="109" t="s">
        <v>30</v>
      </c>
      <c r="Y466" s="110" t="s">
        <v>79</v>
      </c>
      <c r="AC466" s="109" t="s">
        <v>134</v>
      </c>
      <c r="AD466" s="110" t="str">
        <f t="shared" si="121"/>
        <v>INDCEM</v>
      </c>
      <c r="AE466" s="109" t="str">
        <f t="shared" si="122"/>
        <v>FH2</v>
      </c>
      <c r="AF466" s="109">
        <f t="shared" si="137"/>
        <v>0.0113149902537468</v>
      </c>
      <c r="AG466" s="109" t="s">
        <v>30</v>
      </c>
      <c r="AH466" s="110" t="s">
        <v>85</v>
      </c>
      <c r="AL466" s="109" t="s">
        <v>134</v>
      </c>
      <c r="AM466" s="110" t="str">
        <f t="shared" si="123"/>
        <v>INDCEM</v>
      </c>
      <c r="AN466" s="109" t="str">
        <f t="shared" si="124"/>
        <v>FH2</v>
      </c>
      <c r="AO466" s="109">
        <f t="shared" si="138"/>
        <v>0.0100033503779941</v>
      </c>
      <c r="AP466" s="109" t="s">
        <v>30</v>
      </c>
      <c r="AQ466" s="110" t="s">
        <v>82</v>
      </c>
      <c r="AU466" s="109" t="s">
        <v>134</v>
      </c>
      <c r="AV466" s="110" t="str">
        <f t="shared" si="125"/>
        <v>INDCEM</v>
      </c>
      <c r="AW466" s="109" t="str">
        <f t="shared" si="126"/>
        <v>FH2</v>
      </c>
      <c r="AX466" s="109">
        <f t="shared" si="139"/>
        <v>0.0103576120983907</v>
      </c>
      <c r="AY466" s="109" t="s">
        <v>30</v>
      </c>
      <c r="AZ466" s="110" t="s">
        <v>81</v>
      </c>
      <c r="BD466" s="109" t="s">
        <v>134</v>
      </c>
      <c r="BE466" s="110" t="str">
        <f t="shared" si="127"/>
        <v>INDCEM</v>
      </c>
      <c r="BF466" s="109" t="str">
        <f t="shared" si="128"/>
        <v>FH2</v>
      </c>
      <c r="BG466" s="109">
        <f t="shared" si="135"/>
        <v>0.0100033503779941</v>
      </c>
      <c r="BH466" s="109" t="s">
        <v>30</v>
      </c>
      <c r="BI466" s="110" t="s">
        <v>83</v>
      </c>
      <c r="BM466" s="109" t="s">
        <v>134</v>
      </c>
      <c r="BN466" s="110" t="str">
        <f t="shared" si="129"/>
        <v>INDCEM</v>
      </c>
      <c r="BO466" s="109" t="str">
        <f t="shared" si="130"/>
        <v>FH2</v>
      </c>
      <c r="BP466" s="109">
        <f t="shared" si="131"/>
        <v>0.0103576120983907</v>
      </c>
      <c r="BQ466" s="109" t="s">
        <v>30</v>
      </c>
      <c r="BR466" s="110" t="s">
        <v>80</v>
      </c>
    </row>
    <row r="467" spans="11:70">
      <c r="K467" s="111" t="s">
        <v>134</v>
      </c>
      <c r="L467" s="110" t="str">
        <f t="shared" si="132"/>
        <v>INDCEM</v>
      </c>
      <c r="M467" s="110" t="s">
        <v>198</v>
      </c>
      <c r="N467" s="109">
        <f t="shared" si="140"/>
        <v>0.0104461270949771</v>
      </c>
      <c r="O467" s="109" t="s">
        <v>30</v>
      </c>
      <c r="P467" s="110" t="s">
        <v>84</v>
      </c>
      <c r="T467" s="109" t="s">
        <v>134</v>
      </c>
      <c r="U467" s="110" t="str">
        <f t="shared" si="133"/>
        <v>INDCEM</v>
      </c>
      <c r="V467" s="109" t="str">
        <f t="shared" si="134"/>
        <v>FH3</v>
      </c>
      <c r="W467" s="109">
        <f t="shared" si="136"/>
        <v>0.00811303806936269</v>
      </c>
      <c r="X467" s="109" t="s">
        <v>30</v>
      </c>
      <c r="Y467" s="110" t="s">
        <v>79</v>
      </c>
      <c r="AC467" s="109" t="s">
        <v>134</v>
      </c>
      <c r="AD467" s="110" t="str">
        <f t="shared" si="121"/>
        <v>INDCEM</v>
      </c>
      <c r="AE467" s="109" t="str">
        <f t="shared" si="122"/>
        <v>FH3</v>
      </c>
      <c r="AF467" s="109">
        <f t="shared" si="137"/>
        <v>0.0111561314017322</v>
      </c>
      <c r="AG467" s="109" t="s">
        <v>30</v>
      </c>
      <c r="AH467" s="110" t="s">
        <v>85</v>
      </c>
      <c r="AL467" s="109" t="s">
        <v>134</v>
      </c>
      <c r="AM467" s="110" t="str">
        <f t="shared" si="123"/>
        <v>INDCEM</v>
      </c>
      <c r="AN467" s="109" t="str">
        <f t="shared" si="124"/>
        <v>FH3</v>
      </c>
      <c r="AO467" s="109">
        <f t="shared" si="138"/>
        <v>0.00968890908838409</v>
      </c>
      <c r="AP467" s="109" t="s">
        <v>30</v>
      </c>
      <c r="AQ467" s="110" t="s">
        <v>82</v>
      </c>
      <c r="AU467" s="109" t="s">
        <v>134</v>
      </c>
      <c r="AV467" s="110" t="str">
        <f t="shared" si="125"/>
        <v>INDCEM</v>
      </c>
      <c r="AW467" s="109" t="str">
        <f t="shared" si="126"/>
        <v>FH3</v>
      </c>
      <c r="AX467" s="109">
        <f t="shared" si="139"/>
        <v>0.00970958954985666</v>
      </c>
      <c r="AY467" s="109" t="s">
        <v>30</v>
      </c>
      <c r="AZ467" s="110" t="s">
        <v>81</v>
      </c>
      <c r="BD467" s="109" t="s">
        <v>134</v>
      </c>
      <c r="BE467" s="110" t="str">
        <f t="shared" si="127"/>
        <v>INDCEM</v>
      </c>
      <c r="BF467" s="109" t="str">
        <f t="shared" si="128"/>
        <v>FH3</v>
      </c>
      <c r="BG467" s="109">
        <f t="shared" si="135"/>
        <v>0.00968890908838409</v>
      </c>
      <c r="BH467" s="109" t="s">
        <v>30</v>
      </c>
      <c r="BI467" s="110" t="s">
        <v>83</v>
      </c>
      <c r="BM467" s="109" t="s">
        <v>134</v>
      </c>
      <c r="BN467" s="110" t="str">
        <f t="shared" si="129"/>
        <v>INDCEM</v>
      </c>
      <c r="BO467" s="109" t="str">
        <f t="shared" si="130"/>
        <v>FH3</v>
      </c>
      <c r="BP467" s="109">
        <f t="shared" si="131"/>
        <v>0.00970958954985666</v>
      </c>
      <c r="BQ467" s="109" t="s">
        <v>30</v>
      </c>
      <c r="BR467" s="110" t="s">
        <v>80</v>
      </c>
    </row>
    <row r="468" spans="11:70">
      <c r="K468" s="109" t="s">
        <v>134</v>
      </c>
      <c r="L468" s="110" t="str">
        <f t="shared" si="132"/>
        <v>INDCEM</v>
      </c>
      <c r="M468" s="110" t="s">
        <v>199</v>
      </c>
      <c r="N468" s="109">
        <f t="shared" si="140"/>
        <v>0.0102146767579268</v>
      </c>
      <c r="O468" s="109" t="s">
        <v>30</v>
      </c>
      <c r="P468" s="110" t="s">
        <v>84</v>
      </c>
      <c r="T468" s="109" t="s">
        <v>134</v>
      </c>
      <c r="U468" s="110" t="str">
        <f t="shared" si="133"/>
        <v>INDCEM</v>
      </c>
      <c r="V468" s="109" t="str">
        <f t="shared" si="134"/>
        <v>FH4</v>
      </c>
      <c r="W468" s="109">
        <f t="shared" si="136"/>
        <v>0.0079309392492168</v>
      </c>
      <c r="X468" s="109" t="s">
        <v>30</v>
      </c>
      <c r="Y468" s="110" t="s">
        <v>79</v>
      </c>
      <c r="AC468" s="109" t="s">
        <v>134</v>
      </c>
      <c r="AD468" s="110" t="str">
        <f t="shared" si="121"/>
        <v>INDCEM</v>
      </c>
      <c r="AE468" s="109" t="str">
        <f t="shared" si="122"/>
        <v>FH4</v>
      </c>
      <c r="AF468" s="109">
        <f t="shared" si="137"/>
        <v>0.0107686746446468</v>
      </c>
      <c r="AG468" s="109" t="s">
        <v>30</v>
      </c>
      <c r="AH468" s="110" t="s">
        <v>85</v>
      </c>
      <c r="AL468" s="109" t="s">
        <v>134</v>
      </c>
      <c r="AM468" s="110" t="str">
        <f t="shared" si="123"/>
        <v>INDCEM</v>
      </c>
      <c r="AN468" s="109" t="str">
        <f t="shared" si="124"/>
        <v>FH4</v>
      </c>
      <c r="AO468" s="109">
        <f t="shared" si="138"/>
        <v>0.00940573624668299</v>
      </c>
      <c r="AP468" s="109" t="s">
        <v>30</v>
      </c>
      <c r="AQ468" s="110" t="s">
        <v>82</v>
      </c>
      <c r="AU468" s="109" t="s">
        <v>134</v>
      </c>
      <c r="AV468" s="110" t="str">
        <f t="shared" si="125"/>
        <v>INDCEM</v>
      </c>
      <c r="AW468" s="109" t="str">
        <f t="shared" si="126"/>
        <v>FH4</v>
      </c>
      <c r="AX468" s="109">
        <f t="shared" si="139"/>
        <v>0.00910461646843936</v>
      </c>
      <c r="AY468" s="109" t="s">
        <v>30</v>
      </c>
      <c r="AZ468" s="110" t="s">
        <v>81</v>
      </c>
      <c r="BD468" s="109" t="s">
        <v>134</v>
      </c>
      <c r="BE468" s="110" t="str">
        <f t="shared" si="127"/>
        <v>INDCEM</v>
      </c>
      <c r="BF468" s="109" t="str">
        <f t="shared" si="128"/>
        <v>FH4</v>
      </c>
      <c r="BG468" s="109">
        <f t="shared" si="135"/>
        <v>0.00940573624668299</v>
      </c>
      <c r="BH468" s="109" t="s">
        <v>30</v>
      </c>
      <c r="BI468" s="110" t="s">
        <v>83</v>
      </c>
      <c r="BM468" s="109" t="s">
        <v>134</v>
      </c>
      <c r="BN468" s="110" t="str">
        <f t="shared" si="129"/>
        <v>INDCEM</v>
      </c>
      <c r="BO468" s="109" t="str">
        <f t="shared" si="130"/>
        <v>FH4</v>
      </c>
      <c r="BP468" s="109">
        <f t="shared" si="131"/>
        <v>0.00910461646843936</v>
      </c>
      <c r="BQ468" s="109" t="s">
        <v>30</v>
      </c>
      <c r="BR468" s="110" t="s">
        <v>80</v>
      </c>
    </row>
    <row r="469" spans="11:70">
      <c r="K469" s="109" t="s">
        <v>134</v>
      </c>
      <c r="L469" s="110" t="str">
        <f t="shared" si="132"/>
        <v>INDCEM</v>
      </c>
      <c r="M469" s="110" t="s">
        <v>200</v>
      </c>
      <c r="N469" s="109">
        <f t="shared" si="140"/>
        <v>0.00989699335343166</v>
      </c>
      <c r="O469" s="109" t="s">
        <v>30</v>
      </c>
      <c r="P469" s="110" t="s">
        <v>84</v>
      </c>
      <c r="T469" s="109" t="s">
        <v>134</v>
      </c>
      <c r="U469" s="110" t="str">
        <f t="shared" si="133"/>
        <v>INDCEM</v>
      </c>
      <c r="V469" s="109" t="str">
        <f t="shared" si="134"/>
        <v>FH5</v>
      </c>
      <c r="W469" s="109">
        <f t="shared" si="136"/>
        <v>0.00789810598623206</v>
      </c>
      <c r="X469" s="109" t="s">
        <v>30</v>
      </c>
      <c r="Y469" s="110" t="s">
        <v>79</v>
      </c>
      <c r="AC469" s="109" t="s">
        <v>134</v>
      </c>
      <c r="AD469" s="110" t="str">
        <f t="shared" si="121"/>
        <v>INDCEM</v>
      </c>
      <c r="AE469" s="109" t="str">
        <f t="shared" si="122"/>
        <v>FH5</v>
      </c>
      <c r="AF469" s="109">
        <f t="shared" si="137"/>
        <v>0.0101560137052873</v>
      </c>
      <c r="AG469" s="109" t="s">
        <v>30</v>
      </c>
      <c r="AH469" s="110" t="s">
        <v>85</v>
      </c>
      <c r="AL469" s="109" t="s">
        <v>134</v>
      </c>
      <c r="AM469" s="110" t="str">
        <f t="shared" si="123"/>
        <v>INDCEM</v>
      </c>
      <c r="AN469" s="109" t="str">
        <f t="shared" si="124"/>
        <v>FH5</v>
      </c>
      <c r="AO469" s="109">
        <f t="shared" si="138"/>
        <v>0.00913466512343893</v>
      </c>
      <c r="AP469" s="109" t="s">
        <v>30</v>
      </c>
      <c r="AQ469" s="110" t="s">
        <v>82</v>
      </c>
      <c r="AU469" s="109" t="s">
        <v>134</v>
      </c>
      <c r="AV469" s="110" t="str">
        <f t="shared" si="125"/>
        <v>INDCEM</v>
      </c>
      <c r="AW469" s="109" t="str">
        <f t="shared" si="126"/>
        <v>FH5</v>
      </c>
      <c r="AX469" s="109">
        <f t="shared" si="139"/>
        <v>0.00868310786101314</v>
      </c>
      <c r="AY469" s="109" t="s">
        <v>30</v>
      </c>
      <c r="AZ469" s="110" t="s">
        <v>81</v>
      </c>
      <c r="BD469" s="109" t="s">
        <v>134</v>
      </c>
      <c r="BE469" s="110" t="str">
        <f t="shared" si="127"/>
        <v>INDCEM</v>
      </c>
      <c r="BF469" s="109" t="str">
        <f t="shared" si="128"/>
        <v>FH5</v>
      </c>
      <c r="BG469" s="109">
        <f t="shared" si="135"/>
        <v>0.00913466512343893</v>
      </c>
      <c r="BH469" s="109" t="s">
        <v>30</v>
      </c>
      <c r="BI469" s="110" t="s">
        <v>83</v>
      </c>
      <c r="BM469" s="109" t="s">
        <v>134</v>
      </c>
      <c r="BN469" s="110" t="str">
        <f t="shared" si="129"/>
        <v>INDCEM</v>
      </c>
      <c r="BO469" s="109" t="str">
        <f t="shared" si="130"/>
        <v>FH5</v>
      </c>
      <c r="BP469" s="109">
        <f t="shared" si="131"/>
        <v>0.00868310786101314</v>
      </c>
      <c r="BQ469" s="109" t="s">
        <v>30</v>
      </c>
      <c r="BR469" s="110" t="s">
        <v>80</v>
      </c>
    </row>
    <row r="470" spans="11:70">
      <c r="K470" s="109" t="s">
        <v>134</v>
      </c>
      <c r="L470" s="110" t="str">
        <f t="shared" si="132"/>
        <v>INDCEM</v>
      </c>
      <c r="M470" s="110" t="s">
        <v>201</v>
      </c>
      <c r="N470" s="109">
        <f t="shared" si="140"/>
        <v>0.00968128602588257</v>
      </c>
      <c r="O470" s="109" t="s">
        <v>30</v>
      </c>
      <c r="P470" s="110" t="s">
        <v>84</v>
      </c>
      <c r="T470" s="109" t="s">
        <v>134</v>
      </c>
      <c r="U470" s="110" t="str">
        <f t="shared" si="133"/>
        <v>INDCEM</v>
      </c>
      <c r="V470" s="109" t="str">
        <f t="shared" si="134"/>
        <v>FH6</v>
      </c>
      <c r="W470" s="109">
        <f t="shared" si="136"/>
        <v>0.00790151026263472</v>
      </c>
      <c r="X470" s="109" t="s">
        <v>30</v>
      </c>
      <c r="Y470" s="110" t="s">
        <v>79</v>
      </c>
      <c r="AC470" s="109" t="s">
        <v>134</v>
      </c>
      <c r="AD470" s="110" t="str">
        <f t="shared" si="121"/>
        <v>INDCEM</v>
      </c>
      <c r="AE470" s="109" t="str">
        <f t="shared" si="122"/>
        <v>FH6</v>
      </c>
      <c r="AF470" s="109">
        <f t="shared" si="137"/>
        <v>0.00948283173067475</v>
      </c>
      <c r="AG470" s="109" t="s">
        <v>30</v>
      </c>
      <c r="AH470" s="110" t="s">
        <v>85</v>
      </c>
      <c r="AL470" s="109" t="s">
        <v>134</v>
      </c>
      <c r="AM470" s="110" t="str">
        <f t="shared" si="123"/>
        <v>INDCEM</v>
      </c>
      <c r="AN470" s="109" t="str">
        <f t="shared" si="124"/>
        <v>FH6</v>
      </c>
      <c r="AO470" s="109">
        <f t="shared" si="138"/>
        <v>0.008879575380784</v>
      </c>
      <c r="AP470" s="109" t="s">
        <v>30</v>
      </c>
      <c r="AQ470" s="110" t="s">
        <v>82</v>
      </c>
      <c r="AU470" s="109" t="s">
        <v>134</v>
      </c>
      <c r="AV470" s="110" t="str">
        <f t="shared" si="125"/>
        <v>INDCEM</v>
      </c>
      <c r="AW470" s="109" t="str">
        <f t="shared" si="126"/>
        <v>FH6</v>
      </c>
      <c r="AX470" s="109">
        <f t="shared" si="139"/>
        <v>0.00837790390817935</v>
      </c>
      <c r="AY470" s="109" t="s">
        <v>30</v>
      </c>
      <c r="AZ470" s="110" t="s">
        <v>81</v>
      </c>
      <c r="BD470" s="109" t="s">
        <v>134</v>
      </c>
      <c r="BE470" s="110" t="str">
        <f t="shared" si="127"/>
        <v>INDCEM</v>
      </c>
      <c r="BF470" s="109" t="str">
        <f t="shared" si="128"/>
        <v>FH6</v>
      </c>
      <c r="BG470" s="109">
        <f t="shared" si="135"/>
        <v>0.008879575380784</v>
      </c>
      <c r="BH470" s="109" t="s">
        <v>30</v>
      </c>
      <c r="BI470" s="110" t="s">
        <v>83</v>
      </c>
      <c r="BM470" s="109" t="s">
        <v>134</v>
      </c>
      <c r="BN470" s="110" t="str">
        <f t="shared" si="129"/>
        <v>INDCEM</v>
      </c>
      <c r="BO470" s="109" t="str">
        <f t="shared" si="130"/>
        <v>FH6</v>
      </c>
      <c r="BP470" s="109">
        <f t="shared" si="131"/>
        <v>0.00837790390817935</v>
      </c>
      <c r="BQ470" s="109" t="s">
        <v>30</v>
      </c>
      <c r="BR470" s="110" t="s">
        <v>80</v>
      </c>
    </row>
    <row r="471" spans="11:70">
      <c r="K471" s="111" t="s">
        <v>134</v>
      </c>
      <c r="L471" s="110" t="str">
        <f t="shared" si="132"/>
        <v>INDCEM</v>
      </c>
      <c r="M471" s="110" t="s">
        <v>202</v>
      </c>
      <c r="N471" s="109">
        <f t="shared" si="140"/>
        <v>0.00952863617887526</v>
      </c>
      <c r="O471" s="109" t="s">
        <v>30</v>
      </c>
      <c r="P471" s="110" t="s">
        <v>84</v>
      </c>
      <c r="T471" s="109" t="s">
        <v>134</v>
      </c>
      <c r="U471" s="110" t="str">
        <f t="shared" si="133"/>
        <v>INDCEM</v>
      </c>
      <c r="V471" s="109" t="str">
        <f t="shared" si="134"/>
        <v>FH7</v>
      </c>
      <c r="W471" s="109">
        <f t="shared" si="136"/>
        <v>0.00800095186223973</v>
      </c>
      <c r="X471" s="109" t="s">
        <v>30</v>
      </c>
      <c r="Y471" s="110" t="s">
        <v>79</v>
      </c>
      <c r="AC471" s="109" t="s">
        <v>134</v>
      </c>
      <c r="AD471" s="110" t="str">
        <f t="shared" si="121"/>
        <v>INDCEM</v>
      </c>
      <c r="AE471" s="109" t="str">
        <f t="shared" si="122"/>
        <v>FH7</v>
      </c>
      <c r="AF471" s="109">
        <f t="shared" si="137"/>
        <v>0.00892524413904446</v>
      </c>
      <c r="AG471" s="109" t="s">
        <v>30</v>
      </c>
      <c r="AH471" s="110" t="s">
        <v>85</v>
      </c>
      <c r="AL471" s="109" t="s">
        <v>134</v>
      </c>
      <c r="AM471" s="110" t="str">
        <f t="shared" si="123"/>
        <v>INDCEM</v>
      </c>
      <c r="AN471" s="109" t="str">
        <f t="shared" si="124"/>
        <v>FH7</v>
      </c>
      <c r="AO471" s="109">
        <f t="shared" si="138"/>
        <v>0.00871077771197979</v>
      </c>
      <c r="AP471" s="109" t="s">
        <v>30</v>
      </c>
      <c r="AQ471" s="110" t="s">
        <v>82</v>
      </c>
      <c r="AU471" s="109" t="s">
        <v>134</v>
      </c>
      <c r="AV471" s="110" t="str">
        <f t="shared" si="125"/>
        <v>INDCEM</v>
      </c>
      <c r="AW471" s="109" t="str">
        <f t="shared" si="126"/>
        <v>FH7</v>
      </c>
      <c r="AX471" s="109">
        <f t="shared" si="139"/>
        <v>0.00821660393206931</v>
      </c>
      <c r="AY471" s="109" t="s">
        <v>30</v>
      </c>
      <c r="AZ471" s="110" t="s">
        <v>81</v>
      </c>
      <c r="BD471" s="109" t="s">
        <v>134</v>
      </c>
      <c r="BE471" s="110" t="str">
        <f t="shared" si="127"/>
        <v>INDCEM</v>
      </c>
      <c r="BF471" s="109" t="str">
        <f t="shared" si="128"/>
        <v>FH7</v>
      </c>
      <c r="BG471" s="109">
        <f t="shared" si="135"/>
        <v>0.00871077771197979</v>
      </c>
      <c r="BH471" s="109" t="s">
        <v>30</v>
      </c>
      <c r="BI471" s="110" t="s">
        <v>83</v>
      </c>
      <c r="BM471" s="109" t="s">
        <v>134</v>
      </c>
      <c r="BN471" s="110" t="str">
        <f t="shared" si="129"/>
        <v>INDCEM</v>
      </c>
      <c r="BO471" s="109" t="str">
        <f t="shared" si="130"/>
        <v>FH7</v>
      </c>
      <c r="BP471" s="109">
        <f t="shared" si="131"/>
        <v>0.00821660393206931</v>
      </c>
      <c r="BQ471" s="109" t="s">
        <v>30</v>
      </c>
      <c r="BR471" s="110" t="s">
        <v>80</v>
      </c>
    </row>
    <row r="472" spans="11:70">
      <c r="K472" s="109" t="s">
        <v>134</v>
      </c>
      <c r="L472" s="110" t="str">
        <f t="shared" si="132"/>
        <v>INDCEM</v>
      </c>
      <c r="M472" s="110" t="s">
        <v>203</v>
      </c>
      <c r="N472" s="109">
        <f t="shared" si="140"/>
        <v>0.00943366285965646</v>
      </c>
      <c r="O472" s="109" t="s">
        <v>30</v>
      </c>
      <c r="P472" s="110" t="s">
        <v>84</v>
      </c>
      <c r="T472" s="109" t="s">
        <v>134</v>
      </c>
      <c r="U472" s="110" t="str">
        <f t="shared" si="133"/>
        <v>INDCEM</v>
      </c>
      <c r="V472" s="109" t="str">
        <f t="shared" si="134"/>
        <v>FH8</v>
      </c>
      <c r="W472" s="109">
        <f t="shared" si="136"/>
        <v>0.00824726709865658</v>
      </c>
      <c r="X472" s="109" t="s">
        <v>30</v>
      </c>
      <c r="Y472" s="110" t="s">
        <v>79</v>
      </c>
      <c r="AC472" s="109" t="s">
        <v>134</v>
      </c>
      <c r="AD472" s="110" t="str">
        <f t="shared" si="121"/>
        <v>INDCEM</v>
      </c>
      <c r="AE472" s="109" t="str">
        <f t="shared" si="122"/>
        <v>FH8</v>
      </c>
      <c r="AF472" s="109">
        <f t="shared" si="137"/>
        <v>0.00857746379589666</v>
      </c>
      <c r="AG472" s="109" t="s">
        <v>30</v>
      </c>
      <c r="AH472" s="110" t="s">
        <v>85</v>
      </c>
      <c r="AL472" s="109" t="s">
        <v>134</v>
      </c>
      <c r="AM472" s="110" t="str">
        <f t="shared" si="123"/>
        <v>INDCEM</v>
      </c>
      <c r="AN472" s="109" t="str">
        <f t="shared" si="124"/>
        <v>FH8</v>
      </c>
      <c r="AO472" s="109">
        <f t="shared" si="138"/>
        <v>0.00866782602621625</v>
      </c>
      <c r="AP472" s="109" t="s">
        <v>30</v>
      </c>
      <c r="AQ472" s="110" t="s">
        <v>82</v>
      </c>
      <c r="AU472" s="109" t="s">
        <v>134</v>
      </c>
      <c r="AV472" s="110" t="str">
        <f t="shared" si="125"/>
        <v>INDCEM</v>
      </c>
      <c r="AW472" s="109" t="str">
        <f t="shared" si="126"/>
        <v>FH8</v>
      </c>
      <c r="AX472" s="109">
        <f t="shared" si="139"/>
        <v>0.0081798925504394</v>
      </c>
      <c r="AY472" s="109" t="s">
        <v>30</v>
      </c>
      <c r="AZ472" s="110" t="s">
        <v>81</v>
      </c>
      <c r="BD472" s="109" t="s">
        <v>134</v>
      </c>
      <c r="BE472" s="110" t="str">
        <f t="shared" si="127"/>
        <v>INDCEM</v>
      </c>
      <c r="BF472" s="109" t="str">
        <f t="shared" si="128"/>
        <v>FH8</v>
      </c>
      <c r="BG472" s="109">
        <f t="shared" si="135"/>
        <v>0.00866782602621625</v>
      </c>
      <c r="BH472" s="109" t="s">
        <v>30</v>
      </c>
      <c r="BI472" s="110" t="s">
        <v>83</v>
      </c>
      <c r="BM472" s="109" t="s">
        <v>134</v>
      </c>
      <c r="BN472" s="110" t="str">
        <f t="shared" si="129"/>
        <v>INDCEM</v>
      </c>
      <c r="BO472" s="109" t="str">
        <f t="shared" si="130"/>
        <v>FH8</v>
      </c>
      <c r="BP472" s="109">
        <f t="shared" si="131"/>
        <v>0.0081798925504394</v>
      </c>
      <c r="BQ472" s="109" t="s">
        <v>30</v>
      </c>
      <c r="BR472" s="110" t="s">
        <v>80</v>
      </c>
    </row>
    <row r="473" spans="11:70">
      <c r="K473" s="109" t="s">
        <v>134</v>
      </c>
      <c r="L473" s="110" t="str">
        <f t="shared" si="132"/>
        <v>INDCEM</v>
      </c>
      <c r="M473" s="110" t="s">
        <v>204</v>
      </c>
      <c r="N473" s="109">
        <f t="shared" si="140"/>
        <v>0.00940817133070058</v>
      </c>
      <c r="O473" s="109" t="s">
        <v>30</v>
      </c>
      <c r="P473" s="110" t="s">
        <v>84</v>
      </c>
      <c r="T473" s="109" t="s">
        <v>134</v>
      </c>
      <c r="U473" s="110" t="str">
        <f t="shared" si="133"/>
        <v>INDCEM</v>
      </c>
      <c r="V473" s="109" t="str">
        <f t="shared" si="134"/>
        <v>FH9</v>
      </c>
      <c r="W473" s="109">
        <f t="shared" si="136"/>
        <v>0.00885796956725601</v>
      </c>
      <c r="X473" s="109" t="s">
        <v>30</v>
      </c>
      <c r="Y473" s="110" t="s">
        <v>79</v>
      </c>
      <c r="AC473" s="109" t="s">
        <v>134</v>
      </c>
      <c r="AD473" s="110" t="str">
        <f t="shared" si="121"/>
        <v>INDCEM</v>
      </c>
      <c r="AE473" s="109" t="str">
        <f t="shared" si="122"/>
        <v>FH9</v>
      </c>
      <c r="AF473" s="109">
        <f t="shared" si="137"/>
        <v>0.00839285662362912</v>
      </c>
      <c r="AG473" s="109" t="s">
        <v>30</v>
      </c>
      <c r="AH473" s="110" t="s">
        <v>85</v>
      </c>
      <c r="AL473" s="109" t="s">
        <v>134</v>
      </c>
      <c r="AM473" s="110" t="str">
        <f t="shared" si="123"/>
        <v>INDCEM</v>
      </c>
      <c r="AN473" s="109" t="str">
        <f t="shared" si="124"/>
        <v>FH9</v>
      </c>
      <c r="AO473" s="109">
        <f t="shared" si="138"/>
        <v>0.00880204113766848</v>
      </c>
      <c r="AP473" s="109" t="s">
        <v>30</v>
      </c>
      <c r="AQ473" s="110" t="s">
        <v>82</v>
      </c>
      <c r="AU473" s="109" t="s">
        <v>134</v>
      </c>
      <c r="AV473" s="110" t="str">
        <f t="shared" si="125"/>
        <v>INDCEM</v>
      </c>
      <c r="AW473" s="109" t="str">
        <f t="shared" si="126"/>
        <v>FH9</v>
      </c>
      <c r="AX473" s="109">
        <f t="shared" si="139"/>
        <v>0.00833236536167792</v>
      </c>
      <c r="AY473" s="109" t="s">
        <v>30</v>
      </c>
      <c r="AZ473" s="110" t="s">
        <v>81</v>
      </c>
      <c r="BD473" s="109" t="s">
        <v>134</v>
      </c>
      <c r="BE473" s="110" t="str">
        <f t="shared" si="127"/>
        <v>INDCEM</v>
      </c>
      <c r="BF473" s="109" t="str">
        <f t="shared" si="128"/>
        <v>FH9</v>
      </c>
      <c r="BG473" s="109">
        <f t="shared" si="135"/>
        <v>0.00880204113766848</v>
      </c>
      <c r="BH473" s="109" t="s">
        <v>30</v>
      </c>
      <c r="BI473" s="110" t="s">
        <v>83</v>
      </c>
      <c r="BM473" s="109" t="s">
        <v>134</v>
      </c>
      <c r="BN473" s="110" t="str">
        <f t="shared" si="129"/>
        <v>INDCEM</v>
      </c>
      <c r="BO473" s="109" t="str">
        <f t="shared" si="130"/>
        <v>FH9</v>
      </c>
      <c r="BP473" s="109">
        <f t="shared" si="131"/>
        <v>0.00833236536167792</v>
      </c>
      <c r="BQ473" s="109" t="s">
        <v>30</v>
      </c>
      <c r="BR473" s="110" t="s">
        <v>80</v>
      </c>
    </row>
    <row r="474" spans="11:70">
      <c r="K474" s="109" t="s">
        <v>134</v>
      </c>
      <c r="L474" s="110" t="str">
        <f t="shared" si="132"/>
        <v>INDCEM</v>
      </c>
      <c r="M474" s="110" t="s">
        <v>205</v>
      </c>
      <c r="N474" s="109">
        <f t="shared" si="140"/>
        <v>0.0094154909801672</v>
      </c>
      <c r="O474" s="109" t="s">
        <v>30</v>
      </c>
      <c r="P474" s="110" t="s">
        <v>84</v>
      </c>
      <c r="T474" s="109" t="s">
        <v>134</v>
      </c>
      <c r="U474" s="110" t="str">
        <f t="shared" si="133"/>
        <v>INDCEM</v>
      </c>
      <c r="V474" s="109" t="str">
        <f t="shared" si="134"/>
        <v>FH10</v>
      </c>
      <c r="W474" s="109">
        <f t="shared" si="136"/>
        <v>0.00966533282520593</v>
      </c>
      <c r="X474" s="109" t="s">
        <v>30</v>
      </c>
      <c r="Y474" s="110" t="s">
        <v>79</v>
      </c>
      <c r="AC474" s="109" t="s">
        <v>134</v>
      </c>
      <c r="AD474" s="110" t="str">
        <f t="shared" si="121"/>
        <v>INDCEM</v>
      </c>
      <c r="AE474" s="109" t="str">
        <f t="shared" si="122"/>
        <v>FH10</v>
      </c>
      <c r="AF474" s="109">
        <f t="shared" si="137"/>
        <v>0.00831605281137172</v>
      </c>
      <c r="AG474" s="109" t="s">
        <v>30</v>
      </c>
      <c r="AH474" s="110" t="s">
        <v>85</v>
      </c>
      <c r="AL474" s="109" t="s">
        <v>134</v>
      </c>
      <c r="AM474" s="110" t="str">
        <f t="shared" si="123"/>
        <v>INDCEM</v>
      </c>
      <c r="AN474" s="109" t="str">
        <f t="shared" si="124"/>
        <v>FH10</v>
      </c>
      <c r="AO474" s="109">
        <f t="shared" si="138"/>
        <v>0.00910858030278524</v>
      </c>
      <c r="AP474" s="109" t="s">
        <v>30</v>
      </c>
      <c r="AQ474" s="110" t="s">
        <v>82</v>
      </c>
      <c r="AU474" s="109" t="s">
        <v>134</v>
      </c>
      <c r="AV474" s="110" t="str">
        <f t="shared" si="125"/>
        <v>INDCEM</v>
      </c>
      <c r="AW474" s="109" t="str">
        <f t="shared" si="126"/>
        <v>FH10</v>
      </c>
      <c r="AX474" s="109">
        <f t="shared" si="139"/>
        <v>0.0088127430632995</v>
      </c>
      <c r="AY474" s="109" t="s">
        <v>30</v>
      </c>
      <c r="AZ474" s="110" t="s">
        <v>81</v>
      </c>
      <c r="BD474" s="109" t="s">
        <v>134</v>
      </c>
      <c r="BE474" s="110" t="str">
        <f t="shared" si="127"/>
        <v>INDCEM</v>
      </c>
      <c r="BF474" s="109" t="str">
        <f t="shared" si="128"/>
        <v>FH10</v>
      </c>
      <c r="BG474" s="109">
        <f t="shared" si="135"/>
        <v>0.00910858030278524</v>
      </c>
      <c r="BH474" s="109" t="s">
        <v>30</v>
      </c>
      <c r="BI474" s="110" t="s">
        <v>83</v>
      </c>
      <c r="BM474" s="109" t="s">
        <v>134</v>
      </c>
      <c r="BN474" s="110" t="str">
        <f t="shared" si="129"/>
        <v>INDCEM</v>
      </c>
      <c r="BO474" s="109" t="str">
        <f t="shared" si="130"/>
        <v>FH10</v>
      </c>
      <c r="BP474" s="109">
        <f t="shared" si="131"/>
        <v>0.0088127430632995</v>
      </c>
      <c r="BQ474" s="109" t="s">
        <v>30</v>
      </c>
      <c r="BR474" s="110" t="s">
        <v>80</v>
      </c>
    </row>
    <row r="475" spans="11:70">
      <c r="K475" s="111" t="s">
        <v>134</v>
      </c>
      <c r="L475" s="110" t="str">
        <f t="shared" si="132"/>
        <v>INDCEM</v>
      </c>
      <c r="M475" s="110" t="s">
        <v>206</v>
      </c>
      <c r="N475" s="109">
        <f t="shared" si="140"/>
        <v>0.00952017895298573</v>
      </c>
      <c r="O475" s="109" t="s">
        <v>30</v>
      </c>
      <c r="P475" s="110" t="s">
        <v>84</v>
      </c>
      <c r="T475" s="109" t="s">
        <v>134</v>
      </c>
      <c r="U475" s="110" t="str">
        <f t="shared" si="133"/>
        <v>INDCEM</v>
      </c>
      <c r="V475" s="109" t="str">
        <f t="shared" si="134"/>
        <v>FH11</v>
      </c>
      <c r="W475" s="109">
        <f t="shared" si="136"/>
        <v>0.0101571832936489</v>
      </c>
      <c r="X475" s="109" t="s">
        <v>30</v>
      </c>
      <c r="Y475" s="110" t="s">
        <v>79</v>
      </c>
      <c r="AC475" s="109" t="s">
        <v>134</v>
      </c>
      <c r="AD475" s="110" t="str">
        <f t="shared" si="121"/>
        <v>INDCEM</v>
      </c>
      <c r="AE475" s="109" t="str">
        <f t="shared" si="122"/>
        <v>FH11</v>
      </c>
      <c r="AF475" s="109">
        <f t="shared" si="137"/>
        <v>0.00835629520039642</v>
      </c>
      <c r="AG475" s="109" t="s">
        <v>30</v>
      </c>
      <c r="AH475" s="110" t="s">
        <v>85</v>
      </c>
      <c r="AL475" s="109" t="s">
        <v>134</v>
      </c>
      <c r="AM475" s="110" t="str">
        <f t="shared" si="123"/>
        <v>INDCEM</v>
      </c>
      <c r="AN475" s="109" t="str">
        <f t="shared" si="124"/>
        <v>FH11</v>
      </c>
      <c r="AO475" s="109">
        <f t="shared" si="138"/>
        <v>0.00943953550863204</v>
      </c>
      <c r="AP475" s="109" t="s">
        <v>30</v>
      </c>
      <c r="AQ475" s="110" t="s">
        <v>82</v>
      </c>
      <c r="AU475" s="109" t="s">
        <v>134</v>
      </c>
      <c r="AV475" s="110" t="str">
        <f t="shared" si="125"/>
        <v>INDCEM</v>
      </c>
      <c r="AW475" s="109" t="str">
        <f t="shared" si="126"/>
        <v>FH11</v>
      </c>
      <c r="AX475" s="109">
        <f t="shared" si="139"/>
        <v>0.00944091962441784</v>
      </c>
      <c r="AY475" s="109" t="s">
        <v>30</v>
      </c>
      <c r="AZ475" s="110" t="s">
        <v>81</v>
      </c>
      <c r="BD475" s="109" t="s">
        <v>134</v>
      </c>
      <c r="BE475" s="110" t="str">
        <f t="shared" si="127"/>
        <v>INDCEM</v>
      </c>
      <c r="BF475" s="109" t="str">
        <f t="shared" si="128"/>
        <v>FH11</v>
      </c>
      <c r="BG475" s="109">
        <f t="shared" si="135"/>
        <v>0.00943953550863204</v>
      </c>
      <c r="BH475" s="109" t="s">
        <v>30</v>
      </c>
      <c r="BI475" s="110" t="s">
        <v>83</v>
      </c>
      <c r="BM475" s="109" t="s">
        <v>134</v>
      </c>
      <c r="BN475" s="110" t="str">
        <f t="shared" si="129"/>
        <v>INDCEM</v>
      </c>
      <c r="BO475" s="109" t="str">
        <f t="shared" si="130"/>
        <v>FH11</v>
      </c>
      <c r="BP475" s="109">
        <f t="shared" si="131"/>
        <v>0.00944091962441784</v>
      </c>
      <c r="BQ475" s="109" t="s">
        <v>30</v>
      </c>
      <c r="BR475" s="110" t="s">
        <v>80</v>
      </c>
    </row>
    <row r="476" spans="11:70">
      <c r="K476" s="109" t="s">
        <v>134</v>
      </c>
      <c r="L476" s="110" t="str">
        <f t="shared" si="132"/>
        <v>INDCEM</v>
      </c>
      <c r="M476" s="110" t="s">
        <v>207</v>
      </c>
      <c r="N476" s="109">
        <f t="shared" si="140"/>
        <v>0.0097784080457126</v>
      </c>
      <c r="O476" s="109" t="s">
        <v>30</v>
      </c>
      <c r="P476" s="110" t="s">
        <v>84</v>
      </c>
      <c r="T476" s="109" t="s">
        <v>134</v>
      </c>
      <c r="U476" s="110" t="str">
        <f t="shared" si="133"/>
        <v>INDCEM</v>
      </c>
      <c r="V476" s="109" t="str">
        <f t="shared" si="134"/>
        <v>FH12</v>
      </c>
      <c r="W476" s="109">
        <f t="shared" si="136"/>
        <v>0.0103315541531896</v>
      </c>
      <c r="X476" s="109" t="s">
        <v>30</v>
      </c>
      <c r="Y476" s="110" t="s">
        <v>79</v>
      </c>
      <c r="AC476" s="109" t="s">
        <v>134</v>
      </c>
      <c r="AD476" s="110" t="str">
        <f t="shared" si="121"/>
        <v>INDCEM</v>
      </c>
      <c r="AE476" s="109" t="str">
        <f t="shared" si="122"/>
        <v>FH12</v>
      </c>
      <c r="AF476" s="109">
        <f t="shared" si="137"/>
        <v>0.00862739868559834</v>
      </c>
      <c r="AG476" s="109" t="s">
        <v>30</v>
      </c>
      <c r="AH476" s="110" t="s">
        <v>85</v>
      </c>
      <c r="AL476" s="109" t="s">
        <v>134</v>
      </c>
      <c r="AM476" s="110" t="str">
        <f t="shared" si="123"/>
        <v>INDCEM</v>
      </c>
      <c r="AN476" s="109" t="str">
        <f t="shared" si="124"/>
        <v>FH12</v>
      </c>
      <c r="AO476" s="109">
        <f t="shared" si="138"/>
        <v>0.00972903315749418</v>
      </c>
      <c r="AP476" s="109" t="s">
        <v>30</v>
      </c>
      <c r="AQ476" s="110" t="s">
        <v>82</v>
      </c>
      <c r="AU476" s="109" t="s">
        <v>134</v>
      </c>
      <c r="AV476" s="110" t="str">
        <f t="shared" si="125"/>
        <v>INDCEM</v>
      </c>
      <c r="AW476" s="109" t="str">
        <f t="shared" si="126"/>
        <v>FH12</v>
      </c>
      <c r="AX476" s="109">
        <f t="shared" si="139"/>
        <v>0.00993225696018672</v>
      </c>
      <c r="AY476" s="109" t="s">
        <v>30</v>
      </c>
      <c r="AZ476" s="110" t="s">
        <v>81</v>
      </c>
      <c r="BD476" s="109" t="s">
        <v>134</v>
      </c>
      <c r="BE476" s="110" t="str">
        <f t="shared" si="127"/>
        <v>INDCEM</v>
      </c>
      <c r="BF476" s="109" t="str">
        <f t="shared" si="128"/>
        <v>FH12</v>
      </c>
      <c r="BG476" s="109">
        <f t="shared" si="135"/>
        <v>0.00972903315749418</v>
      </c>
      <c r="BH476" s="109" t="s">
        <v>30</v>
      </c>
      <c r="BI476" s="110" t="s">
        <v>83</v>
      </c>
      <c r="BM476" s="109" t="s">
        <v>134</v>
      </c>
      <c r="BN476" s="110" t="str">
        <f t="shared" si="129"/>
        <v>INDCEM</v>
      </c>
      <c r="BO476" s="109" t="str">
        <f t="shared" si="130"/>
        <v>FH12</v>
      </c>
      <c r="BP476" s="109">
        <f t="shared" si="131"/>
        <v>0.00993225696018672</v>
      </c>
      <c r="BQ476" s="109" t="s">
        <v>30</v>
      </c>
      <c r="BR476" s="110" t="s">
        <v>80</v>
      </c>
    </row>
    <row r="477" spans="11:70">
      <c r="K477" s="109" t="s">
        <v>134</v>
      </c>
      <c r="L477" s="110" t="str">
        <f t="shared" si="132"/>
        <v>INDCEM</v>
      </c>
      <c r="M477" s="110" t="s">
        <v>208</v>
      </c>
      <c r="N477" s="109">
        <f t="shared" si="140"/>
        <v>0.0101062988549921</v>
      </c>
      <c r="O477" s="109" t="s">
        <v>30</v>
      </c>
      <c r="P477" s="110" t="s">
        <v>84</v>
      </c>
      <c r="T477" s="109" t="s">
        <v>134</v>
      </c>
      <c r="U477" s="110" t="str">
        <f t="shared" si="133"/>
        <v>INDCEM</v>
      </c>
      <c r="V477" s="109" t="str">
        <f t="shared" si="134"/>
        <v>FH13</v>
      </c>
      <c r="W477" s="109">
        <f t="shared" si="136"/>
        <v>0.0102451610598429</v>
      </c>
      <c r="X477" s="109" t="s">
        <v>30</v>
      </c>
      <c r="Y477" s="110" t="s">
        <v>79</v>
      </c>
      <c r="AC477" s="109" t="s">
        <v>134</v>
      </c>
      <c r="AD477" s="110" t="str">
        <f t="shared" si="121"/>
        <v>INDCEM</v>
      </c>
      <c r="AE477" s="109" t="str">
        <f t="shared" si="122"/>
        <v>FH13</v>
      </c>
      <c r="AF477" s="109">
        <f t="shared" si="137"/>
        <v>0.00927199608134477</v>
      </c>
      <c r="AG477" s="109" t="s">
        <v>30</v>
      </c>
      <c r="AH477" s="110" t="s">
        <v>85</v>
      </c>
      <c r="AL477" s="109" t="s">
        <v>134</v>
      </c>
      <c r="AM477" s="110" t="str">
        <f t="shared" si="123"/>
        <v>INDCEM</v>
      </c>
      <c r="AN477" s="109" t="str">
        <f t="shared" si="124"/>
        <v>FH13</v>
      </c>
      <c r="AO477" s="109">
        <f t="shared" si="138"/>
        <v>0.0100056046200632</v>
      </c>
      <c r="AP477" s="109" t="s">
        <v>30</v>
      </c>
      <c r="AQ477" s="110" t="s">
        <v>82</v>
      </c>
      <c r="AU477" s="109" t="s">
        <v>134</v>
      </c>
      <c r="AV477" s="110" t="str">
        <f t="shared" si="125"/>
        <v>INDCEM</v>
      </c>
      <c r="AW477" s="109" t="str">
        <f t="shared" si="126"/>
        <v>FH13</v>
      </c>
      <c r="AX477" s="109">
        <f t="shared" si="139"/>
        <v>0.0103304424444612</v>
      </c>
      <c r="AY477" s="109" t="s">
        <v>30</v>
      </c>
      <c r="AZ477" s="110" t="s">
        <v>81</v>
      </c>
      <c r="BD477" s="109" t="s">
        <v>134</v>
      </c>
      <c r="BE477" s="110" t="str">
        <f t="shared" si="127"/>
        <v>INDCEM</v>
      </c>
      <c r="BF477" s="109" t="str">
        <f t="shared" si="128"/>
        <v>FH13</v>
      </c>
      <c r="BG477" s="109">
        <f t="shared" si="135"/>
        <v>0.0100056046200632</v>
      </c>
      <c r="BH477" s="109" t="s">
        <v>30</v>
      </c>
      <c r="BI477" s="110" t="s">
        <v>83</v>
      </c>
      <c r="BM477" s="109" t="s">
        <v>134</v>
      </c>
      <c r="BN477" s="110" t="str">
        <f t="shared" si="129"/>
        <v>INDCEM</v>
      </c>
      <c r="BO477" s="109" t="str">
        <f t="shared" si="130"/>
        <v>FH13</v>
      </c>
      <c r="BP477" s="109">
        <f t="shared" si="131"/>
        <v>0.0103304424444612</v>
      </c>
      <c r="BQ477" s="109" t="s">
        <v>30</v>
      </c>
      <c r="BR477" s="110" t="s">
        <v>80</v>
      </c>
    </row>
    <row r="478" spans="11:70">
      <c r="K478" s="109" t="s">
        <v>134</v>
      </c>
      <c r="L478" s="110" t="str">
        <f t="shared" si="132"/>
        <v>INDCEM</v>
      </c>
      <c r="M478" s="110" t="s">
        <v>209</v>
      </c>
      <c r="N478" s="109">
        <f t="shared" si="140"/>
        <v>0.0103605372909633</v>
      </c>
      <c r="O478" s="109" t="s">
        <v>30</v>
      </c>
      <c r="P478" s="110" t="s">
        <v>84</v>
      </c>
      <c r="T478" s="109" t="s">
        <v>134</v>
      </c>
      <c r="U478" s="110" t="str">
        <f t="shared" si="133"/>
        <v>INDCEM</v>
      </c>
      <c r="V478" s="109" t="str">
        <f t="shared" si="134"/>
        <v>FH14</v>
      </c>
      <c r="W478" s="109">
        <f t="shared" si="136"/>
        <v>0.0101042353300386</v>
      </c>
      <c r="X478" s="109" t="s">
        <v>30</v>
      </c>
      <c r="Y478" s="110" t="s">
        <v>79</v>
      </c>
      <c r="AC478" s="109" t="s">
        <v>134</v>
      </c>
      <c r="AD478" s="110" t="str">
        <f t="shared" si="121"/>
        <v>INDCEM</v>
      </c>
      <c r="AE478" s="109" t="str">
        <f t="shared" si="122"/>
        <v>FH14</v>
      </c>
      <c r="AF478" s="109">
        <f t="shared" si="137"/>
        <v>0.0101245921585661</v>
      </c>
      <c r="AG478" s="109" t="s">
        <v>30</v>
      </c>
      <c r="AH478" s="110" t="s">
        <v>85</v>
      </c>
      <c r="AL478" s="109" t="s">
        <v>134</v>
      </c>
      <c r="AM478" s="110" t="str">
        <f t="shared" si="123"/>
        <v>INDCEM</v>
      </c>
      <c r="AN478" s="109" t="str">
        <f t="shared" si="124"/>
        <v>FH14</v>
      </c>
      <c r="AO478" s="109">
        <f t="shared" si="138"/>
        <v>0.0102399485785492</v>
      </c>
      <c r="AP478" s="109" t="s">
        <v>30</v>
      </c>
      <c r="AQ478" s="110" t="s">
        <v>82</v>
      </c>
      <c r="AU478" s="109" t="s">
        <v>134</v>
      </c>
      <c r="AV478" s="110" t="str">
        <f t="shared" si="125"/>
        <v>INDCEM</v>
      </c>
      <c r="AW478" s="109" t="str">
        <f t="shared" si="126"/>
        <v>FH14</v>
      </c>
      <c r="AX478" s="109">
        <f t="shared" si="139"/>
        <v>0.0105385112297558</v>
      </c>
      <c r="AY478" s="109" t="s">
        <v>30</v>
      </c>
      <c r="AZ478" s="110" t="s">
        <v>81</v>
      </c>
      <c r="BD478" s="109" t="s">
        <v>134</v>
      </c>
      <c r="BE478" s="110" t="str">
        <f t="shared" si="127"/>
        <v>INDCEM</v>
      </c>
      <c r="BF478" s="109" t="str">
        <f t="shared" si="128"/>
        <v>FH14</v>
      </c>
      <c r="BG478" s="109">
        <f t="shared" si="135"/>
        <v>0.0102399485785492</v>
      </c>
      <c r="BH478" s="109" t="s">
        <v>30</v>
      </c>
      <c r="BI478" s="110" t="s">
        <v>83</v>
      </c>
      <c r="BM478" s="109" t="s">
        <v>134</v>
      </c>
      <c r="BN478" s="110" t="str">
        <f t="shared" si="129"/>
        <v>INDCEM</v>
      </c>
      <c r="BO478" s="109" t="str">
        <f t="shared" si="130"/>
        <v>FH14</v>
      </c>
      <c r="BP478" s="109">
        <f t="shared" si="131"/>
        <v>0.0105385112297558</v>
      </c>
      <c r="BQ478" s="109" t="s">
        <v>30</v>
      </c>
      <c r="BR478" s="110" t="s">
        <v>80</v>
      </c>
    </row>
    <row r="479" spans="11:70">
      <c r="K479" s="111" t="s">
        <v>134</v>
      </c>
      <c r="L479" s="110" t="str">
        <f t="shared" si="132"/>
        <v>INDCEM</v>
      </c>
      <c r="M479" s="110" t="s">
        <v>210</v>
      </c>
      <c r="N479" s="109">
        <f t="shared" si="140"/>
        <v>0.0104784533287574</v>
      </c>
      <c r="O479" s="109" t="s">
        <v>30</v>
      </c>
      <c r="P479" s="110" t="s">
        <v>84</v>
      </c>
      <c r="T479" s="109" t="s">
        <v>134</v>
      </c>
      <c r="U479" s="110" t="str">
        <f t="shared" si="133"/>
        <v>INDCEM</v>
      </c>
      <c r="V479" s="109" t="str">
        <f t="shared" si="134"/>
        <v>FH15</v>
      </c>
      <c r="W479" s="109">
        <f t="shared" si="136"/>
        <v>0.0100301767459323</v>
      </c>
      <c r="X479" s="109" t="s">
        <v>30</v>
      </c>
      <c r="Y479" s="110" t="s">
        <v>79</v>
      </c>
      <c r="AC479" s="109" t="s">
        <v>134</v>
      </c>
      <c r="AD479" s="110" t="str">
        <f t="shared" si="121"/>
        <v>INDCEM</v>
      </c>
      <c r="AE479" s="109" t="str">
        <f t="shared" si="122"/>
        <v>FH15</v>
      </c>
      <c r="AF479" s="109">
        <f t="shared" si="137"/>
        <v>0.0106284312664555</v>
      </c>
      <c r="AG479" s="109" t="s">
        <v>30</v>
      </c>
      <c r="AH479" s="110" t="s">
        <v>85</v>
      </c>
      <c r="AL479" s="109" t="s">
        <v>134</v>
      </c>
      <c r="AM479" s="110" t="str">
        <f t="shared" si="123"/>
        <v>INDCEM</v>
      </c>
      <c r="AN479" s="109" t="str">
        <f t="shared" si="124"/>
        <v>FH15</v>
      </c>
      <c r="AO479" s="109">
        <f t="shared" si="138"/>
        <v>0.0103813058891921</v>
      </c>
      <c r="AP479" s="109" t="s">
        <v>30</v>
      </c>
      <c r="AQ479" s="110" t="s">
        <v>82</v>
      </c>
      <c r="AU479" s="109" t="s">
        <v>134</v>
      </c>
      <c r="AV479" s="110" t="str">
        <f t="shared" si="125"/>
        <v>INDCEM</v>
      </c>
      <c r="AW479" s="109" t="str">
        <f t="shared" si="126"/>
        <v>FH15</v>
      </c>
      <c r="AX479" s="109">
        <f t="shared" si="139"/>
        <v>0.0106343067495129</v>
      </c>
      <c r="AY479" s="109" t="s">
        <v>30</v>
      </c>
      <c r="AZ479" s="110" t="s">
        <v>81</v>
      </c>
      <c r="BD479" s="109" t="s">
        <v>134</v>
      </c>
      <c r="BE479" s="110" t="str">
        <f t="shared" si="127"/>
        <v>INDCEM</v>
      </c>
      <c r="BF479" s="109" t="str">
        <f t="shared" si="128"/>
        <v>FH15</v>
      </c>
      <c r="BG479" s="109">
        <f t="shared" si="135"/>
        <v>0.0103813058891921</v>
      </c>
      <c r="BH479" s="109" t="s">
        <v>30</v>
      </c>
      <c r="BI479" s="110" t="s">
        <v>83</v>
      </c>
      <c r="BM479" s="109" t="s">
        <v>134</v>
      </c>
      <c r="BN479" s="110" t="str">
        <f t="shared" si="129"/>
        <v>INDCEM</v>
      </c>
      <c r="BO479" s="109" t="str">
        <f t="shared" si="130"/>
        <v>FH15</v>
      </c>
      <c r="BP479" s="109">
        <f t="shared" si="131"/>
        <v>0.0106343067495129</v>
      </c>
      <c r="BQ479" s="109" t="s">
        <v>30</v>
      </c>
      <c r="BR479" s="110" t="s">
        <v>80</v>
      </c>
    </row>
    <row r="480" spans="11:70">
      <c r="K480" s="109" t="s">
        <v>134</v>
      </c>
      <c r="L480" s="110" t="str">
        <f t="shared" si="132"/>
        <v>INDCEM</v>
      </c>
      <c r="M480" s="110" t="s">
        <v>211</v>
      </c>
      <c r="N480" s="109">
        <f t="shared" si="140"/>
        <v>0.0105543133150902</v>
      </c>
      <c r="O480" s="109" t="s">
        <v>30</v>
      </c>
      <c r="P480" s="110" t="s">
        <v>84</v>
      </c>
      <c r="T480" s="109" t="s">
        <v>134</v>
      </c>
      <c r="U480" s="110" t="str">
        <f t="shared" si="133"/>
        <v>INDCEM</v>
      </c>
      <c r="V480" s="109" t="str">
        <f t="shared" si="134"/>
        <v>FH16</v>
      </c>
      <c r="W480" s="109">
        <f t="shared" si="136"/>
        <v>0.0099792732136525</v>
      </c>
      <c r="X480" s="109" t="s">
        <v>30</v>
      </c>
      <c r="Y480" s="110" t="s">
        <v>79</v>
      </c>
      <c r="AC480" s="109" t="s">
        <v>134</v>
      </c>
      <c r="AD480" s="110" t="str">
        <f t="shared" ref="AD480:AD543" si="141">U480</f>
        <v>INDCEM</v>
      </c>
      <c r="AE480" s="109" t="str">
        <f t="shared" ref="AE480:AE543" si="142">V480</f>
        <v>FH16</v>
      </c>
      <c r="AF480" s="109">
        <f t="shared" si="137"/>
        <v>0.0108743339662005</v>
      </c>
      <c r="AG480" s="109" t="s">
        <v>30</v>
      </c>
      <c r="AH480" s="110" t="s">
        <v>85</v>
      </c>
      <c r="AL480" s="109" t="s">
        <v>134</v>
      </c>
      <c r="AM480" s="110" t="str">
        <f t="shared" ref="AM480:AM543" si="143">AD480</f>
        <v>INDCEM</v>
      </c>
      <c r="AN480" s="109" t="str">
        <f t="shared" ref="AN480:AN543" si="144">AE480</f>
        <v>FH16</v>
      </c>
      <c r="AO480" s="109">
        <f t="shared" si="138"/>
        <v>0.0104341093929223</v>
      </c>
      <c r="AP480" s="109" t="s">
        <v>30</v>
      </c>
      <c r="AQ480" s="110" t="s">
        <v>82</v>
      </c>
      <c r="AU480" s="109" t="s">
        <v>134</v>
      </c>
      <c r="AV480" s="110" t="str">
        <f t="shared" ref="AV480:AV543" si="145">AM480</f>
        <v>INDCEM</v>
      </c>
      <c r="AW480" s="109" t="str">
        <f t="shared" ref="AW480:AW543" si="146">AN480</f>
        <v>FH16</v>
      </c>
      <c r="AX480" s="109">
        <f t="shared" si="139"/>
        <v>0.0106626803306411</v>
      </c>
      <c r="AY480" s="109" t="s">
        <v>30</v>
      </c>
      <c r="AZ480" s="110" t="s">
        <v>81</v>
      </c>
      <c r="BD480" s="109" t="s">
        <v>134</v>
      </c>
      <c r="BE480" s="110" t="str">
        <f t="shared" ref="BE480:BE543" si="147">AV480</f>
        <v>INDCEM</v>
      </c>
      <c r="BF480" s="109" t="str">
        <f t="shared" ref="BF480:BF543" si="148">AW480</f>
        <v>FH16</v>
      </c>
      <c r="BG480" s="109">
        <f t="shared" si="135"/>
        <v>0.0104341093929223</v>
      </c>
      <c r="BH480" s="109" t="s">
        <v>30</v>
      </c>
      <c r="BI480" s="110" t="s">
        <v>83</v>
      </c>
      <c r="BM480" s="109" t="s">
        <v>134</v>
      </c>
      <c r="BN480" s="110" t="str">
        <f t="shared" ref="BN480:BN543" si="149">BE480</f>
        <v>INDCEM</v>
      </c>
      <c r="BO480" s="109" t="str">
        <f t="shared" ref="BO480:BO543" si="150">BF480</f>
        <v>FH16</v>
      </c>
      <c r="BP480" s="109">
        <f t="shared" ref="BP480:BP543" si="151">AX480</f>
        <v>0.0106626803306411</v>
      </c>
      <c r="BQ480" s="109" t="s">
        <v>30</v>
      </c>
      <c r="BR480" s="110" t="s">
        <v>80</v>
      </c>
    </row>
    <row r="481" spans="11:70">
      <c r="K481" s="109" t="s">
        <v>134</v>
      </c>
      <c r="L481" s="110" t="str">
        <f t="shared" ref="L481:L511" si="152">L480</f>
        <v>INDCEM</v>
      </c>
      <c r="M481" s="110" t="s">
        <v>212</v>
      </c>
      <c r="N481" s="109">
        <f t="shared" si="140"/>
        <v>0.0106052685667944</v>
      </c>
      <c r="O481" s="109" t="s">
        <v>30</v>
      </c>
      <c r="P481" s="110" t="s">
        <v>84</v>
      </c>
      <c r="T481" s="109" t="s">
        <v>134</v>
      </c>
      <c r="U481" s="110" t="str">
        <f t="shared" ref="U481:U544" si="153">L481</f>
        <v>INDCEM</v>
      </c>
      <c r="V481" s="109" t="str">
        <f t="shared" ref="V481:V544" si="154">M481</f>
        <v>FH17</v>
      </c>
      <c r="W481" s="109">
        <f t="shared" si="136"/>
        <v>0.00992119731390353</v>
      </c>
      <c r="X481" s="109" t="s">
        <v>30</v>
      </c>
      <c r="Y481" s="110" t="s">
        <v>79</v>
      </c>
      <c r="AC481" s="109" t="s">
        <v>134</v>
      </c>
      <c r="AD481" s="110" t="str">
        <f t="shared" si="141"/>
        <v>INDCEM</v>
      </c>
      <c r="AE481" s="109" t="str">
        <f t="shared" si="142"/>
        <v>FH17</v>
      </c>
      <c r="AF481" s="109">
        <f t="shared" si="137"/>
        <v>0.0109605224681226</v>
      </c>
      <c r="AG481" s="109" t="s">
        <v>30</v>
      </c>
      <c r="AH481" s="110" t="s">
        <v>85</v>
      </c>
      <c r="AL481" s="109" t="s">
        <v>134</v>
      </c>
      <c r="AM481" s="110" t="str">
        <f t="shared" si="143"/>
        <v>INDCEM</v>
      </c>
      <c r="AN481" s="109" t="str">
        <f t="shared" si="144"/>
        <v>FH17</v>
      </c>
      <c r="AO481" s="109">
        <f t="shared" si="138"/>
        <v>0.0104276535104594</v>
      </c>
      <c r="AP481" s="109" t="s">
        <v>30</v>
      </c>
      <c r="AQ481" s="110" t="s">
        <v>82</v>
      </c>
      <c r="AU481" s="109" t="s">
        <v>134</v>
      </c>
      <c r="AV481" s="110" t="str">
        <f t="shared" si="145"/>
        <v>INDCEM</v>
      </c>
      <c r="AW481" s="109" t="str">
        <f t="shared" si="146"/>
        <v>FH17</v>
      </c>
      <c r="AX481" s="109">
        <f t="shared" si="139"/>
        <v>0.0106801137608188</v>
      </c>
      <c r="AY481" s="109" t="s">
        <v>30</v>
      </c>
      <c r="AZ481" s="110" t="s">
        <v>81</v>
      </c>
      <c r="BD481" s="109" t="s">
        <v>134</v>
      </c>
      <c r="BE481" s="110" t="str">
        <f t="shared" si="147"/>
        <v>INDCEM</v>
      </c>
      <c r="BF481" s="109" t="str">
        <f t="shared" si="148"/>
        <v>FH17</v>
      </c>
      <c r="BG481" s="109">
        <f t="shared" ref="BG481:BG544" si="155">AO481</f>
        <v>0.0104276535104594</v>
      </c>
      <c r="BH481" s="109" t="s">
        <v>30</v>
      </c>
      <c r="BI481" s="110" t="s">
        <v>83</v>
      </c>
      <c r="BM481" s="109" t="s">
        <v>134</v>
      </c>
      <c r="BN481" s="110" t="str">
        <f t="shared" si="149"/>
        <v>INDCEM</v>
      </c>
      <c r="BO481" s="109" t="str">
        <f t="shared" si="150"/>
        <v>FH17</v>
      </c>
      <c r="BP481" s="109">
        <f t="shared" si="151"/>
        <v>0.0106801137608188</v>
      </c>
      <c r="BQ481" s="109" t="s">
        <v>30</v>
      </c>
      <c r="BR481" s="110" t="s">
        <v>80</v>
      </c>
    </row>
    <row r="482" spans="11:70">
      <c r="K482" s="109" t="s">
        <v>134</v>
      </c>
      <c r="L482" s="110" t="str">
        <f t="shared" si="152"/>
        <v>INDCEM</v>
      </c>
      <c r="M482" s="110" t="s">
        <v>213</v>
      </c>
      <c r="N482" s="109">
        <f t="shared" si="140"/>
        <v>0.0106165675744802</v>
      </c>
      <c r="O482" s="109" t="s">
        <v>30</v>
      </c>
      <c r="P482" s="110" t="s">
        <v>84</v>
      </c>
      <c r="T482" s="109" t="s">
        <v>134</v>
      </c>
      <c r="U482" s="110" t="str">
        <f t="shared" si="153"/>
        <v>INDCEM</v>
      </c>
      <c r="V482" s="109" t="str">
        <f t="shared" si="154"/>
        <v>FH18</v>
      </c>
      <c r="W482" s="109">
        <f t="shared" si="136"/>
        <v>0.00993464191061692</v>
      </c>
      <c r="X482" s="109" t="s">
        <v>30</v>
      </c>
      <c r="Y482" s="110" t="s">
        <v>79</v>
      </c>
      <c r="AC482" s="109" t="s">
        <v>134</v>
      </c>
      <c r="AD482" s="110" t="str">
        <f t="shared" si="141"/>
        <v>INDCEM</v>
      </c>
      <c r="AE482" s="109" t="str">
        <f t="shared" si="142"/>
        <v>FH18</v>
      </c>
      <c r="AF482" s="109">
        <f t="shared" si="137"/>
        <v>0.0109452730566594</v>
      </c>
      <c r="AG482" s="109" t="s">
        <v>30</v>
      </c>
      <c r="AH482" s="110" t="s">
        <v>85</v>
      </c>
      <c r="AL482" s="109" t="s">
        <v>134</v>
      </c>
      <c r="AM482" s="110" t="str">
        <f t="shared" si="143"/>
        <v>INDCEM</v>
      </c>
      <c r="AN482" s="109" t="str">
        <f t="shared" si="144"/>
        <v>FH18</v>
      </c>
      <c r="AO482" s="109">
        <f t="shared" si="138"/>
        <v>0.0103871414309168</v>
      </c>
      <c r="AP482" s="109" t="s">
        <v>30</v>
      </c>
      <c r="AQ482" s="110" t="s">
        <v>82</v>
      </c>
      <c r="AU482" s="109" t="s">
        <v>134</v>
      </c>
      <c r="AV482" s="110" t="str">
        <f t="shared" si="145"/>
        <v>INDCEM</v>
      </c>
      <c r="AW482" s="109" t="str">
        <f t="shared" si="146"/>
        <v>FH18</v>
      </c>
      <c r="AX482" s="109">
        <f t="shared" si="139"/>
        <v>0.01064638062097</v>
      </c>
      <c r="AY482" s="109" t="s">
        <v>30</v>
      </c>
      <c r="AZ482" s="110" t="s">
        <v>81</v>
      </c>
      <c r="BD482" s="109" t="s">
        <v>134</v>
      </c>
      <c r="BE482" s="110" t="str">
        <f t="shared" si="147"/>
        <v>INDCEM</v>
      </c>
      <c r="BF482" s="109" t="str">
        <f t="shared" si="148"/>
        <v>FH18</v>
      </c>
      <c r="BG482" s="109">
        <f t="shared" si="155"/>
        <v>0.0103871414309168</v>
      </c>
      <c r="BH482" s="109" t="s">
        <v>30</v>
      </c>
      <c r="BI482" s="110" t="s">
        <v>83</v>
      </c>
      <c r="BM482" s="109" t="s">
        <v>134</v>
      </c>
      <c r="BN482" s="110" t="str">
        <f t="shared" si="149"/>
        <v>INDCEM</v>
      </c>
      <c r="BO482" s="109" t="str">
        <f t="shared" si="150"/>
        <v>FH18</v>
      </c>
      <c r="BP482" s="109">
        <f t="shared" si="151"/>
        <v>0.01064638062097</v>
      </c>
      <c r="BQ482" s="109" t="s">
        <v>30</v>
      </c>
      <c r="BR482" s="110" t="s">
        <v>80</v>
      </c>
    </row>
    <row r="483" spans="11:70">
      <c r="K483" s="111" t="s">
        <v>134</v>
      </c>
      <c r="L483" s="110" t="str">
        <f t="shared" si="152"/>
        <v>INDCEM</v>
      </c>
      <c r="M483" s="110" t="s">
        <v>214</v>
      </c>
      <c r="N483" s="109">
        <f t="shared" si="140"/>
        <v>0.010608110966277</v>
      </c>
      <c r="O483" s="109" t="s">
        <v>30</v>
      </c>
      <c r="P483" s="110" t="s">
        <v>84</v>
      </c>
      <c r="T483" s="109" t="s">
        <v>134</v>
      </c>
      <c r="U483" s="110" t="str">
        <f t="shared" si="153"/>
        <v>INDCEM</v>
      </c>
      <c r="V483" s="109" t="str">
        <f t="shared" si="154"/>
        <v>FH19</v>
      </c>
      <c r="W483" s="109">
        <f t="shared" si="136"/>
        <v>0.0101732144504731</v>
      </c>
      <c r="X483" s="109" t="s">
        <v>30</v>
      </c>
      <c r="Y483" s="110" t="s">
        <v>79</v>
      </c>
      <c r="AC483" s="109" t="s">
        <v>134</v>
      </c>
      <c r="AD483" s="110" t="str">
        <f t="shared" si="141"/>
        <v>INDCEM</v>
      </c>
      <c r="AE483" s="109" t="str">
        <f t="shared" si="142"/>
        <v>FH19</v>
      </c>
      <c r="AF483" s="109">
        <f t="shared" si="137"/>
        <v>0.0109063902844793</v>
      </c>
      <c r="AG483" s="109" t="s">
        <v>30</v>
      </c>
      <c r="AH483" s="110" t="s">
        <v>85</v>
      </c>
      <c r="AL483" s="109" t="s">
        <v>134</v>
      </c>
      <c r="AM483" s="110" t="str">
        <f t="shared" si="143"/>
        <v>INDCEM</v>
      </c>
      <c r="AN483" s="109" t="str">
        <f t="shared" si="144"/>
        <v>FH19</v>
      </c>
      <c r="AO483" s="109">
        <f t="shared" si="138"/>
        <v>0.0104000813333372</v>
      </c>
      <c r="AP483" s="109" t="s">
        <v>30</v>
      </c>
      <c r="AQ483" s="110" t="s">
        <v>82</v>
      </c>
      <c r="AU483" s="109" t="s">
        <v>134</v>
      </c>
      <c r="AV483" s="110" t="str">
        <f t="shared" si="145"/>
        <v>INDCEM</v>
      </c>
      <c r="AW483" s="109" t="str">
        <f t="shared" si="146"/>
        <v>FH19</v>
      </c>
      <c r="AX483" s="109">
        <f t="shared" si="139"/>
        <v>0.010656165888631</v>
      </c>
      <c r="AY483" s="109" t="s">
        <v>30</v>
      </c>
      <c r="AZ483" s="110" t="s">
        <v>81</v>
      </c>
      <c r="BD483" s="109" t="s">
        <v>134</v>
      </c>
      <c r="BE483" s="110" t="str">
        <f t="shared" si="147"/>
        <v>INDCEM</v>
      </c>
      <c r="BF483" s="109" t="str">
        <f t="shared" si="148"/>
        <v>FH19</v>
      </c>
      <c r="BG483" s="109">
        <f t="shared" si="155"/>
        <v>0.0104000813333372</v>
      </c>
      <c r="BH483" s="109" t="s">
        <v>30</v>
      </c>
      <c r="BI483" s="110" t="s">
        <v>83</v>
      </c>
      <c r="BM483" s="109" t="s">
        <v>134</v>
      </c>
      <c r="BN483" s="110" t="str">
        <f t="shared" si="149"/>
        <v>INDCEM</v>
      </c>
      <c r="BO483" s="109" t="str">
        <f t="shared" si="150"/>
        <v>FH19</v>
      </c>
      <c r="BP483" s="109">
        <f t="shared" si="151"/>
        <v>0.010656165888631</v>
      </c>
      <c r="BQ483" s="109" t="s">
        <v>30</v>
      </c>
      <c r="BR483" s="110" t="s">
        <v>80</v>
      </c>
    </row>
    <row r="484" spans="11:70">
      <c r="K484" s="109" t="s">
        <v>134</v>
      </c>
      <c r="L484" s="110" t="str">
        <f t="shared" si="152"/>
        <v>INDCEM</v>
      </c>
      <c r="M484" s="110" t="s">
        <v>215</v>
      </c>
      <c r="N484" s="109">
        <f t="shared" si="140"/>
        <v>0.0105938077740437</v>
      </c>
      <c r="O484" s="109" t="s">
        <v>30</v>
      </c>
      <c r="P484" s="110" t="s">
        <v>84</v>
      </c>
      <c r="T484" s="109" t="s">
        <v>134</v>
      </c>
      <c r="U484" s="110" t="str">
        <f t="shared" si="153"/>
        <v>INDCEM</v>
      </c>
      <c r="V484" s="109" t="str">
        <f t="shared" si="154"/>
        <v>FH20</v>
      </c>
      <c r="W484" s="109">
        <f t="shared" si="136"/>
        <v>0.0104395391021615</v>
      </c>
      <c r="X484" s="109" t="s">
        <v>30</v>
      </c>
      <c r="Y484" s="110" t="s">
        <v>79</v>
      </c>
      <c r="AC484" s="109" t="s">
        <v>134</v>
      </c>
      <c r="AD484" s="110" t="str">
        <f t="shared" si="141"/>
        <v>INDCEM</v>
      </c>
      <c r="AE484" s="109" t="str">
        <f t="shared" si="142"/>
        <v>FH20</v>
      </c>
      <c r="AF484" s="109">
        <f t="shared" si="137"/>
        <v>0.0108242416247828</v>
      </c>
      <c r="AG484" s="109" t="s">
        <v>30</v>
      </c>
      <c r="AH484" s="110" t="s">
        <v>85</v>
      </c>
      <c r="AL484" s="109" t="s">
        <v>134</v>
      </c>
      <c r="AM484" s="110" t="str">
        <f t="shared" si="143"/>
        <v>INDCEM</v>
      </c>
      <c r="AN484" s="109" t="str">
        <f t="shared" si="144"/>
        <v>FH20</v>
      </c>
      <c r="AO484" s="109">
        <f t="shared" si="138"/>
        <v>0.0104666322888045</v>
      </c>
      <c r="AP484" s="109" t="s">
        <v>30</v>
      </c>
      <c r="AQ484" s="110" t="s">
        <v>82</v>
      </c>
      <c r="AU484" s="109" t="s">
        <v>134</v>
      </c>
      <c r="AV484" s="110" t="str">
        <f t="shared" si="145"/>
        <v>INDCEM</v>
      </c>
      <c r="AW484" s="109" t="str">
        <f t="shared" si="146"/>
        <v>FH20</v>
      </c>
      <c r="AX484" s="109">
        <f t="shared" si="139"/>
        <v>0.0107829867197916</v>
      </c>
      <c r="AY484" s="109" t="s">
        <v>30</v>
      </c>
      <c r="AZ484" s="110" t="s">
        <v>81</v>
      </c>
      <c r="BD484" s="109" t="s">
        <v>134</v>
      </c>
      <c r="BE484" s="110" t="str">
        <f t="shared" si="147"/>
        <v>INDCEM</v>
      </c>
      <c r="BF484" s="109" t="str">
        <f t="shared" si="148"/>
        <v>FH20</v>
      </c>
      <c r="BG484" s="109">
        <f t="shared" si="155"/>
        <v>0.0104666322888045</v>
      </c>
      <c r="BH484" s="109" t="s">
        <v>30</v>
      </c>
      <c r="BI484" s="110" t="s">
        <v>83</v>
      </c>
      <c r="BM484" s="109" t="s">
        <v>134</v>
      </c>
      <c r="BN484" s="110" t="str">
        <f t="shared" si="149"/>
        <v>INDCEM</v>
      </c>
      <c r="BO484" s="109" t="str">
        <f t="shared" si="150"/>
        <v>FH20</v>
      </c>
      <c r="BP484" s="109">
        <f t="shared" si="151"/>
        <v>0.0107829867197916</v>
      </c>
      <c r="BQ484" s="109" t="s">
        <v>30</v>
      </c>
      <c r="BR484" s="110" t="s">
        <v>80</v>
      </c>
    </row>
    <row r="485" spans="11:70">
      <c r="K485" s="109" t="s">
        <v>134</v>
      </c>
      <c r="L485" s="110" t="str">
        <f t="shared" si="152"/>
        <v>INDCEM</v>
      </c>
      <c r="M485" s="110" t="s">
        <v>216</v>
      </c>
      <c r="N485" s="109">
        <f t="shared" si="140"/>
        <v>0.0106029519197713</v>
      </c>
      <c r="O485" s="109" t="s">
        <v>30</v>
      </c>
      <c r="P485" s="110" t="s">
        <v>84</v>
      </c>
      <c r="T485" s="109" t="s">
        <v>134</v>
      </c>
      <c r="U485" s="110" t="str">
        <f t="shared" si="153"/>
        <v>INDCEM</v>
      </c>
      <c r="V485" s="109" t="str">
        <f t="shared" si="154"/>
        <v>FH21</v>
      </c>
      <c r="W485" s="109">
        <f t="shared" si="136"/>
        <v>0.0105294976266661</v>
      </c>
      <c r="X485" s="109" t="s">
        <v>30</v>
      </c>
      <c r="Y485" s="110" t="s">
        <v>79</v>
      </c>
      <c r="AC485" s="109" t="s">
        <v>134</v>
      </c>
      <c r="AD485" s="110" t="str">
        <f t="shared" si="141"/>
        <v>INDCEM</v>
      </c>
      <c r="AE485" s="109" t="str">
        <f t="shared" si="142"/>
        <v>FH21</v>
      </c>
      <c r="AF485" s="109">
        <f t="shared" si="137"/>
        <v>0.0107461881281853</v>
      </c>
      <c r="AG485" s="109" t="s">
        <v>30</v>
      </c>
      <c r="AH485" s="110" t="s">
        <v>85</v>
      </c>
      <c r="AL485" s="109" t="s">
        <v>134</v>
      </c>
      <c r="AM485" s="110" t="str">
        <f t="shared" si="143"/>
        <v>INDCEM</v>
      </c>
      <c r="AN485" s="109" t="str">
        <f t="shared" si="144"/>
        <v>FH21</v>
      </c>
      <c r="AO485" s="109">
        <f t="shared" si="138"/>
        <v>0.0105332942772517</v>
      </c>
      <c r="AP485" s="109" t="s">
        <v>30</v>
      </c>
      <c r="AQ485" s="110" t="s">
        <v>82</v>
      </c>
      <c r="AU485" s="109" t="s">
        <v>134</v>
      </c>
      <c r="AV485" s="110" t="str">
        <f t="shared" si="145"/>
        <v>INDCEM</v>
      </c>
      <c r="AW485" s="109" t="str">
        <f t="shared" si="146"/>
        <v>FH21</v>
      </c>
      <c r="AX485" s="109">
        <f t="shared" si="139"/>
        <v>0.010946161852612</v>
      </c>
      <c r="AY485" s="109" t="s">
        <v>30</v>
      </c>
      <c r="AZ485" s="110" t="s">
        <v>81</v>
      </c>
      <c r="BD485" s="109" t="s">
        <v>134</v>
      </c>
      <c r="BE485" s="110" t="str">
        <f t="shared" si="147"/>
        <v>INDCEM</v>
      </c>
      <c r="BF485" s="109" t="str">
        <f t="shared" si="148"/>
        <v>FH21</v>
      </c>
      <c r="BG485" s="109">
        <f t="shared" si="155"/>
        <v>0.0105332942772517</v>
      </c>
      <c r="BH485" s="109" t="s">
        <v>30</v>
      </c>
      <c r="BI485" s="110" t="s">
        <v>83</v>
      </c>
      <c r="BM485" s="109" t="s">
        <v>134</v>
      </c>
      <c r="BN485" s="110" t="str">
        <f t="shared" si="149"/>
        <v>INDCEM</v>
      </c>
      <c r="BO485" s="109" t="str">
        <f t="shared" si="150"/>
        <v>FH21</v>
      </c>
      <c r="BP485" s="109">
        <f t="shared" si="151"/>
        <v>0.010946161852612</v>
      </c>
      <c r="BQ485" s="109" t="s">
        <v>30</v>
      </c>
      <c r="BR485" s="110" t="s">
        <v>80</v>
      </c>
    </row>
    <row r="486" spans="11:70">
      <c r="K486" s="109" t="s">
        <v>134</v>
      </c>
      <c r="L486" s="110" t="str">
        <f t="shared" si="152"/>
        <v>INDCEM</v>
      </c>
      <c r="M486" s="110" t="s">
        <v>217</v>
      </c>
      <c r="N486" s="109">
        <f t="shared" si="140"/>
        <v>0.0106499947189476</v>
      </c>
      <c r="O486" s="109" t="s">
        <v>30</v>
      </c>
      <c r="P486" s="110" t="s">
        <v>84</v>
      </c>
      <c r="T486" s="109" t="s">
        <v>134</v>
      </c>
      <c r="U486" s="110" t="str">
        <f t="shared" si="153"/>
        <v>INDCEM</v>
      </c>
      <c r="V486" s="109" t="str">
        <f t="shared" si="154"/>
        <v>FH22</v>
      </c>
      <c r="W486" s="109">
        <f t="shared" si="136"/>
        <v>0.0104509545147346</v>
      </c>
      <c r="X486" s="109" t="s">
        <v>30</v>
      </c>
      <c r="Y486" s="110" t="s">
        <v>79</v>
      </c>
      <c r="AC486" s="109" t="s">
        <v>134</v>
      </c>
      <c r="AD486" s="110" t="str">
        <f t="shared" si="141"/>
        <v>INDCEM</v>
      </c>
      <c r="AE486" s="109" t="str">
        <f t="shared" si="142"/>
        <v>FH22</v>
      </c>
      <c r="AF486" s="109">
        <f t="shared" si="137"/>
        <v>0.010743373856073</v>
      </c>
      <c r="AG486" s="109" t="s">
        <v>30</v>
      </c>
      <c r="AH486" s="110" t="s">
        <v>85</v>
      </c>
      <c r="AL486" s="109" t="s">
        <v>134</v>
      </c>
      <c r="AM486" s="110" t="str">
        <f t="shared" si="143"/>
        <v>INDCEM</v>
      </c>
      <c r="AN486" s="109" t="str">
        <f t="shared" si="144"/>
        <v>FH22</v>
      </c>
      <c r="AO486" s="109">
        <f t="shared" si="138"/>
        <v>0.0105724394852788</v>
      </c>
      <c r="AP486" s="109" t="s">
        <v>30</v>
      </c>
      <c r="AQ486" s="110" t="s">
        <v>82</v>
      </c>
      <c r="AU486" s="109" t="s">
        <v>134</v>
      </c>
      <c r="AV486" s="110" t="str">
        <f t="shared" si="145"/>
        <v>INDCEM</v>
      </c>
      <c r="AW486" s="109" t="str">
        <f t="shared" si="146"/>
        <v>FH22</v>
      </c>
      <c r="AX486" s="109">
        <f t="shared" si="139"/>
        <v>0.0111347269501046</v>
      </c>
      <c r="AY486" s="109" t="s">
        <v>30</v>
      </c>
      <c r="AZ486" s="110" t="s">
        <v>81</v>
      </c>
      <c r="BD486" s="109" t="s">
        <v>134</v>
      </c>
      <c r="BE486" s="110" t="str">
        <f t="shared" si="147"/>
        <v>INDCEM</v>
      </c>
      <c r="BF486" s="109" t="str">
        <f t="shared" si="148"/>
        <v>FH22</v>
      </c>
      <c r="BG486" s="109">
        <f t="shared" si="155"/>
        <v>0.0105724394852788</v>
      </c>
      <c r="BH486" s="109" t="s">
        <v>30</v>
      </c>
      <c r="BI486" s="110" t="s">
        <v>83</v>
      </c>
      <c r="BM486" s="109" t="s">
        <v>134</v>
      </c>
      <c r="BN486" s="110" t="str">
        <f t="shared" si="149"/>
        <v>INDCEM</v>
      </c>
      <c r="BO486" s="109" t="str">
        <f t="shared" si="150"/>
        <v>FH22</v>
      </c>
      <c r="BP486" s="109">
        <f t="shared" si="151"/>
        <v>0.0111347269501046</v>
      </c>
      <c r="BQ486" s="109" t="s">
        <v>30</v>
      </c>
      <c r="BR486" s="110" t="s">
        <v>80</v>
      </c>
    </row>
    <row r="487" spans="11:70">
      <c r="K487" s="111" t="s">
        <v>134</v>
      </c>
      <c r="L487" s="110" t="str">
        <f t="shared" si="152"/>
        <v>INDCEM</v>
      </c>
      <c r="M487" s="110" t="s">
        <v>218</v>
      </c>
      <c r="N487" s="109">
        <f t="shared" si="140"/>
        <v>0.0107286089170435</v>
      </c>
      <c r="O487" s="109" t="s">
        <v>30</v>
      </c>
      <c r="P487" s="110" t="s">
        <v>84</v>
      </c>
      <c r="T487" s="109" t="s">
        <v>134</v>
      </c>
      <c r="U487" s="110" t="str">
        <f t="shared" si="153"/>
        <v>INDCEM</v>
      </c>
      <c r="V487" s="109" t="str">
        <f t="shared" si="154"/>
        <v>FH23</v>
      </c>
      <c r="W487" s="109">
        <f t="shared" si="136"/>
        <v>0.010240244057547</v>
      </c>
      <c r="X487" s="109" t="s">
        <v>30</v>
      </c>
      <c r="Y487" s="110" t="s">
        <v>79</v>
      </c>
      <c r="AC487" s="109" t="s">
        <v>134</v>
      </c>
      <c r="AD487" s="110" t="str">
        <f t="shared" si="141"/>
        <v>INDCEM</v>
      </c>
      <c r="AE487" s="109" t="str">
        <f t="shared" si="142"/>
        <v>FH23</v>
      </c>
      <c r="AF487" s="109">
        <f t="shared" si="137"/>
        <v>0.0109657673124447</v>
      </c>
      <c r="AG487" s="109" t="s">
        <v>30</v>
      </c>
      <c r="AH487" s="110" t="s">
        <v>85</v>
      </c>
      <c r="AL487" s="109" t="s">
        <v>134</v>
      </c>
      <c r="AM487" s="110" t="str">
        <f t="shared" si="143"/>
        <v>INDCEM</v>
      </c>
      <c r="AN487" s="109" t="str">
        <f t="shared" si="144"/>
        <v>FH23</v>
      </c>
      <c r="AO487" s="109">
        <f t="shared" si="138"/>
        <v>0.0106351320566266</v>
      </c>
      <c r="AP487" s="109" t="s">
        <v>30</v>
      </c>
      <c r="AQ487" s="110" t="s">
        <v>82</v>
      </c>
      <c r="AU487" s="109" t="s">
        <v>134</v>
      </c>
      <c r="AV487" s="110" t="str">
        <f t="shared" si="145"/>
        <v>INDCEM</v>
      </c>
      <c r="AW487" s="109" t="str">
        <f t="shared" si="146"/>
        <v>FH23</v>
      </c>
      <c r="AX487" s="109">
        <f t="shared" si="139"/>
        <v>0.0114198689107316</v>
      </c>
      <c r="AY487" s="109" t="s">
        <v>30</v>
      </c>
      <c r="AZ487" s="110" t="s">
        <v>81</v>
      </c>
      <c r="BD487" s="109" t="s">
        <v>134</v>
      </c>
      <c r="BE487" s="110" t="str">
        <f t="shared" si="147"/>
        <v>INDCEM</v>
      </c>
      <c r="BF487" s="109" t="str">
        <f t="shared" si="148"/>
        <v>FH23</v>
      </c>
      <c r="BG487" s="109">
        <f t="shared" si="155"/>
        <v>0.0106351320566266</v>
      </c>
      <c r="BH487" s="109" t="s">
        <v>30</v>
      </c>
      <c r="BI487" s="110" t="s">
        <v>83</v>
      </c>
      <c r="BM487" s="109" t="s">
        <v>134</v>
      </c>
      <c r="BN487" s="110" t="str">
        <f t="shared" si="149"/>
        <v>INDCEM</v>
      </c>
      <c r="BO487" s="109" t="str">
        <f t="shared" si="150"/>
        <v>FH23</v>
      </c>
      <c r="BP487" s="109">
        <f t="shared" si="151"/>
        <v>0.0114198689107316</v>
      </c>
      <c r="BQ487" s="109" t="s">
        <v>30</v>
      </c>
      <c r="BR487" s="110" t="s">
        <v>80</v>
      </c>
    </row>
    <row r="488" spans="11:70">
      <c r="K488" s="109" t="s">
        <v>134</v>
      </c>
      <c r="L488" s="110" t="str">
        <f t="shared" si="152"/>
        <v>INDCEM</v>
      </c>
      <c r="M488" s="110" t="s">
        <v>219</v>
      </c>
      <c r="N488" s="109">
        <f t="shared" si="140"/>
        <v>0.0116721656639418</v>
      </c>
      <c r="O488" s="109" t="s">
        <v>30</v>
      </c>
      <c r="P488" s="110" t="s">
        <v>84</v>
      </c>
      <c r="T488" s="109" t="s">
        <v>134</v>
      </c>
      <c r="U488" s="110" t="str">
        <f t="shared" si="153"/>
        <v>INDCEM</v>
      </c>
      <c r="V488" s="109" t="str">
        <f t="shared" si="154"/>
        <v>WH0</v>
      </c>
      <c r="W488" s="109">
        <f t="shared" si="136"/>
        <v>0.013746547699084</v>
      </c>
      <c r="X488" s="109" t="s">
        <v>30</v>
      </c>
      <c r="Y488" s="110" t="s">
        <v>79</v>
      </c>
      <c r="AC488" s="109" t="s">
        <v>134</v>
      </c>
      <c r="AD488" s="110" t="str">
        <f t="shared" si="141"/>
        <v>INDCEM</v>
      </c>
      <c r="AE488" s="109" t="str">
        <f t="shared" si="142"/>
        <v>WH0</v>
      </c>
      <c r="AF488" s="109">
        <f t="shared" si="137"/>
        <v>0.0134361007747033</v>
      </c>
      <c r="AG488" s="109" t="s">
        <v>30</v>
      </c>
      <c r="AH488" s="110" t="s">
        <v>85</v>
      </c>
      <c r="AL488" s="109" t="s">
        <v>134</v>
      </c>
      <c r="AM488" s="110" t="str">
        <f t="shared" si="143"/>
        <v>INDCEM</v>
      </c>
      <c r="AN488" s="109" t="str">
        <f t="shared" si="144"/>
        <v>WH0</v>
      </c>
      <c r="AO488" s="109">
        <f t="shared" si="138"/>
        <v>0.0130605786484265</v>
      </c>
      <c r="AP488" s="109" t="s">
        <v>30</v>
      </c>
      <c r="AQ488" s="110" t="s">
        <v>82</v>
      </c>
      <c r="AU488" s="109" t="s">
        <v>134</v>
      </c>
      <c r="AV488" s="110" t="str">
        <f t="shared" si="145"/>
        <v>INDCEM</v>
      </c>
      <c r="AW488" s="109" t="str">
        <f t="shared" si="146"/>
        <v>WH0</v>
      </c>
      <c r="AX488" s="109">
        <f t="shared" si="139"/>
        <v>0.0127055580665203</v>
      </c>
      <c r="AY488" s="109" t="s">
        <v>30</v>
      </c>
      <c r="AZ488" s="110" t="s">
        <v>81</v>
      </c>
      <c r="BD488" s="109" t="s">
        <v>134</v>
      </c>
      <c r="BE488" s="110" t="str">
        <f t="shared" si="147"/>
        <v>INDCEM</v>
      </c>
      <c r="BF488" s="109" t="str">
        <f t="shared" si="148"/>
        <v>WH0</v>
      </c>
      <c r="BG488" s="109">
        <f t="shared" si="155"/>
        <v>0.0130605786484265</v>
      </c>
      <c r="BH488" s="109" t="s">
        <v>30</v>
      </c>
      <c r="BI488" s="110" t="s">
        <v>83</v>
      </c>
      <c r="BM488" s="109" t="s">
        <v>134</v>
      </c>
      <c r="BN488" s="110" t="str">
        <f t="shared" si="149"/>
        <v>INDCEM</v>
      </c>
      <c r="BO488" s="109" t="str">
        <f t="shared" si="150"/>
        <v>WH0</v>
      </c>
      <c r="BP488" s="109">
        <f t="shared" si="151"/>
        <v>0.0127055580665203</v>
      </c>
      <c r="BQ488" s="109" t="s">
        <v>30</v>
      </c>
      <c r="BR488" s="110" t="s">
        <v>80</v>
      </c>
    </row>
    <row r="489" spans="11:70">
      <c r="K489" s="109" t="s">
        <v>134</v>
      </c>
      <c r="L489" s="110" t="str">
        <f t="shared" si="152"/>
        <v>INDCEM</v>
      </c>
      <c r="M489" s="110" t="s">
        <v>220</v>
      </c>
      <c r="N489" s="109">
        <f t="shared" si="140"/>
        <v>0.0116279291498786</v>
      </c>
      <c r="O489" s="109" t="s">
        <v>30</v>
      </c>
      <c r="P489" s="110" t="s">
        <v>84</v>
      </c>
      <c r="T489" s="109" t="s">
        <v>134</v>
      </c>
      <c r="U489" s="110" t="str">
        <f t="shared" si="153"/>
        <v>INDCEM</v>
      </c>
      <c r="V489" s="109" t="str">
        <f t="shared" si="154"/>
        <v>WH1</v>
      </c>
      <c r="W489" s="109">
        <f t="shared" si="136"/>
        <v>0.013306284697205</v>
      </c>
      <c r="X489" s="109" t="s">
        <v>30</v>
      </c>
      <c r="Y489" s="110" t="s">
        <v>79</v>
      </c>
      <c r="AC489" s="109" t="s">
        <v>134</v>
      </c>
      <c r="AD489" s="110" t="str">
        <f t="shared" si="141"/>
        <v>INDCEM</v>
      </c>
      <c r="AE489" s="109" t="str">
        <f t="shared" si="142"/>
        <v>WH1</v>
      </c>
      <c r="AF489" s="109">
        <f t="shared" si="137"/>
        <v>0.0135414304736629</v>
      </c>
      <c r="AG489" s="109" t="s">
        <v>30</v>
      </c>
      <c r="AH489" s="110" t="s">
        <v>85</v>
      </c>
      <c r="AL489" s="109" t="s">
        <v>134</v>
      </c>
      <c r="AM489" s="110" t="str">
        <f t="shared" si="143"/>
        <v>INDCEM</v>
      </c>
      <c r="AN489" s="109" t="str">
        <f t="shared" si="144"/>
        <v>WH1</v>
      </c>
      <c r="AO489" s="109">
        <f t="shared" si="138"/>
        <v>0.012947381496885</v>
      </c>
      <c r="AP489" s="109" t="s">
        <v>30</v>
      </c>
      <c r="AQ489" s="110" t="s">
        <v>82</v>
      </c>
      <c r="AU489" s="109" t="s">
        <v>134</v>
      </c>
      <c r="AV489" s="110" t="str">
        <f t="shared" si="145"/>
        <v>INDCEM</v>
      </c>
      <c r="AW489" s="109" t="str">
        <f t="shared" si="146"/>
        <v>WH1</v>
      </c>
      <c r="AX489" s="109">
        <f t="shared" si="139"/>
        <v>0.0124864552527677</v>
      </c>
      <c r="AY489" s="109" t="s">
        <v>30</v>
      </c>
      <c r="AZ489" s="110" t="s">
        <v>81</v>
      </c>
      <c r="BD489" s="109" t="s">
        <v>134</v>
      </c>
      <c r="BE489" s="110" t="str">
        <f t="shared" si="147"/>
        <v>INDCEM</v>
      </c>
      <c r="BF489" s="109" t="str">
        <f t="shared" si="148"/>
        <v>WH1</v>
      </c>
      <c r="BG489" s="109">
        <f t="shared" si="155"/>
        <v>0.012947381496885</v>
      </c>
      <c r="BH489" s="109" t="s">
        <v>30</v>
      </c>
      <c r="BI489" s="110" t="s">
        <v>83</v>
      </c>
      <c r="BM489" s="109" t="s">
        <v>134</v>
      </c>
      <c r="BN489" s="110" t="str">
        <f t="shared" si="149"/>
        <v>INDCEM</v>
      </c>
      <c r="BO489" s="109" t="str">
        <f t="shared" si="150"/>
        <v>WH1</v>
      </c>
      <c r="BP489" s="109">
        <f t="shared" si="151"/>
        <v>0.0124864552527677</v>
      </c>
      <c r="BQ489" s="109" t="s">
        <v>30</v>
      </c>
      <c r="BR489" s="110" t="s">
        <v>80</v>
      </c>
    </row>
    <row r="490" spans="11:70">
      <c r="K490" s="109" t="s">
        <v>134</v>
      </c>
      <c r="L490" s="110" t="str">
        <f t="shared" si="152"/>
        <v>INDCEM</v>
      </c>
      <c r="M490" s="110" t="s">
        <v>221</v>
      </c>
      <c r="N490" s="109">
        <f t="shared" si="140"/>
        <v>0.0115306629242922</v>
      </c>
      <c r="O490" s="109" t="s">
        <v>30</v>
      </c>
      <c r="P490" s="110" t="s">
        <v>84</v>
      </c>
      <c r="T490" s="109" t="s">
        <v>134</v>
      </c>
      <c r="U490" s="110" t="str">
        <f t="shared" si="153"/>
        <v>INDCEM</v>
      </c>
      <c r="V490" s="109" t="str">
        <f t="shared" si="154"/>
        <v>WH2</v>
      </c>
      <c r="W490" s="109">
        <f t="shared" si="136"/>
        <v>0.0127397628774967</v>
      </c>
      <c r="X490" s="109" t="s">
        <v>30</v>
      </c>
      <c r="Y490" s="110" t="s">
        <v>79</v>
      </c>
      <c r="AC490" s="109" t="s">
        <v>134</v>
      </c>
      <c r="AD490" s="110" t="str">
        <f t="shared" si="141"/>
        <v>INDCEM</v>
      </c>
      <c r="AE490" s="109" t="str">
        <f t="shared" si="142"/>
        <v>WH2</v>
      </c>
      <c r="AF490" s="109">
        <f t="shared" si="137"/>
        <v>0.0134599033531735</v>
      </c>
      <c r="AG490" s="109" t="s">
        <v>30</v>
      </c>
      <c r="AH490" s="110" t="s">
        <v>85</v>
      </c>
      <c r="AL490" s="109" t="s">
        <v>134</v>
      </c>
      <c r="AM490" s="110" t="str">
        <f t="shared" si="143"/>
        <v>INDCEM</v>
      </c>
      <c r="AN490" s="109" t="str">
        <f t="shared" si="144"/>
        <v>WH2</v>
      </c>
      <c r="AO490" s="109">
        <f t="shared" si="138"/>
        <v>0.0127678788345884</v>
      </c>
      <c r="AP490" s="109" t="s">
        <v>30</v>
      </c>
      <c r="AQ490" s="110" t="s">
        <v>82</v>
      </c>
      <c r="AU490" s="109" t="s">
        <v>134</v>
      </c>
      <c r="AV490" s="110" t="str">
        <f t="shared" si="145"/>
        <v>INDCEM</v>
      </c>
      <c r="AW490" s="109" t="str">
        <f t="shared" si="146"/>
        <v>WH2</v>
      </c>
      <c r="AX490" s="109">
        <f t="shared" si="139"/>
        <v>0.0122202971539407</v>
      </c>
      <c r="AY490" s="109" t="s">
        <v>30</v>
      </c>
      <c r="AZ490" s="110" t="s">
        <v>81</v>
      </c>
      <c r="BD490" s="109" t="s">
        <v>134</v>
      </c>
      <c r="BE490" s="110" t="str">
        <f t="shared" si="147"/>
        <v>INDCEM</v>
      </c>
      <c r="BF490" s="109" t="str">
        <f t="shared" si="148"/>
        <v>WH2</v>
      </c>
      <c r="BG490" s="109">
        <f t="shared" si="155"/>
        <v>0.0127678788345884</v>
      </c>
      <c r="BH490" s="109" t="s">
        <v>30</v>
      </c>
      <c r="BI490" s="110" t="s">
        <v>83</v>
      </c>
      <c r="BM490" s="109" t="s">
        <v>134</v>
      </c>
      <c r="BN490" s="110" t="str">
        <f t="shared" si="149"/>
        <v>INDCEM</v>
      </c>
      <c r="BO490" s="109" t="str">
        <f t="shared" si="150"/>
        <v>WH2</v>
      </c>
      <c r="BP490" s="109">
        <f t="shared" si="151"/>
        <v>0.0122202971539407</v>
      </c>
      <c r="BQ490" s="109" t="s">
        <v>30</v>
      </c>
      <c r="BR490" s="110" t="s">
        <v>80</v>
      </c>
    </row>
    <row r="491" spans="11:70">
      <c r="K491" s="111" t="s">
        <v>134</v>
      </c>
      <c r="L491" s="110" t="str">
        <f t="shared" si="152"/>
        <v>INDCEM</v>
      </c>
      <c r="M491" s="110" t="s">
        <v>222</v>
      </c>
      <c r="N491" s="109">
        <f t="shared" si="140"/>
        <v>0.0114186169128008</v>
      </c>
      <c r="O491" s="109" t="s">
        <v>30</v>
      </c>
      <c r="P491" s="110" t="s">
        <v>84</v>
      </c>
      <c r="T491" s="109" t="s">
        <v>134</v>
      </c>
      <c r="U491" s="110" t="str">
        <f t="shared" si="153"/>
        <v>INDCEM</v>
      </c>
      <c r="V491" s="109" t="str">
        <f t="shared" si="154"/>
        <v>WH3</v>
      </c>
      <c r="W491" s="109">
        <f t="shared" si="136"/>
        <v>0.0122738141593863</v>
      </c>
      <c r="X491" s="109" t="s">
        <v>30</v>
      </c>
      <c r="Y491" s="110" t="s">
        <v>79</v>
      </c>
      <c r="AC491" s="109" t="s">
        <v>134</v>
      </c>
      <c r="AD491" s="110" t="str">
        <f t="shared" si="141"/>
        <v>INDCEM</v>
      </c>
      <c r="AE491" s="109" t="str">
        <f t="shared" si="142"/>
        <v>WH3</v>
      </c>
      <c r="AF491" s="109">
        <f t="shared" si="137"/>
        <v>0.0131930553402525</v>
      </c>
      <c r="AG491" s="109" t="s">
        <v>30</v>
      </c>
      <c r="AH491" s="110" t="s">
        <v>85</v>
      </c>
      <c r="AL491" s="109" t="s">
        <v>134</v>
      </c>
      <c r="AM491" s="110" t="str">
        <f t="shared" si="143"/>
        <v>INDCEM</v>
      </c>
      <c r="AN491" s="109" t="str">
        <f t="shared" si="144"/>
        <v>WH3</v>
      </c>
      <c r="AO491" s="109">
        <f t="shared" si="138"/>
        <v>0.0125143530868874</v>
      </c>
      <c r="AP491" s="109" t="s">
        <v>30</v>
      </c>
      <c r="AQ491" s="110" t="s">
        <v>82</v>
      </c>
      <c r="AU491" s="109" t="s">
        <v>134</v>
      </c>
      <c r="AV491" s="110" t="str">
        <f t="shared" si="145"/>
        <v>INDCEM</v>
      </c>
      <c r="AW491" s="109" t="str">
        <f t="shared" si="146"/>
        <v>WH3</v>
      </c>
      <c r="AX491" s="109">
        <f t="shared" si="139"/>
        <v>0.0117911591434718</v>
      </c>
      <c r="AY491" s="109" t="s">
        <v>30</v>
      </c>
      <c r="AZ491" s="110" t="s">
        <v>81</v>
      </c>
      <c r="BD491" s="109" t="s">
        <v>134</v>
      </c>
      <c r="BE491" s="110" t="str">
        <f t="shared" si="147"/>
        <v>INDCEM</v>
      </c>
      <c r="BF491" s="109" t="str">
        <f t="shared" si="148"/>
        <v>WH3</v>
      </c>
      <c r="BG491" s="109">
        <f t="shared" si="155"/>
        <v>0.0125143530868874</v>
      </c>
      <c r="BH491" s="109" t="s">
        <v>30</v>
      </c>
      <c r="BI491" s="110" t="s">
        <v>83</v>
      </c>
      <c r="BM491" s="109" t="s">
        <v>134</v>
      </c>
      <c r="BN491" s="110" t="str">
        <f t="shared" si="149"/>
        <v>INDCEM</v>
      </c>
      <c r="BO491" s="109" t="str">
        <f t="shared" si="150"/>
        <v>WH3</v>
      </c>
      <c r="BP491" s="109">
        <f t="shared" si="151"/>
        <v>0.0117911591434718</v>
      </c>
      <c r="BQ491" s="109" t="s">
        <v>30</v>
      </c>
      <c r="BR491" s="110" t="s">
        <v>80</v>
      </c>
    </row>
    <row r="492" spans="11:70">
      <c r="K492" s="109" t="s">
        <v>134</v>
      </c>
      <c r="L492" s="110" t="str">
        <f t="shared" si="152"/>
        <v>INDCEM</v>
      </c>
      <c r="M492" s="110" t="s">
        <v>223</v>
      </c>
      <c r="N492" s="109">
        <f t="shared" si="140"/>
        <v>0.0112407620887148</v>
      </c>
      <c r="O492" s="109" t="s">
        <v>30</v>
      </c>
      <c r="P492" s="110" t="s">
        <v>84</v>
      </c>
      <c r="T492" s="109" t="s">
        <v>134</v>
      </c>
      <c r="U492" s="110" t="str">
        <f t="shared" si="153"/>
        <v>INDCEM</v>
      </c>
      <c r="V492" s="109" t="str">
        <f t="shared" si="154"/>
        <v>WH4</v>
      </c>
      <c r="W492" s="109">
        <f t="shared" si="136"/>
        <v>0.0119283630411</v>
      </c>
      <c r="X492" s="109" t="s">
        <v>30</v>
      </c>
      <c r="Y492" s="110" t="s">
        <v>79</v>
      </c>
      <c r="AC492" s="109" t="s">
        <v>134</v>
      </c>
      <c r="AD492" s="110" t="str">
        <f t="shared" si="141"/>
        <v>INDCEM</v>
      </c>
      <c r="AE492" s="109" t="str">
        <f t="shared" si="142"/>
        <v>WH4</v>
      </c>
      <c r="AF492" s="109">
        <f t="shared" si="137"/>
        <v>0.0127699145974683</v>
      </c>
      <c r="AG492" s="109" t="s">
        <v>30</v>
      </c>
      <c r="AH492" s="110" t="s">
        <v>85</v>
      </c>
      <c r="AL492" s="109" t="s">
        <v>134</v>
      </c>
      <c r="AM492" s="110" t="str">
        <f t="shared" si="143"/>
        <v>INDCEM</v>
      </c>
      <c r="AN492" s="109" t="str">
        <f t="shared" si="144"/>
        <v>WH4</v>
      </c>
      <c r="AO492" s="109">
        <f t="shared" si="138"/>
        <v>0.0121607856393032</v>
      </c>
      <c r="AP492" s="109" t="s">
        <v>30</v>
      </c>
      <c r="AQ492" s="110" t="s">
        <v>82</v>
      </c>
      <c r="AU492" s="109" t="s">
        <v>134</v>
      </c>
      <c r="AV492" s="110" t="str">
        <f t="shared" si="145"/>
        <v>INDCEM</v>
      </c>
      <c r="AW492" s="109" t="str">
        <f t="shared" si="146"/>
        <v>WH4</v>
      </c>
      <c r="AX492" s="109">
        <f t="shared" si="139"/>
        <v>0.0111442981240238</v>
      </c>
      <c r="AY492" s="109" t="s">
        <v>30</v>
      </c>
      <c r="AZ492" s="110" t="s">
        <v>81</v>
      </c>
      <c r="BD492" s="109" t="s">
        <v>134</v>
      </c>
      <c r="BE492" s="110" t="str">
        <f t="shared" si="147"/>
        <v>INDCEM</v>
      </c>
      <c r="BF492" s="109" t="str">
        <f t="shared" si="148"/>
        <v>WH4</v>
      </c>
      <c r="BG492" s="109">
        <f t="shared" si="155"/>
        <v>0.0121607856393032</v>
      </c>
      <c r="BH492" s="109" t="s">
        <v>30</v>
      </c>
      <c r="BI492" s="110" t="s">
        <v>83</v>
      </c>
      <c r="BM492" s="109" t="s">
        <v>134</v>
      </c>
      <c r="BN492" s="110" t="str">
        <f t="shared" si="149"/>
        <v>INDCEM</v>
      </c>
      <c r="BO492" s="109" t="str">
        <f t="shared" si="150"/>
        <v>WH4</v>
      </c>
      <c r="BP492" s="109">
        <f t="shared" si="151"/>
        <v>0.0111442981240238</v>
      </c>
      <c r="BQ492" s="109" t="s">
        <v>30</v>
      </c>
      <c r="BR492" s="110" t="s">
        <v>80</v>
      </c>
    </row>
    <row r="493" spans="11:70">
      <c r="K493" s="109" t="s">
        <v>134</v>
      </c>
      <c r="L493" s="110" t="str">
        <f t="shared" si="152"/>
        <v>INDCEM</v>
      </c>
      <c r="M493" s="110" t="s">
        <v>224</v>
      </c>
      <c r="N493" s="109">
        <f t="shared" si="140"/>
        <v>0.0109816188568309</v>
      </c>
      <c r="O493" s="109" t="s">
        <v>30</v>
      </c>
      <c r="P493" s="110" t="s">
        <v>84</v>
      </c>
      <c r="T493" s="109" t="s">
        <v>134</v>
      </c>
      <c r="U493" s="110" t="str">
        <f t="shared" si="153"/>
        <v>INDCEM</v>
      </c>
      <c r="V493" s="109" t="str">
        <f t="shared" si="154"/>
        <v>WH5</v>
      </c>
      <c r="W493" s="109">
        <f t="shared" si="136"/>
        <v>0.0117678407290691</v>
      </c>
      <c r="X493" s="109" t="s">
        <v>30</v>
      </c>
      <c r="Y493" s="110" t="s">
        <v>79</v>
      </c>
      <c r="AC493" s="109" t="s">
        <v>134</v>
      </c>
      <c r="AD493" s="110" t="str">
        <f t="shared" si="141"/>
        <v>INDCEM</v>
      </c>
      <c r="AE493" s="109" t="str">
        <f t="shared" si="142"/>
        <v>WH5</v>
      </c>
      <c r="AF493" s="109">
        <f t="shared" si="137"/>
        <v>0.0121471569711641</v>
      </c>
      <c r="AG493" s="109" t="s">
        <v>30</v>
      </c>
      <c r="AH493" s="110" t="s">
        <v>85</v>
      </c>
      <c r="AL493" s="109" t="s">
        <v>134</v>
      </c>
      <c r="AM493" s="110" t="str">
        <f t="shared" si="143"/>
        <v>INDCEM</v>
      </c>
      <c r="AN493" s="109" t="str">
        <f t="shared" si="144"/>
        <v>WH5</v>
      </c>
      <c r="AO493" s="109">
        <f t="shared" si="138"/>
        <v>0.0117558136805204</v>
      </c>
      <c r="AP493" s="109" t="s">
        <v>30</v>
      </c>
      <c r="AQ493" s="110" t="s">
        <v>82</v>
      </c>
      <c r="AU493" s="109" t="s">
        <v>134</v>
      </c>
      <c r="AV493" s="110" t="str">
        <f t="shared" si="145"/>
        <v>INDCEM</v>
      </c>
      <c r="AW493" s="109" t="str">
        <f t="shared" si="146"/>
        <v>WH5</v>
      </c>
      <c r="AX493" s="109">
        <f t="shared" si="139"/>
        <v>0.0104396375114622</v>
      </c>
      <c r="AY493" s="109" t="s">
        <v>30</v>
      </c>
      <c r="AZ493" s="110" t="s">
        <v>81</v>
      </c>
      <c r="BD493" s="109" t="s">
        <v>134</v>
      </c>
      <c r="BE493" s="110" t="str">
        <f t="shared" si="147"/>
        <v>INDCEM</v>
      </c>
      <c r="BF493" s="109" t="str">
        <f t="shared" si="148"/>
        <v>WH5</v>
      </c>
      <c r="BG493" s="109">
        <f t="shared" si="155"/>
        <v>0.0117558136805204</v>
      </c>
      <c r="BH493" s="109" t="s">
        <v>30</v>
      </c>
      <c r="BI493" s="110" t="s">
        <v>83</v>
      </c>
      <c r="BM493" s="109" t="s">
        <v>134</v>
      </c>
      <c r="BN493" s="110" t="str">
        <f t="shared" si="149"/>
        <v>INDCEM</v>
      </c>
      <c r="BO493" s="109" t="str">
        <f t="shared" si="150"/>
        <v>WH5</v>
      </c>
      <c r="BP493" s="109">
        <f t="shared" si="151"/>
        <v>0.0104396375114622</v>
      </c>
      <c r="BQ493" s="109" t="s">
        <v>30</v>
      </c>
      <c r="BR493" s="110" t="s">
        <v>80</v>
      </c>
    </row>
    <row r="494" spans="11:70">
      <c r="K494" s="109" t="s">
        <v>134</v>
      </c>
      <c r="L494" s="110" t="str">
        <f t="shared" si="152"/>
        <v>INDCEM</v>
      </c>
      <c r="M494" s="110" t="s">
        <v>225</v>
      </c>
      <c r="N494" s="109">
        <f t="shared" si="140"/>
        <v>0.0107261623967495</v>
      </c>
      <c r="O494" s="109" t="s">
        <v>30</v>
      </c>
      <c r="P494" s="110" t="s">
        <v>84</v>
      </c>
      <c r="T494" s="109" t="s">
        <v>134</v>
      </c>
      <c r="U494" s="110" t="str">
        <f t="shared" si="153"/>
        <v>INDCEM</v>
      </c>
      <c r="V494" s="109" t="str">
        <f t="shared" si="154"/>
        <v>WH6</v>
      </c>
      <c r="W494" s="109">
        <f t="shared" si="136"/>
        <v>0.011746882242616</v>
      </c>
      <c r="X494" s="109" t="s">
        <v>30</v>
      </c>
      <c r="Y494" s="110" t="s">
        <v>79</v>
      </c>
      <c r="AC494" s="109" t="s">
        <v>134</v>
      </c>
      <c r="AD494" s="110" t="str">
        <f t="shared" si="141"/>
        <v>INDCEM</v>
      </c>
      <c r="AE494" s="109" t="str">
        <f t="shared" si="142"/>
        <v>WH6</v>
      </c>
      <c r="AF494" s="109">
        <f t="shared" si="137"/>
        <v>0.0114581192317221</v>
      </c>
      <c r="AG494" s="109" t="s">
        <v>30</v>
      </c>
      <c r="AH494" s="110" t="s">
        <v>85</v>
      </c>
      <c r="AL494" s="109" t="s">
        <v>134</v>
      </c>
      <c r="AM494" s="110" t="str">
        <f t="shared" si="143"/>
        <v>INDCEM</v>
      </c>
      <c r="AN494" s="109" t="str">
        <f t="shared" si="144"/>
        <v>WH6</v>
      </c>
      <c r="AO494" s="109">
        <f t="shared" si="138"/>
        <v>0.0114263268133335</v>
      </c>
      <c r="AP494" s="109" t="s">
        <v>30</v>
      </c>
      <c r="AQ494" s="110" t="s">
        <v>82</v>
      </c>
      <c r="AU494" s="109" t="s">
        <v>134</v>
      </c>
      <c r="AV494" s="110" t="str">
        <f t="shared" si="145"/>
        <v>INDCEM</v>
      </c>
      <c r="AW494" s="109" t="str">
        <f t="shared" si="146"/>
        <v>WH6</v>
      </c>
      <c r="AX494" s="109">
        <f t="shared" si="139"/>
        <v>0.00992458573966148</v>
      </c>
      <c r="AY494" s="109" t="s">
        <v>30</v>
      </c>
      <c r="AZ494" s="110" t="s">
        <v>81</v>
      </c>
      <c r="BD494" s="109" t="s">
        <v>134</v>
      </c>
      <c r="BE494" s="110" t="str">
        <f t="shared" si="147"/>
        <v>INDCEM</v>
      </c>
      <c r="BF494" s="109" t="str">
        <f t="shared" si="148"/>
        <v>WH6</v>
      </c>
      <c r="BG494" s="109">
        <f t="shared" si="155"/>
        <v>0.0114263268133335</v>
      </c>
      <c r="BH494" s="109" t="s">
        <v>30</v>
      </c>
      <c r="BI494" s="110" t="s">
        <v>83</v>
      </c>
      <c r="BM494" s="109" t="s">
        <v>134</v>
      </c>
      <c r="BN494" s="110" t="str">
        <f t="shared" si="149"/>
        <v>INDCEM</v>
      </c>
      <c r="BO494" s="109" t="str">
        <f t="shared" si="150"/>
        <v>WH6</v>
      </c>
      <c r="BP494" s="109">
        <f t="shared" si="151"/>
        <v>0.00992458573966148</v>
      </c>
      <c r="BQ494" s="109" t="s">
        <v>30</v>
      </c>
      <c r="BR494" s="110" t="s">
        <v>80</v>
      </c>
    </row>
    <row r="495" spans="11:70">
      <c r="K495" s="111" t="s">
        <v>134</v>
      </c>
      <c r="L495" s="110" t="str">
        <f t="shared" si="152"/>
        <v>INDCEM</v>
      </c>
      <c r="M495" s="110" t="s">
        <v>226</v>
      </c>
      <c r="N495" s="109">
        <f t="shared" si="140"/>
        <v>0.0105323596541723</v>
      </c>
      <c r="O495" s="109" t="s">
        <v>30</v>
      </c>
      <c r="P495" s="110" t="s">
        <v>84</v>
      </c>
      <c r="T495" s="109" t="s">
        <v>134</v>
      </c>
      <c r="U495" s="110" t="str">
        <f t="shared" si="153"/>
        <v>INDCEM</v>
      </c>
      <c r="V495" s="109" t="str">
        <f t="shared" si="154"/>
        <v>WH7</v>
      </c>
      <c r="W495" s="109">
        <f t="shared" si="136"/>
        <v>0.0118075851584338</v>
      </c>
      <c r="X495" s="109" t="s">
        <v>30</v>
      </c>
      <c r="Y495" s="110" t="s">
        <v>79</v>
      </c>
      <c r="AC495" s="109" t="s">
        <v>134</v>
      </c>
      <c r="AD495" s="110" t="str">
        <f t="shared" si="141"/>
        <v>INDCEM</v>
      </c>
      <c r="AE495" s="109" t="str">
        <f t="shared" si="142"/>
        <v>WH7</v>
      </c>
      <c r="AF495" s="109">
        <f t="shared" si="137"/>
        <v>0.0108568295462197</v>
      </c>
      <c r="AG495" s="109" t="s">
        <v>30</v>
      </c>
      <c r="AH495" s="110" t="s">
        <v>85</v>
      </c>
      <c r="AL495" s="109" t="s">
        <v>134</v>
      </c>
      <c r="AM495" s="110" t="str">
        <f t="shared" si="143"/>
        <v>INDCEM</v>
      </c>
      <c r="AN495" s="109" t="str">
        <f t="shared" si="144"/>
        <v>WH7</v>
      </c>
      <c r="AO495" s="109">
        <f t="shared" si="138"/>
        <v>0.0112045636299768</v>
      </c>
      <c r="AP495" s="109" t="s">
        <v>30</v>
      </c>
      <c r="AQ495" s="110" t="s">
        <v>82</v>
      </c>
      <c r="AU495" s="109" t="s">
        <v>134</v>
      </c>
      <c r="AV495" s="110" t="str">
        <f t="shared" si="145"/>
        <v>INDCEM</v>
      </c>
      <c r="AW495" s="109" t="str">
        <f t="shared" si="146"/>
        <v>WH7</v>
      </c>
      <c r="AX495" s="109">
        <f t="shared" si="139"/>
        <v>0.00964187175994023</v>
      </c>
      <c r="AY495" s="109" t="s">
        <v>30</v>
      </c>
      <c r="AZ495" s="110" t="s">
        <v>81</v>
      </c>
      <c r="BD495" s="109" t="s">
        <v>134</v>
      </c>
      <c r="BE495" s="110" t="str">
        <f t="shared" si="147"/>
        <v>INDCEM</v>
      </c>
      <c r="BF495" s="109" t="str">
        <f t="shared" si="148"/>
        <v>WH7</v>
      </c>
      <c r="BG495" s="109">
        <f t="shared" si="155"/>
        <v>0.0112045636299768</v>
      </c>
      <c r="BH495" s="109" t="s">
        <v>30</v>
      </c>
      <c r="BI495" s="110" t="s">
        <v>83</v>
      </c>
      <c r="BM495" s="109" t="s">
        <v>134</v>
      </c>
      <c r="BN495" s="110" t="str">
        <f t="shared" si="149"/>
        <v>INDCEM</v>
      </c>
      <c r="BO495" s="109" t="str">
        <f t="shared" si="150"/>
        <v>WH7</v>
      </c>
      <c r="BP495" s="109">
        <f t="shared" si="151"/>
        <v>0.00964187175994023</v>
      </c>
      <c r="BQ495" s="109" t="s">
        <v>30</v>
      </c>
      <c r="BR495" s="110" t="s">
        <v>80</v>
      </c>
    </row>
    <row r="496" spans="11:70">
      <c r="K496" s="109" t="s">
        <v>134</v>
      </c>
      <c r="L496" s="110" t="str">
        <f t="shared" si="152"/>
        <v>INDCEM</v>
      </c>
      <c r="M496" s="110" t="s">
        <v>227</v>
      </c>
      <c r="N496" s="109">
        <f t="shared" si="140"/>
        <v>0.0104210526044823</v>
      </c>
      <c r="O496" s="109" t="s">
        <v>30</v>
      </c>
      <c r="P496" s="110" t="s">
        <v>84</v>
      </c>
      <c r="T496" s="109" t="s">
        <v>134</v>
      </c>
      <c r="U496" s="110" t="str">
        <f t="shared" si="153"/>
        <v>INDCEM</v>
      </c>
      <c r="V496" s="109" t="str">
        <f t="shared" si="154"/>
        <v>WH8</v>
      </c>
      <c r="W496" s="109">
        <f t="shared" si="136"/>
        <v>0.0119723926604133</v>
      </c>
      <c r="X496" s="109" t="s">
        <v>30</v>
      </c>
      <c r="Y496" s="110" t="s">
        <v>79</v>
      </c>
      <c r="AC496" s="109" t="s">
        <v>134</v>
      </c>
      <c r="AD496" s="110" t="str">
        <f t="shared" si="141"/>
        <v>INDCEM</v>
      </c>
      <c r="AE496" s="109" t="str">
        <f t="shared" si="142"/>
        <v>WH8</v>
      </c>
      <c r="AF496" s="109">
        <f t="shared" si="137"/>
        <v>0.0104613240489508</v>
      </c>
      <c r="AG496" s="109" t="s">
        <v>30</v>
      </c>
      <c r="AH496" s="110" t="s">
        <v>85</v>
      </c>
      <c r="AL496" s="109" t="s">
        <v>134</v>
      </c>
      <c r="AM496" s="110" t="str">
        <f t="shared" si="143"/>
        <v>INDCEM</v>
      </c>
      <c r="AN496" s="109" t="str">
        <f t="shared" si="144"/>
        <v>WH8</v>
      </c>
      <c r="AO496" s="109">
        <f t="shared" si="138"/>
        <v>0.0110960929844402</v>
      </c>
      <c r="AP496" s="109" t="s">
        <v>30</v>
      </c>
      <c r="AQ496" s="110" t="s">
        <v>82</v>
      </c>
      <c r="AU496" s="109" t="s">
        <v>134</v>
      </c>
      <c r="AV496" s="110" t="str">
        <f t="shared" si="145"/>
        <v>INDCEM</v>
      </c>
      <c r="AW496" s="109" t="str">
        <f t="shared" si="146"/>
        <v>WH8</v>
      </c>
      <c r="AX496" s="109">
        <f t="shared" si="139"/>
        <v>0.00949050349647585</v>
      </c>
      <c r="AY496" s="109" t="s">
        <v>30</v>
      </c>
      <c r="AZ496" s="110" t="s">
        <v>81</v>
      </c>
      <c r="BD496" s="109" t="s">
        <v>134</v>
      </c>
      <c r="BE496" s="110" t="str">
        <f t="shared" si="147"/>
        <v>INDCEM</v>
      </c>
      <c r="BF496" s="109" t="str">
        <f t="shared" si="148"/>
        <v>WH8</v>
      </c>
      <c r="BG496" s="109">
        <f t="shared" si="155"/>
        <v>0.0110960929844402</v>
      </c>
      <c r="BH496" s="109" t="s">
        <v>30</v>
      </c>
      <c r="BI496" s="110" t="s">
        <v>83</v>
      </c>
      <c r="BM496" s="109" t="s">
        <v>134</v>
      </c>
      <c r="BN496" s="110" t="str">
        <f t="shared" si="149"/>
        <v>INDCEM</v>
      </c>
      <c r="BO496" s="109" t="str">
        <f t="shared" si="150"/>
        <v>WH8</v>
      </c>
      <c r="BP496" s="109">
        <f t="shared" si="151"/>
        <v>0.00949050349647585</v>
      </c>
      <c r="BQ496" s="109" t="s">
        <v>30</v>
      </c>
      <c r="BR496" s="110" t="s">
        <v>80</v>
      </c>
    </row>
    <row r="497" spans="11:70">
      <c r="K497" s="109" t="s">
        <v>134</v>
      </c>
      <c r="L497" s="110" t="str">
        <f t="shared" si="152"/>
        <v>INDCEM</v>
      </c>
      <c r="M497" s="110" t="s">
        <v>228</v>
      </c>
      <c r="N497" s="109">
        <f t="shared" si="140"/>
        <v>0.0103600782830602</v>
      </c>
      <c r="O497" s="109" t="s">
        <v>30</v>
      </c>
      <c r="P497" s="110" t="s">
        <v>84</v>
      </c>
      <c r="T497" s="109" t="s">
        <v>134</v>
      </c>
      <c r="U497" s="110" t="str">
        <f t="shared" si="153"/>
        <v>INDCEM</v>
      </c>
      <c r="V497" s="109" t="str">
        <f t="shared" si="154"/>
        <v>WH9</v>
      </c>
      <c r="W497" s="109">
        <f t="shared" si="136"/>
        <v>0.0123278131062885</v>
      </c>
      <c r="X497" s="109" t="s">
        <v>30</v>
      </c>
      <c r="Y497" s="110" t="s">
        <v>79</v>
      </c>
      <c r="AC497" s="109" t="s">
        <v>134</v>
      </c>
      <c r="AD497" s="110" t="str">
        <f t="shared" si="141"/>
        <v>INDCEM</v>
      </c>
      <c r="AE497" s="109" t="str">
        <f t="shared" si="142"/>
        <v>WH9</v>
      </c>
      <c r="AF497" s="109">
        <f t="shared" si="137"/>
        <v>0.0102332553330189</v>
      </c>
      <c r="AG497" s="109" t="s">
        <v>30</v>
      </c>
      <c r="AH497" s="110" t="s">
        <v>85</v>
      </c>
      <c r="AL497" s="109" t="s">
        <v>134</v>
      </c>
      <c r="AM497" s="110" t="str">
        <f t="shared" si="143"/>
        <v>INDCEM</v>
      </c>
      <c r="AN497" s="109" t="str">
        <f t="shared" si="144"/>
        <v>WH9</v>
      </c>
      <c r="AO497" s="109">
        <f t="shared" si="138"/>
        <v>0.0111024235210262</v>
      </c>
      <c r="AP497" s="109" t="s">
        <v>30</v>
      </c>
      <c r="AQ497" s="110" t="s">
        <v>82</v>
      </c>
      <c r="AU497" s="109" t="s">
        <v>134</v>
      </c>
      <c r="AV497" s="110" t="str">
        <f t="shared" si="145"/>
        <v>INDCEM</v>
      </c>
      <c r="AW497" s="109" t="str">
        <f t="shared" si="146"/>
        <v>WH9</v>
      </c>
      <c r="AX497" s="109">
        <f t="shared" si="139"/>
        <v>0.00943638633864259</v>
      </c>
      <c r="AY497" s="109" t="s">
        <v>30</v>
      </c>
      <c r="AZ497" s="110" t="s">
        <v>81</v>
      </c>
      <c r="BD497" s="109" t="s">
        <v>134</v>
      </c>
      <c r="BE497" s="110" t="str">
        <f t="shared" si="147"/>
        <v>INDCEM</v>
      </c>
      <c r="BF497" s="109" t="str">
        <f t="shared" si="148"/>
        <v>WH9</v>
      </c>
      <c r="BG497" s="109">
        <f t="shared" si="155"/>
        <v>0.0111024235210262</v>
      </c>
      <c r="BH497" s="109" t="s">
        <v>30</v>
      </c>
      <c r="BI497" s="110" t="s">
        <v>83</v>
      </c>
      <c r="BM497" s="109" t="s">
        <v>134</v>
      </c>
      <c r="BN497" s="110" t="str">
        <f t="shared" si="149"/>
        <v>INDCEM</v>
      </c>
      <c r="BO497" s="109" t="str">
        <f t="shared" si="150"/>
        <v>WH9</v>
      </c>
      <c r="BP497" s="109">
        <f t="shared" si="151"/>
        <v>0.00943638633864259</v>
      </c>
      <c r="BQ497" s="109" t="s">
        <v>30</v>
      </c>
      <c r="BR497" s="110" t="s">
        <v>80</v>
      </c>
    </row>
    <row r="498" spans="11:70">
      <c r="K498" s="109" t="s">
        <v>134</v>
      </c>
      <c r="L498" s="110" t="str">
        <f t="shared" si="152"/>
        <v>INDCEM</v>
      </c>
      <c r="M498" s="110" t="s">
        <v>229</v>
      </c>
      <c r="N498" s="109">
        <f t="shared" si="140"/>
        <v>0.0103480327253454</v>
      </c>
      <c r="O498" s="109" t="s">
        <v>30</v>
      </c>
      <c r="P498" s="110" t="s">
        <v>84</v>
      </c>
      <c r="T498" s="109" t="s">
        <v>134</v>
      </c>
      <c r="U498" s="110" t="str">
        <f t="shared" si="153"/>
        <v>INDCEM</v>
      </c>
      <c r="V498" s="109" t="str">
        <f t="shared" si="154"/>
        <v>WH10</v>
      </c>
      <c r="W498" s="109">
        <f t="shared" si="136"/>
        <v>0.0131076646860451</v>
      </c>
      <c r="X498" s="109" t="s">
        <v>30</v>
      </c>
      <c r="Y498" s="110" t="s">
        <v>79</v>
      </c>
      <c r="AC498" s="109" t="s">
        <v>134</v>
      </c>
      <c r="AD498" s="110" t="str">
        <f t="shared" si="141"/>
        <v>INDCEM</v>
      </c>
      <c r="AE498" s="109" t="str">
        <f t="shared" si="142"/>
        <v>WH10</v>
      </c>
      <c r="AF498" s="109">
        <f t="shared" si="137"/>
        <v>0.0101452026678552</v>
      </c>
      <c r="AG498" s="109" t="s">
        <v>30</v>
      </c>
      <c r="AH498" s="110" t="s">
        <v>85</v>
      </c>
      <c r="AL498" s="109" t="s">
        <v>134</v>
      </c>
      <c r="AM498" s="110" t="str">
        <f t="shared" si="143"/>
        <v>INDCEM</v>
      </c>
      <c r="AN498" s="109" t="str">
        <f t="shared" si="144"/>
        <v>WH10</v>
      </c>
      <c r="AO498" s="109">
        <f t="shared" si="138"/>
        <v>0.0112861651420778</v>
      </c>
      <c r="AP498" s="109" t="s">
        <v>30</v>
      </c>
      <c r="AQ498" s="110" t="s">
        <v>82</v>
      </c>
      <c r="AU498" s="109" t="s">
        <v>134</v>
      </c>
      <c r="AV498" s="110" t="str">
        <f t="shared" si="145"/>
        <v>INDCEM</v>
      </c>
      <c r="AW498" s="109" t="str">
        <f t="shared" si="146"/>
        <v>WH10</v>
      </c>
      <c r="AX498" s="109">
        <f t="shared" si="139"/>
        <v>0.0095051508411876</v>
      </c>
      <c r="AY498" s="109" t="s">
        <v>30</v>
      </c>
      <c r="AZ498" s="110" t="s">
        <v>81</v>
      </c>
      <c r="BD498" s="109" t="s">
        <v>134</v>
      </c>
      <c r="BE498" s="110" t="str">
        <f t="shared" si="147"/>
        <v>INDCEM</v>
      </c>
      <c r="BF498" s="109" t="str">
        <f t="shared" si="148"/>
        <v>WH10</v>
      </c>
      <c r="BG498" s="109">
        <f t="shared" si="155"/>
        <v>0.0112861651420778</v>
      </c>
      <c r="BH498" s="109" t="s">
        <v>30</v>
      </c>
      <c r="BI498" s="110" t="s">
        <v>83</v>
      </c>
      <c r="BM498" s="109" t="s">
        <v>134</v>
      </c>
      <c r="BN498" s="110" t="str">
        <f t="shared" si="149"/>
        <v>INDCEM</v>
      </c>
      <c r="BO498" s="109" t="str">
        <f t="shared" si="150"/>
        <v>WH10</v>
      </c>
      <c r="BP498" s="109">
        <f t="shared" si="151"/>
        <v>0.0095051508411876</v>
      </c>
      <c r="BQ498" s="109" t="s">
        <v>30</v>
      </c>
      <c r="BR498" s="110" t="s">
        <v>80</v>
      </c>
    </row>
    <row r="499" spans="11:70">
      <c r="K499" s="111" t="s">
        <v>134</v>
      </c>
      <c r="L499" s="110" t="str">
        <f t="shared" si="152"/>
        <v>INDCEM</v>
      </c>
      <c r="M499" s="110" t="s">
        <v>230</v>
      </c>
      <c r="N499" s="109">
        <f t="shared" si="140"/>
        <v>0.0103767104011039</v>
      </c>
      <c r="O499" s="109" t="s">
        <v>30</v>
      </c>
      <c r="P499" s="110" t="s">
        <v>84</v>
      </c>
      <c r="T499" s="109" t="s">
        <v>134</v>
      </c>
      <c r="U499" s="110" t="str">
        <f t="shared" si="153"/>
        <v>INDCEM</v>
      </c>
      <c r="V499" s="109" t="str">
        <f t="shared" si="154"/>
        <v>WH11</v>
      </c>
      <c r="W499" s="109">
        <f t="shared" si="136"/>
        <v>0.0138529417736176</v>
      </c>
      <c r="X499" s="109" t="s">
        <v>30</v>
      </c>
      <c r="Y499" s="110" t="s">
        <v>79</v>
      </c>
      <c r="AC499" s="109" t="s">
        <v>134</v>
      </c>
      <c r="AD499" s="110" t="str">
        <f t="shared" si="141"/>
        <v>INDCEM</v>
      </c>
      <c r="AE499" s="109" t="str">
        <f t="shared" si="142"/>
        <v>WH11</v>
      </c>
      <c r="AF499" s="109">
        <f t="shared" si="137"/>
        <v>0.0101921535542085</v>
      </c>
      <c r="AG499" s="109" t="s">
        <v>30</v>
      </c>
      <c r="AH499" s="110" t="s">
        <v>85</v>
      </c>
      <c r="AL499" s="109" t="s">
        <v>134</v>
      </c>
      <c r="AM499" s="110" t="str">
        <f t="shared" si="143"/>
        <v>INDCEM</v>
      </c>
      <c r="AN499" s="109" t="str">
        <f t="shared" si="144"/>
        <v>WH11</v>
      </c>
      <c r="AO499" s="109">
        <f t="shared" si="138"/>
        <v>0.0116082666053384</v>
      </c>
      <c r="AP499" s="109" t="s">
        <v>30</v>
      </c>
      <c r="AQ499" s="110" t="s">
        <v>82</v>
      </c>
      <c r="AU499" s="109" t="s">
        <v>134</v>
      </c>
      <c r="AV499" s="110" t="str">
        <f t="shared" si="145"/>
        <v>INDCEM</v>
      </c>
      <c r="AW499" s="109" t="str">
        <f t="shared" si="146"/>
        <v>WH11</v>
      </c>
      <c r="AX499" s="109">
        <f t="shared" si="139"/>
        <v>0.00981162209952665</v>
      </c>
      <c r="AY499" s="109" t="s">
        <v>30</v>
      </c>
      <c r="AZ499" s="110" t="s">
        <v>81</v>
      </c>
      <c r="BD499" s="109" t="s">
        <v>134</v>
      </c>
      <c r="BE499" s="110" t="str">
        <f t="shared" si="147"/>
        <v>INDCEM</v>
      </c>
      <c r="BF499" s="109" t="str">
        <f t="shared" si="148"/>
        <v>WH11</v>
      </c>
      <c r="BG499" s="109">
        <f t="shared" si="155"/>
        <v>0.0116082666053384</v>
      </c>
      <c r="BH499" s="109" t="s">
        <v>30</v>
      </c>
      <c r="BI499" s="110" t="s">
        <v>83</v>
      </c>
      <c r="BM499" s="109" t="s">
        <v>134</v>
      </c>
      <c r="BN499" s="110" t="str">
        <f t="shared" si="149"/>
        <v>INDCEM</v>
      </c>
      <c r="BO499" s="109" t="str">
        <f t="shared" si="150"/>
        <v>WH11</v>
      </c>
      <c r="BP499" s="109">
        <f t="shared" si="151"/>
        <v>0.00981162209952665</v>
      </c>
      <c r="BQ499" s="109" t="s">
        <v>30</v>
      </c>
      <c r="BR499" s="110" t="s">
        <v>80</v>
      </c>
    </row>
    <row r="500" spans="11:70">
      <c r="K500" s="109" t="s">
        <v>134</v>
      </c>
      <c r="L500" s="110" t="str">
        <f t="shared" si="152"/>
        <v>INDCEM</v>
      </c>
      <c r="M500" s="110" t="s">
        <v>231</v>
      </c>
      <c r="N500" s="109">
        <f t="shared" si="140"/>
        <v>0.0105078548970435</v>
      </c>
      <c r="O500" s="109" t="s">
        <v>30</v>
      </c>
      <c r="P500" s="110" t="s">
        <v>84</v>
      </c>
      <c r="T500" s="109" t="s">
        <v>134</v>
      </c>
      <c r="U500" s="110" t="str">
        <f t="shared" si="153"/>
        <v>INDCEM</v>
      </c>
      <c r="V500" s="109" t="str">
        <f t="shared" si="154"/>
        <v>WH12</v>
      </c>
      <c r="W500" s="109">
        <f t="shared" si="136"/>
        <v>0.0141124211287434</v>
      </c>
      <c r="X500" s="109" t="s">
        <v>30</v>
      </c>
      <c r="Y500" s="110" t="s">
        <v>79</v>
      </c>
      <c r="AC500" s="109" t="s">
        <v>134</v>
      </c>
      <c r="AD500" s="110" t="str">
        <f t="shared" si="141"/>
        <v>INDCEM</v>
      </c>
      <c r="AE500" s="109" t="str">
        <f t="shared" si="142"/>
        <v>WH12</v>
      </c>
      <c r="AF500" s="109">
        <f t="shared" si="137"/>
        <v>0.0104741527578048</v>
      </c>
      <c r="AG500" s="109" t="s">
        <v>30</v>
      </c>
      <c r="AH500" s="110" t="s">
        <v>85</v>
      </c>
      <c r="AL500" s="109" t="s">
        <v>134</v>
      </c>
      <c r="AM500" s="110" t="str">
        <f t="shared" si="143"/>
        <v>INDCEM</v>
      </c>
      <c r="AN500" s="109" t="str">
        <f t="shared" si="144"/>
        <v>WH12</v>
      </c>
      <c r="AO500" s="109">
        <f t="shared" si="138"/>
        <v>0.0119915636658713</v>
      </c>
      <c r="AP500" s="109" t="s">
        <v>30</v>
      </c>
      <c r="AQ500" s="110" t="s">
        <v>82</v>
      </c>
      <c r="AU500" s="109" t="s">
        <v>134</v>
      </c>
      <c r="AV500" s="110" t="str">
        <f t="shared" si="145"/>
        <v>INDCEM</v>
      </c>
      <c r="AW500" s="109" t="str">
        <f t="shared" si="146"/>
        <v>WH12</v>
      </c>
      <c r="AX500" s="109">
        <f t="shared" si="139"/>
        <v>0.0104710638938974</v>
      </c>
      <c r="AY500" s="109" t="s">
        <v>30</v>
      </c>
      <c r="AZ500" s="110" t="s">
        <v>81</v>
      </c>
      <c r="BD500" s="109" t="s">
        <v>134</v>
      </c>
      <c r="BE500" s="110" t="str">
        <f t="shared" si="147"/>
        <v>INDCEM</v>
      </c>
      <c r="BF500" s="109" t="str">
        <f t="shared" si="148"/>
        <v>WH12</v>
      </c>
      <c r="BG500" s="109">
        <f t="shared" si="155"/>
        <v>0.0119915636658713</v>
      </c>
      <c r="BH500" s="109" t="s">
        <v>30</v>
      </c>
      <c r="BI500" s="110" t="s">
        <v>83</v>
      </c>
      <c r="BM500" s="109" t="s">
        <v>134</v>
      </c>
      <c r="BN500" s="110" t="str">
        <f t="shared" si="149"/>
        <v>INDCEM</v>
      </c>
      <c r="BO500" s="109" t="str">
        <f t="shared" si="150"/>
        <v>WH12</v>
      </c>
      <c r="BP500" s="109">
        <f t="shared" si="151"/>
        <v>0.0104710638938974</v>
      </c>
      <c r="BQ500" s="109" t="s">
        <v>30</v>
      </c>
      <c r="BR500" s="110" t="s">
        <v>80</v>
      </c>
    </row>
    <row r="501" spans="11:70">
      <c r="K501" s="109" t="s">
        <v>134</v>
      </c>
      <c r="L501" s="110" t="str">
        <f t="shared" si="152"/>
        <v>INDCEM</v>
      </c>
      <c r="M501" s="110" t="s">
        <v>232</v>
      </c>
      <c r="N501" s="109">
        <f t="shared" si="140"/>
        <v>0.0108055714115724</v>
      </c>
      <c r="O501" s="109" t="s">
        <v>30</v>
      </c>
      <c r="P501" s="110" t="s">
        <v>84</v>
      </c>
      <c r="T501" s="109" t="s">
        <v>134</v>
      </c>
      <c r="U501" s="110" t="str">
        <f t="shared" si="153"/>
        <v>INDCEM</v>
      </c>
      <c r="V501" s="109" t="str">
        <f t="shared" si="154"/>
        <v>WH13</v>
      </c>
      <c r="W501" s="109">
        <f t="shared" si="136"/>
        <v>0.0140817320925092</v>
      </c>
      <c r="X501" s="109" t="s">
        <v>30</v>
      </c>
      <c r="Y501" s="110" t="s">
        <v>79</v>
      </c>
      <c r="AC501" s="109" t="s">
        <v>134</v>
      </c>
      <c r="AD501" s="110" t="str">
        <f t="shared" si="141"/>
        <v>INDCEM</v>
      </c>
      <c r="AE501" s="109" t="str">
        <f t="shared" si="142"/>
        <v>WH13</v>
      </c>
      <c r="AF501" s="109">
        <f t="shared" si="137"/>
        <v>0.0111037705721</v>
      </c>
      <c r="AG501" s="109" t="s">
        <v>30</v>
      </c>
      <c r="AH501" s="110" t="s">
        <v>85</v>
      </c>
      <c r="AL501" s="109" t="s">
        <v>134</v>
      </c>
      <c r="AM501" s="110" t="str">
        <f t="shared" si="143"/>
        <v>INDCEM</v>
      </c>
      <c r="AN501" s="109" t="str">
        <f t="shared" si="144"/>
        <v>WH13</v>
      </c>
      <c r="AO501" s="109">
        <f t="shared" si="138"/>
        <v>0.0123783583907551</v>
      </c>
      <c r="AP501" s="109" t="s">
        <v>30</v>
      </c>
      <c r="AQ501" s="110" t="s">
        <v>82</v>
      </c>
      <c r="AU501" s="109" t="s">
        <v>134</v>
      </c>
      <c r="AV501" s="110" t="str">
        <f t="shared" si="145"/>
        <v>INDCEM</v>
      </c>
      <c r="AW501" s="109" t="str">
        <f t="shared" si="146"/>
        <v>WH13</v>
      </c>
      <c r="AX501" s="109">
        <f t="shared" si="139"/>
        <v>0.0112426152720994</v>
      </c>
      <c r="AY501" s="109" t="s">
        <v>30</v>
      </c>
      <c r="AZ501" s="110" t="s">
        <v>81</v>
      </c>
      <c r="BD501" s="109" t="s">
        <v>134</v>
      </c>
      <c r="BE501" s="110" t="str">
        <f t="shared" si="147"/>
        <v>INDCEM</v>
      </c>
      <c r="BF501" s="109" t="str">
        <f t="shared" si="148"/>
        <v>WH13</v>
      </c>
      <c r="BG501" s="109">
        <f t="shared" si="155"/>
        <v>0.0123783583907551</v>
      </c>
      <c r="BH501" s="109" t="s">
        <v>30</v>
      </c>
      <c r="BI501" s="110" t="s">
        <v>83</v>
      </c>
      <c r="BM501" s="109" t="s">
        <v>134</v>
      </c>
      <c r="BN501" s="110" t="str">
        <f t="shared" si="149"/>
        <v>INDCEM</v>
      </c>
      <c r="BO501" s="109" t="str">
        <f t="shared" si="150"/>
        <v>WH13</v>
      </c>
      <c r="BP501" s="109">
        <f t="shared" si="151"/>
        <v>0.0112426152720994</v>
      </c>
      <c r="BQ501" s="109" t="s">
        <v>30</v>
      </c>
      <c r="BR501" s="110" t="s">
        <v>80</v>
      </c>
    </row>
    <row r="502" spans="11:70">
      <c r="K502" s="109" t="s">
        <v>134</v>
      </c>
      <c r="L502" s="110" t="str">
        <f t="shared" si="152"/>
        <v>INDCEM</v>
      </c>
      <c r="M502" s="110" t="s">
        <v>233</v>
      </c>
      <c r="N502" s="109">
        <f t="shared" si="140"/>
        <v>0.011159755329077</v>
      </c>
      <c r="O502" s="109" t="s">
        <v>30</v>
      </c>
      <c r="P502" s="110" t="s">
        <v>84</v>
      </c>
      <c r="T502" s="109" t="s">
        <v>134</v>
      </c>
      <c r="U502" s="110" t="str">
        <f t="shared" si="153"/>
        <v>INDCEM</v>
      </c>
      <c r="V502" s="109" t="str">
        <f t="shared" si="154"/>
        <v>WH14</v>
      </c>
      <c r="W502" s="109">
        <f t="shared" si="136"/>
        <v>0.0139420083276439</v>
      </c>
      <c r="X502" s="109" t="s">
        <v>30</v>
      </c>
      <c r="Y502" s="110" t="s">
        <v>79</v>
      </c>
      <c r="AC502" s="109" t="s">
        <v>134</v>
      </c>
      <c r="AD502" s="110" t="str">
        <f t="shared" si="141"/>
        <v>INDCEM</v>
      </c>
      <c r="AE502" s="109" t="str">
        <f t="shared" si="142"/>
        <v>WH14</v>
      </c>
      <c r="AF502" s="109">
        <f t="shared" si="137"/>
        <v>0.011955688795414</v>
      </c>
      <c r="AG502" s="109" t="s">
        <v>30</v>
      </c>
      <c r="AH502" s="110" t="s">
        <v>85</v>
      </c>
      <c r="AL502" s="109" t="s">
        <v>134</v>
      </c>
      <c r="AM502" s="110" t="str">
        <f t="shared" si="143"/>
        <v>INDCEM</v>
      </c>
      <c r="AN502" s="109" t="str">
        <f t="shared" si="144"/>
        <v>WH14</v>
      </c>
      <c r="AO502" s="109">
        <f t="shared" si="138"/>
        <v>0.0126097075996219</v>
      </c>
      <c r="AP502" s="109" t="s">
        <v>30</v>
      </c>
      <c r="AQ502" s="110" t="s">
        <v>82</v>
      </c>
      <c r="AU502" s="109" t="s">
        <v>134</v>
      </c>
      <c r="AV502" s="110" t="str">
        <f t="shared" si="145"/>
        <v>INDCEM</v>
      </c>
      <c r="AW502" s="109" t="str">
        <f t="shared" si="146"/>
        <v>WH14</v>
      </c>
      <c r="AX502" s="109">
        <f t="shared" si="139"/>
        <v>0.011523989555658</v>
      </c>
      <c r="AY502" s="109" t="s">
        <v>30</v>
      </c>
      <c r="AZ502" s="110" t="s">
        <v>81</v>
      </c>
      <c r="BD502" s="109" t="s">
        <v>134</v>
      </c>
      <c r="BE502" s="110" t="str">
        <f t="shared" si="147"/>
        <v>INDCEM</v>
      </c>
      <c r="BF502" s="109" t="str">
        <f t="shared" si="148"/>
        <v>WH14</v>
      </c>
      <c r="BG502" s="109">
        <f t="shared" si="155"/>
        <v>0.0126097075996219</v>
      </c>
      <c r="BH502" s="109" t="s">
        <v>30</v>
      </c>
      <c r="BI502" s="110" t="s">
        <v>83</v>
      </c>
      <c r="BM502" s="109" t="s">
        <v>134</v>
      </c>
      <c r="BN502" s="110" t="str">
        <f t="shared" si="149"/>
        <v>INDCEM</v>
      </c>
      <c r="BO502" s="109" t="str">
        <f t="shared" si="150"/>
        <v>WH14</v>
      </c>
      <c r="BP502" s="109">
        <f t="shared" si="151"/>
        <v>0.011523989555658</v>
      </c>
      <c r="BQ502" s="109" t="s">
        <v>30</v>
      </c>
      <c r="BR502" s="110" t="s">
        <v>80</v>
      </c>
    </row>
    <row r="503" spans="11:70">
      <c r="K503" s="111" t="s">
        <v>134</v>
      </c>
      <c r="L503" s="110" t="str">
        <f t="shared" si="152"/>
        <v>INDCEM</v>
      </c>
      <c r="M503" s="110" t="s">
        <v>234</v>
      </c>
      <c r="N503" s="109">
        <f t="shared" si="140"/>
        <v>0.0113093503012747</v>
      </c>
      <c r="O503" s="109" t="s">
        <v>30</v>
      </c>
      <c r="P503" s="110" t="s">
        <v>84</v>
      </c>
      <c r="T503" s="109" t="s">
        <v>134</v>
      </c>
      <c r="U503" s="110" t="str">
        <f t="shared" si="153"/>
        <v>INDCEM</v>
      </c>
      <c r="V503" s="109" t="str">
        <f t="shared" si="154"/>
        <v>WH15</v>
      </c>
      <c r="W503" s="109">
        <f t="shared" si="136"/>
        <v>0.0138170993906836</v>
      </c>
      <c r="X503" s="109" t="s">
        <v>30</v>
      </c>
      <c r="Y503" s="110" t="s">
        <v>79</v>
      </c>
      <c r="AC503" s="109" t="s">
        <v>134</v>
      </c>
      <c r="AD503" s="110" t="str">
        <f t="shared" si="141"/>
        <v>INDCEM</v>
      </c>
      <c r="AE503" s="109" t="str">
        <f t="shared" si="142"/>
        <v>WH15</v>
      </c>
      <c r="AF503" s="109">
        <f t="shared" si="137"/>
        <v>0.0124815342892617</v>
      </c>
      <c r="AG503" s="109" t="s">
        <v>30</v>
      </c>
      <c r="AH503" s="110" t="s">
        <v>85</v>
      </c>
      <c r="AL503" s="109" t="s">
        <v>134</v>
      </c>
      <c r="AM503" s="110" t="str">
        <f t="shared" si="143"/>
        <v>INDCEM</v>
      </c>
      <c r="AN503" s="109" t="str">
        <f t="shared" si="144"/>
        <v>WH15</v>
      </c>
      <c r="AO503" s="109">
        <f t="shared" si="138"/>
        <v>0.0126869489539947</v>
      </c>
      <c r="AP503" s="109" t="s">
        <v>30</v>
      </c>
      <c r="AQ503" s="110" t="s">
        <v>82</v>
      </c>
      <c r="AU503" s="109" t="s">
        <v>134</v>
      </c>
      <c r="AV503" s="110" t="str">
        <f t="shared" si="145"/>
        <v>INDCEM</v>
      </c>
      <c r="AW503" s="109" t="str">
        <f t="shared" si="146"/>
        <v>WH15</v>
      </c>
      <c r="AX503" s="109">
        <f t="shared" si="139"/>
        <v>0.0116306267433503</v>
      </c>
      <c r="AY503" s="109" t="s">
        <v>30</v>
      </c>
      <c r="AZ503" s="110" t="s">
        <v>81</v>
      </c>
      <c r="BD503" s="109" t="s">
        <v>134</v>
      </c>
      <c r="BE503" s="110" t="str">
        <f t="shared" si="147"/>
        <v>INDCEM</v>
      </c>
      <c r="BF503" s="109" t="str">
        <f t="shared" si="148"/>
        <v>WH15</v>
      </c>
      <c r="BG503" s="109">
        <f t="shared" si="155"/>
        <v>0.0126869489539947</v>
      </c>
      <c r="BH503" s="109" t="s">
        <v>30</v>
      </c>
      <c r="BI503" s="110" t="s">
        <v>83</v>
      </c>
      <c r="BM503" s="109" t="s">
        <v>134</v>
      </c>
      <c r="BN503" s="110" t="str">
        <f t="shared" si="149"/>
        <v>INDCEM</v>
      </c>
      <c r="BO503" s="109" t="str">
        <f t="shared" si="150"/>
        <v>WH15</v>
      </c>
      <c r="BP503" s="109">
        <f t="shared" si="151"/>
        <v>0.0116306267433503</v>
      </c>
      <c r="BQ503" s="109" t="s">
        <v>30</v>
      </c>
      <c r="BR503" s="110" t="s">
        <v>80</v>
      </c>
    </row>
    <row r="504" spans="11:70">
      <c r="K504" s="109" t="s">
        <v>134</v>
      </c>
      <c r="L504" s="110" t="str">
        <f t="shared" si="152"/>
        <v>INDCEM</v>
      </c>
      <c r="M504" s="110" t="s">
        <v>235</v>
      </c>
      <c r="N504" s="109">
        <f t="shared" si="140"/>
        <v>0.0113786520417955</v>
      </c>
      <c r="O504" s="109" t="s">
        <v>30</v>
      </c>
      <c r="P504" s="110" t="s">
        <v>84</v>
      </c>
      <c r="T504" s="109" t="s">
        <v>134</v>
      </c>
      <c r="U504" s="110" t="str">
        <f t="shared" si="153"/>
        <v>INDCEM</v>
      </c>
      <c r="V504" s="109" t="str">
        <f t="shared" si="154"/>
        <v>WH16</v>
      </c>
      <c r="W504" s="109">
        <f t="shared" si="136"/>
        <v>0.013615302596041</v>
      </c>
      <c r="X504" s="109" t="s">
        <v>30</v>
      </c>
      <c r="Y504" s="110" t="s">
        <v>79</v>
      </c>
      <c r="AC504" s="109" t="s">
        <v>134</v>
      </c>
      <c r="AD504" s="110" t="str">
        <f t="shared" si="141"/>
        <v>INDCEM</v>
      </c>
      <c r="AE504" s="109" t="str">
        <f t="shared" si="142"/>
        <v>WH16</v>
      </c>
      <c r="AF504" s="109">
        <f t="shared" si="137"/>
        <v>0.0128079559630412</v>
      </c>
      <c r="AG504" s="109" t="s">
        <v>30</v>
      </c>
      <c r="AH504" s="110" t="s">
        <v>85</v>
      </c>
      <c r="AL504" s="109" t="s">
        <v>134</v>
      </c>
      <c r="AM504" s="110" t="str">
        <f t="shared" si="143"/>
        <v>INDCEM</v>
      </c>
      <c r="AN504" s="109" t="str">
        <f t="shared" si="144"/>
        <v>WH16</v>
      </c>
      <c r="AO504" s="109">
        <f t="shared" si="138"/>
        <v>0.0126874928141577</v>
      </c>
      <c r="AP504" s="109" t="s">
        <v>30</v>
      </c>
      <c r="AQ504" s="110" t="s">
        <v>82</v>
      </c>
      <c r="AU504" s="109" t="s">
        <v>134</v>
      </c>
      <c r="AV504" s="110" t="str">
        <f t="shared" si="145"/>
        <v>INDCEM</v>
      </c>
      <c r="AW504" s="109" t="str">
        <f t="shared" si="146"/>
        <v>WH16</v>
      </c>
      <c r="AX504" s="109">
        <f t="shared" si="139"/>
        <v>0.011683619607149</v>
      </c>
      <c r="AY504" s="109" t="s">
        <v>30</v>
      </c>
      <c r="AZ504" s="110" t="s">
        <v>81</v>
      </c>
      <c r="BD504" s="109" t="s">
        <v>134</v>
      </c>
      <c r="BE504" s="110" t="str">
        <f t="shared" si="147"/>
        <v>INDCEM</v>
      </c>
      <c r="BF504" s="109" t="str">
        <f t="shared" si="148"/>
        <v>WH16</v>
      </c>
      <c r="BG504" s="109">
        <f t="shared" si="155"/>
        <v>0.0126874928141577</v>
      </c>
      <c r="BH504" s="109" t="s">
        <v>30</v>
      </c>
      <c r="BI504" s="110" t="s">
        <v>83</v>
      </c>
      <c r="BM504" s="109" t="s">
        <v>134</v>
      </c>
      <c r="BN504" s="110" t="str">
        <f t="shared" si="149"/>
        <v>INDCEM</v>
      </c>
      <c r="BO504" s="109" t="str">
        <f t="shared" si="150"/>
        <v>WH16</v>
      </c>
      <c r="BP504" s="109">
        <f t="shared" si="151"/>
        <v>0.011683619607149</v>
      </c>
      <c r="BQ504" s="109" t="s">
        <v>30</v>
      </c>
      <c r="BR504" s="110" t="s">
        <v>80</v>
      </c>
    </row>
    <row r="505" spans="11:70">
      <c r="K505" s="109" t="s">
        <v>134</v>
      </c>
      <c r="L505" s="110" t="str">
        <f t="shared" si="152"/>
        <v>INDCEM</v>
      </c>
      <c r="M505" s="110" t="s">
        <v>236</v>
      </c>
      <c r="N505" s="109">
        <f t="shared" si="140"/>
        <v>0.0114272273126937</v>
      </c>
      <c r="O505" s="109" t="s">
        <v>30</v>
      </c>
      <c r="P505" s="110" t="s">
        <v>84</v>
      </c>
      <c r="T505" s="109" t="s">
        <v>134</v>
      </c>
      <c r="U505" s="110" t="str">
        <f t="shared" si="153"/>
        <v>INDCEM</v>
      </c>
      <c r="V505" s="109" t="str">
        <f t="shared" si="154"/>
        <v>WH17</v>
      </c>
      <c r="W505" s="109">
        <f t="shared" si="136"/>
        <v>0.0134071975460734</v>
      </c>
      <c r="X505" s="109" t="s">
        <v>30</v>
      </c>
      <c r="Y505" s="110" t="s">
        <v>79</v>
      </c>
      <c r="AC505" s="109" t="s">
        <v>134</v>
      </c>
      <c r="AD505" s="110" t="str">
        <f t="shared" si="141"/>
        <v>INDCEM</v>
      </c>
      <c r="AE505" s="109" t="str">
        <f t="shared" si="142"/>
        <v>WH17</v>
      </c>
      <c r="AF505" s="109">
        <f t="shared" si="137"/>
        <v>0.0128975717271155</v>
      </c>
      <c r="AG505" s="109" t="s">
        <v>30</v>
      </c>
      <c r="AH505" s="110" t="s">
        <v>85</v>
      </c>
      <c r="AL505" s="109" t="s">
        <v>134</v>
      </c>
      <c r="AM505" s="110" t="str">
        <f t="shared" si="143"/>
        <v>INDCEM</v>
      </c>
      <c r="AN505" s="109" t="str">
        <f t="shared" si="144"/>
        <v>WH17</v>
      </c>
      <c r="AO505" s="109">
        <f t="shared" si="138"/>
        <v>0.0126160420121908</v>
      </c>
      <c r="AP505" s="109" t="s">
        <v>30</v>
      </c>
      <c r="AQ505" s="110" t="s">
        <v>82</v>
      </c>
      <c r="AU505" s="109" t="s">
        <v>134</v>
      </c>
      <c r="AV505" s="110" t="str">
        <f t="shared" si="145"/>
        <v>INDCEM</v>
      </c>
      <c r="AW505" s="109" t="str">
        <f t="shared" si="146"/>
        <v>WH17</v>
      </c>
      <c r="AX505" s="109">
        <f t="shared" si="139"/>
        <v>0.0116749506565631</v>
      </c>
      <c r="AY505" s="109" t="s">
        <v>30</v>
      </c>
      <c r="AZ505" s="110" t="s">
        <v>81</v>
      </c>
      <c r="BD505" s="109" t="s">
        <v>134</v>
      </c>
      <c r="BE505" s="110" t="str">
        <f t="shared" si="147"/>
        <v>INDCEM</v>
      </c>
      <c r="BF505" s="109" t="str">
        <f t="shared" si="148"/>
        <v>WH17</v>
      </c>
      <c r="BG505" s="109">
        <f t="shared" si="155"/>
        <v>0.0126160420121908</v>
      </c>
      <c r="BH505" s="109" t="s">
        <v>30</v>
      </c>
      <c r="BI505" s="110" t="s">
        <v>83</v>
      </c>
      <c r="BM505" s="109" t="s">
        <v>134</v>
      </c>
      <c r="BN505" s="110" t="str">
        <f t="shared" si="149"/>
        <v>INDCEM</v>
      </c>
      <c r="BO505" s="109" t="str">
        <f t="shared" si="150"/>
        <v>WH17</v>
      </c>
      <c r="BP505" s="109">
        <f t="shared" si="151"/>
        <v>0.0116749506565631</v>
      </c>
      <c r="BQ505" s="109" t="s">
        <v>30</v>
      </c>
      <c r="BR505" s="110" t="s">
        <v>80</v>
      </c>
    </row>
    <row r="506" spans="11:70">
      <c r="K506" s="109" t="s">
        <v>134</v>
      </c>
      <c r="L506" s="110" t="str">
        <f t="shared" si="152"/>
        <v>INDCEM</v>
      </c>
      <c r="M506" s="110" t="s">
        <v>237</v>
      </c>
      <c r="N506" s="109">
        <f t="shared" si="140"/>
        <v>0.0114316549605509</v>
      </c>
      <c r="O506" s="109" t="s">
        <v>30</v>
      </c>
      <c r="P506" s="110" t="s">
        <v>84</v>
      </c>
      <c r="T506" s="109" t="s">
        <v>134</v>
      </c>
      <c r="U506" s="110" t="str">
        <f t="shared" si="153"/>
        <v>INDCEM</v>
      </c>
      <c r="V506" s="109" t="str">
        <f t="shared" si="154"/>
        <v>WH18</v>
      </c>
      <c r="W506" s="109">
        <f t="shared" si="136"/>
        <v>0.0132901175129364</v>
      </c>
      <c r="X506" s="109" t="s">
        <v>30</v>
      </c>
      <c r="Y506" s="110" t="s">
        <v>79</v>
      </c>
      <c r="AC506" s="109" t="s">
        <v>134</v>
      </c>
      <c r="AD506" s="110" t="str">
        <f t="shared" si="141"/>
        <v>INDCEM</v>
      </c>
      <c r="AE506" s="109" t="str">
        <f t="shared" si="142"/>
        <v>WH18</v>
      </c>
      <c r="AF506" s="109">
        <f t="shared" si="137"/>
        <v>0.0128443741655185</v>
      </c>
      <c r="AG506" s="109" t="s">
        <v>30</v>
      </c>
      <c r="AH506" s="110" t="s">
        <v>85</v>
      </c>
      <c r="AL506" s="109" t="s">
        <v>134</v>
      </c>
      <c r="AM506" s="110" t="str">
        <f t="shared" si="143"/>
        <v>INDCEM</v>
      </c>
      <c r="AN506" s="109" t="str">
        <f t="shared" si="144"/>
        <v>WH18</v>
      </c>
      <c r="AO506" s="109">
        <f t="shared" si="138"/>
        <v>0.0125089503543597</v>
      </c>
      <c r="AP506" s="109" t="s">
        <v>30</v>
      </c>
      <c r="AQ506" s="110" t="s">
        <v>82</v>
      </c>
      <c r="AU506" s="109" t="s">
        <v>134</v>
      </c>
      <c r="AV506" s="110" t="str">
        <f t="shared" si="145"/>
        <v>INDCEM</v>
      </c>
      <c r="AW506" s="109" t="str">
        <f t="shared" si="146"/>
        <v>WH18</v>
      </c>
      <c r="AX506" s="109">
        <f t="shared" si="139"/>
        <v>0.0115982793198033</v>
      </c>
      <c r="AY506" s="109" t="s">
        <v>30</v>
      </c>
      <c r="AZ506" s="110" t="s">
        <v>81</v>
      </c>
      <c r="BD506" s="109" t="s">
        <v>134</v>
      </c>
      <c r="BE506" s="110" t="str">
        <f t="shared" si="147"/>
        <v>INDCEM</v>
      </c>
      <c r="BF506" s="109" t="str">
        <f t="shared" si="148"/>
        <v>WH18</v>
      </c>
      <c r="BG506" s="109">
        <f t="shared" si="155"/>
        <v>0.0125089503543597</v>
      </c>
      <c r="BH506" s="109" t="s">
        <v>30</v>
      </c>
      <c r="BI506" s="110" t="s">
        <v>83</v>
      </c>
      <c r="BM506" s="109" t="s">
        <v>134</v>
      </c>
      <c r="BN506" s="110" t="str">
        <f t="shared" si="149"/>
        <v>INDCEM</v>
      </c>
      <c r="BO506" s="109" t="str">
        <f t="shared" si="150"/>
        <v>WH18</v>
      </c>
      <c r="BP506" s="109">
        <f t="shared" si="151"/>
        <v>0.0115982793198033</v>
      </c>
      <c r="BQ506" s="109" t="s">
        <v>30</v>
      </c>
      <c r="BR506" s="110" t="s">
        <v>80</v>
      </c>
    </row>
    <row r="507" spans="11:70">
      <c r="K507" s="111" t="s">
        <v>134</v>
      </c>
      <c r="L507" s="110" t="str">
        <f t="shared" si="152"/>
        <v>INDCEM</v>
      </c>
      <c r="M507" s="110" t="s">
        <v>238</v>
      </c>
      <c r="N507" s="109">
        <f t="shared" si="140"/>
        <v>0.0114018960930166</v>
      </c>
      <c r="O507" s="109" t="s">
        <v>30</v>
      </c>
      <c r="P507" s="110" t="s">
        <v>84</v>
      </c>
      <c r="T507" s="109" t="s">
        <v>134</v>
      </c>
      <c r="U507" s="110" t="str">
        <f t="shared" si="153"/>
        <v>INDCEM</v>
      </c>
      <c r="V507" s="109" t="str">
        <f t="shared" si="154"/>
        <v>WH19</v>
      </c>
      <c r="W507" s="109">
        <f t="shared" si="136"/>
        <v>0.0134616769531249</v>
      </c>
      <c r="X507" s="109" t="s">
        <v>30</v>
      </c>
      <c r="Y507" s="110" t="s">
        <v>79</v>
      </c>
      <c r="AC507" s="109" t="s">
        <v>134</v>
      </c>
      <c r="AD507" s="110" t="str">
        <f t="shared" si="141"/>
        <v>INDCEM</v>
      </c>
      <c r="AE507" s="109" t="str">
        <f t="shared" si="142"/>
        <v>WH19</v>
      </c>
      <c r="AF507" s="109">
        <f t="shared" si="137"/>
        <v>0.0127484201998232</v>
      </c>
      <c r="AG507" s="109" t="s">
        <v>30</v>
      </c>
      <c r="AH507" s="110" t="s">
        <v>85</v>
      </c>
      <c r="AL507" s="109" t="s">
        <v>134</v>
      </c>
      <c r="AM507" s="110" t="str">
        <f t="shared" si="143"/>
        <v>INDCEM</v>
      </c>
      <c r="AN507" s="109" t="str">
        <f t="shared" si="144"/>
        <v>WH19</v>
      </c>
      <c r="AO507" s="109">
        <f t="shared" si="138"/>
        <v>0.0124606356769265</v>
      </c>
      <c r="AP507" s="109" t="s">
        <v>30</v>
      </c>
      <c r="AQ507" s="110" t="s">
        <v>82</v>
      </c>
      <c r="AU507" s="109" t="s">
        <v>134</v>
      </c>
      <c r="AV507" s="110" t="str">
        <f t="shared" si="145"/>
        <v>INDCEM</v>
      </c>
      <c r="AW507" s="109" t="str">
        <f t="shared" si="146"/>
        <v>WH19</v>
      </c>
      <c r="AX507" s="109">
        <f t="shared" si="139"/>
        <v>0.0115293512955208</v>
      </c>
      <c r="AY507" s="109" t="s">
        <v>30</v>
      </c>
      <c r="AZ507" s="110" t="s">
        <v>81</v>
      </c>
      <c r="BD507" s="109" t="s">
        <v>134</v>
      </c>
      <c r="BE507" s="110" t="str">
        <f t="shared" si="147"/>
        <v>INDCEM</v>
      </c>
      <c r="BF507" s="109" t="str">
        <f t="shared" si="148"/>
        <v>WH19</v>
      </c>
      <c r="BG507" s="109">
        <f t="shared" si="155"/>
        <v>0.0124606356769265</v>
      </c>
      <c r="BH507" s="109" t="s">
        <v>30</v>
      </c>
      <c r="BI507" s="110" t="s">
        <v>83</v>
      </c>
      <c r="BM507" s="109" t="s">
        <v>134</v>
      </c>
      <c r="BN507" s="110" t="str">
        <f t="shared" si="149"/>
        <v>INDCEM</v>
      </c>
      <c r="BO507" s="109" t="str">
        <f t="shared" si="150"/>
        <v>WH19</v>
      </c>
      <c r="BP507" s="109">
        <f t="shared" si="151"/>
        <v>0.0115293512955208</v>
      </c>
      <c r="BQ507" s="109" t="s">
        <v>30</v>
      </c>
      <c r="BR507" s="110" t="s">
        <v>80</v>
      </c>
    </row>
    <row r="508" spans="11:70">
      <c r="K508" s="109" t="s">
        <v>134</v>
      </c>
      <c r="L508" s="110" t="str">
        <f t="shared" si="152"/>
        <v>INDCEM</v>
      </c>
      <c r="M508" s="110" t="s">
        <v>239</v>
      </c>
      <c r="N508" s="109">
        <f t="shared" si="140"/>
        <v>0.0113708770898345</v>
      </c>
      <c r="O508" s="109" t="s">
        <v>30</v>
      </c>
      <c r="P508" s="110" t="s">
        <v>84</v>
      </c>
      <c r="T508" s="109" t="s">
        <v>134</v>
      </c>
      <c r="U508" s="110" t="str">
        <f t="shared" si="153"/>
        <v>INDCEM</v>
      </c>
      <c r="V508" s="109" t="str">
        <f t="shared" si="154"/>
        <v>WH20</v>
      </c>
      <c r="W508" s="109">
        <f t="shared" si="136"/>
        <v>0.014001092972781</v>
      </c>
      <c r="X508" s="109" t="s">
        <v>30</v>
      </c>
      <c r="Y508" s="110" t="s">
        <v>79</v>
      </c>
      <c r="AC508" s="109" t="s">
        <v>134</v>
      </c>
      <c r="AD508" s="110" t="str">
        <f t="shared" si="141"/>
        <v>INDCEM</v>
      </c>
      <c r="AE508" s="109" t="str">
        <f t="shared" si="142"/>
        <v>WH20</v>
      </c>
      <c r="AF508" s="109">
        <f t="shared" si="137"/>
        <v>0.0126133286971781</v>
      </c>
      <c r="AG508" s="109" t="s">
        <v>30</v>
      </c>
      <c r="AH508" s="110" t="s">
        <v>85</v>
      </c>
      <c r="AL508" s="109" t="s">
        <v>134</v>
      </c>
      <c r="AM508" s="110" t="str">
        <f t="shared" si="143"/>
        <v>INDCEM</v>
      </c>
      <c r="AN508" s="109" t="str">
        <f t="shared" si="144"/>
        <v>WH20</v>
      </c>
      <c r="AO508" s="109">
        <f t="shared" si="138"/>
        <v>0.0125321434320328</v>
      </c>
      <c r="AP508" s="109" t="s">
        <v>30</v>
      </c>
      <c r="AQ508" s="110" t="s">
        <v>82</v>
      </c>
      <c r="AU508" s="109" t="s">
        <v>134</v>
      </c>
      <c r="AV508" s="110" t="str">
        <f t="shared" si="145"/>
        <v>INDCEM</v>
      </c>
      <c r="AW508" s="109" t="str">
        <f t="shared" si="146"/>
        <v>WH20</v>
      </c>
      <c r="AX508" s="109">
        <f t="shared" si="139"/>
        <v>0.0114844442204489</v>
      </c>
      <c r="AY508" s="109" t="s">
        <v>30</v>
      </c>
      <c r="AZ508" s="110" t="s">
        <v>81</v>
      </c>
      <c r="BD508" s="109" t="s">
        <v>134</v>
      </c>
      <c r="BE508" s="110" t="str">
        <f t="shared" si="147"/>
        <v>INDCEM</v>
      </c>
      <c r="BF508" s="109" t="str">
        <f t="shared" si="148"/>
        <v>WH20</v>
      </c>
      <c r="BG508" s="109">
        <f t="shared" si="155"/>
        <v>0.0125321434320328</v>
      </c>
      <c r="BH508" s="109" t="s">
        <v>30</v>
      </c>
      <c r="BI508" s="110" t="s">
        <v>83</v>
      </c>
      <c r="BM508" s="109" t="s">
        <v>134</v>
      </c>
      <c r="BN508" s="110" t="str">
        <f t="shared" si="149"/>
        <v>INDCEM</v>
      </c>
      <c r="BO508" s="109" t="str">
        <f t="shared" si="150"/>
        <v>WH20</v>
      </c>
      <c r="BP508" s="109">
        <f t="shared" si="151"/>
        <v>0.0114844442204489</v>
      </c>
      <c r="BQ508" s="109" t="s">
        <v>30</v>
      </c>
      <c r="BR508" s="110" t="s">
        <v>80</v>
      </c>
    </row>
    <row r="509" spans="11:70">
      <c r="K509" s="109" t="s">
        <v>134</v>
      </c>
      <c r="L509" s="110" t="str">
        <f t="shared" si="152"/>
        <v>INDCEM</v>
      </c>
      <c r="M509" s="110" t="s">
        <v>240</v>
      </c>
      <c r="N509" s="109">
        <f t="shared" si="140"/>
        <v>0.0113445786923559</v>
      </c>
      <c r="O509" s="109" t="s">
        <v>30</v>
      </c>
      <c r="P509" s="110" t="s">
        <v>84</v>
      </c>
      <c r="T509" s="109" t="s">
        <v>134</v>
      </c>
      <c r="U509" s="110" t="str">
        <f t="shared" si="153"/>
        <v>INDCEM</v>
      </c>
      <c r="V509" s="109" t="str">
        <f t="shared" si="154"/>
        <v>WH21</v>
      </c>
      <c r="W509" s="109">
        <f t="shared" si="136"/>
        <v>0.0143922584063716</v>
      </c>
      <c r="X509" s="109" t="s">
        <v>30</v>
      </c>
      <c r="Y509" s="110" t="s">
        <v>79</v>
      </c>
      <c r="AC509" s="109" t="s">
        <v>134</v>
      </c>
      <c r="AD509" s="110" t="str">
        <f t="shared" si="141"/>
        <v>INDCEM</v>
      </c>
      <c r="AE509" s="109" t="str">
        <f t="shared" si="142"/>
        <v>WH21</v>
      </c>
      <c r="AF509" s="109">
        <f t="shared" si="137"/>
        <v>0.0125147676598324</v>
      </c>
      <c r="AG509" s="109" t="s">
        <v>30</v>
      </c>
      <c r="AH509" s="110" t="s">
        <v>85</v>
      </c>
      <c r="AL509" s="109" t="s">
        <v>134</v>
      </c>
      <c r="AM509" s="110" t="str">
        <f t="shared" si="143"/>
        <v>INDCEM</v>
      </c>
      <c r="AN509" s="109" t="str">
        <f t="shared" si="144"/>
        <v>WH21</v>
      </c>
      <c r="AO509" s="109">
        <f t="shared" si="138"/>
        <v>0.0126615233449143</v>
      </c>
      <c r="AP509" s="109" t="s">
        <v>30</v>
      </c>
      <c r="AQ509" s="110" t="s">
        <v>82</v>
      </c>
      <c r="AU509" s="109" t="s">
        <v>134</v>
      </c>
      <c r="AV509" s="110" t="str">
        <f t="shared" si="145"/>
        <v>INDCEM</v>
      </c>
      <c r="AW509" s="109" t="str">
        <f t="shared" si="146"/>
        <v>WH21</v>
      </c>
      <c r="AX509" s="109">
        <f t="shared" si="139"/>
        <v>0.0115824784572926</v>
      </c>
      <c r="AY509" s="109" t="s">
        <v>30</v>
      </c>
      <c r="AZ509" s="110" t="s">
        <v>81</v>
      </c>
      <c r="BD509" s="109" t="s">
        <v>134</v>
      </c>
      <c r="BE509" s="110" t="str">
        <f t="shared" si="147"/>
        <v>INDCEM</v>
      </c>
      <c r="BF509" s="109" t="str">
        <f t="shared" si="148"/>
        <v>WH21</v>
      </c>
      <c r="BG509" s="109">
        <f t="shared" si="155"/>
        <v>0.0126615233449143</v>
      </c>
      <c r="BH509" s="109" t="s">
        <v>30</v>
      </c>
      <c r="BI509" s="110" t="s">
        <v>83</v>
      </c>
      <c r="BM509" s="109" t="s">
        <v>134</v>
      </c>
      <c r="BN509" s="110" t="str">
        <f t="shared" si="149"/>
        <v>INDCEM</v>
      </c>
      <c r="BO509" s="109" t="str">
        <f t="shared" si="150"/>
        <v>WH21</v>
      </c>
      <c r="BP509" s="109">
        <f t="shared" si="151"/>
        <v>0.0115824784572926</v>
      </c>
      <c r="BQ509" s="109" t="s">
        <v>30</v>
      </c>
      <c r="BR509" s="110" t="s">
        <v>80</v>
      </c>
    </row>
    <row r="510" spans="11:70">
      <c r="K510" s="109" t="s">
        <v>134</v>
      </c>
      <c r="L510" s="110" t="str">
        <f t="shared" si="152"/>
        <v>INDCEM</v>
      </c>
      <c r="M510" s="110" t="s">
        <v>241</v>
      </c>
      <c r="N510" s="109">
        <f t="shared" si="140"/>
        <v>0.0113762217906467</v>
      </c>
      <c r="O510" s="109" t="s">
        <v>30</v>
      </c>
      <c r="P510" s="110" t="s">
        <v>84</v>
      </c>
      <c r="T510" s="109" t="s">
        <v>134</v>
      </c>
      <c r="U510" s="110" t="str">
        <f t="shared" si="153"/>
        <v>INDCEM</v>
      </c>
      <c r="V510" s="109" t="str">
        <f t="shared" si="154"/>
        <v>WH22</v>
      </c>
      <c r="W510" s="109">
        <f t="shared" si="136"/>
        <v>0.014262877860034</v>
      </c>
      <c r="X510" s="109" t="s">
        <v>30</v>
      </c>
      <c r="Y510" s="110" t="s">
        <v>79</v>
      </c>
      <c r="AC510" s="109" t="s">
        <v>134</v>
      </c>
      <c r="AD510" s="110" t="str">
        <f t="shared" si="141"/>
        <v>INDCEM</v>
      </c>
      <c r="AE510" s="109" t="str">
        <f t="shared" si="142"/>
        <v>WH22</v>
      </c>
      <c r="AF510" s="109">
        <f t="shared" si="137"/>
        <v>0.012550694623082</v>
      </c>
      <c r="AG510" s="109" t="s">
        <v>30</v>
      </c>
      <c r="AH510" s="110" t="s">
        <v>85</v>
      </c>
      <c r="AL510" s="109" t="s">
        <v>134</v>
      </c>
      <c r="AM510" s="110" t="str">
        <f t="shared" si="143"/>
        <v>INDCEM</v>
      </c>
      <c r="AN510" s="109" t="str">
        <f t="shared" si="144"/>
        <v>WH22</v>
      </c>
      <c r="AO510" s="109">
        <f t="shared" si="138"/>
        <v>0.012800758727807</v>
      </c>
      <c r="AP510" s="109" t="s">
        <v>30</v>
      </c>
      <c r="AQ510" s="110" t="s">
        <v>82</v>
      </c>
      <c r="AU510" s="109" t="s">
        <v>134</v>
      </c>
      <c r="AV510" s="110" t="str">
        <f t="shared" si="145"/>
        <v>INDCEM</v>
      </c>
      <c r="AW510" s="109" t="str">
        <f t="shared" si="146"/>
        <v>WH22</v>
      </c>
      <c r="AX510" s="109">
        <f t="shared" si="139"/>
        <v>0.0120212926518019</v>
      </c>
      <c r="AY510" s="109" t="s">
        <v>30</v>
      </c>
      <c r="AZ510" s="110" t="s">
        <v>81</v>
      </c>
      <c r="BD510" s="109" t="s">
        <v>134</v>
      </c>
      <c r="BE510" s="110" t="str">
        <f t="shared" si="147"/>
        <v>INDCEM</v>
      </c>
      <c r="BF510" s="109" t="str">
        <f t="shared" si="148"/>
        <v>WH22</v>
      </c>
      <c r="BG510" s="109">
        <f t="shared" si="155"/>
        <v>0.012800758727807</v>
      </c>
      <c r="BH510" s="109" t="s">
        <v>30</v>
      </c>
      <c r="BI510" s="110" t="s">
        <v>83</v>
      </c>
      <c r="BM510" s="109" t="s">
        <v>134</v>
      </c>
      <c r="BN510" s="110" t="str">
        <f t="shared" si="149"/>
        <v>INDCEM</v>
      </c>
      <c r="BO510" s="109" t="str">
        <f t="shared" si="150"/>
        <v>WH22</v>
      </c>
      <c r="BP510" s="109">
        <f t="shared" si="151"/>
        <v>0.0120212926518019</v>
      </c>
      <c r="BQ510" s="109" t="s">
        <v>30</v>
      </c>
      <c r="BR510" s="110" t="s">
        <v>80</v>
      </c>
    </row>
    <row r="511" spans="11:70">
      <c r="K511" s="111" t="s">
        <v>134</v>
      </c>
      <c r="L511" s="110" t="str">
        <f t="shared" si="152"/>
        <v>INDCEM</v>
      </c>
      <c r="M511" s="110" t="s">
        <v>242</v>
      </c>
      <c r="N511" s="109">
        <f t="shared" si="140"/>
        <v>0.0115136044992901</v>
      </c>
      <c r="O511" s="109" t="s">
        <v>30</v>
      </c>
      <c r="P511" s="110" t="s">
        <v>84</v>
      </c>
      <c r="T511" s="109" t="s">
        <v>134</v>
      </c>
      <c r="U511" s="110" t="str">
        <f t="shared" si="153"/>
        <v>INDCEM</v>
      </c>
      <c r="V511" s="109" t="str">
        <f t="shared" si="154"/>
        <v>WH23</v>
      </c>
      <c r="W511" s="109">
        <f t="shared" si="136"/>
        <v>0.0140469038016668</v>
      </c>
      <c r="X511" s="109" t="s">
        <v>30</v>
      </c>
      <c r="Y511" s="110" t="s">
        <v>79</v>
      </c>
      <c r="AC511" s="109" t="s">
        <v>134</v>
      </c>
      <c r="AD511" s="110" t="str">
        <f t="shared" si="141"/>
        <v>INDCEM</v>
      </c>
      <c r="AE511" s="109" t="str">
        <f t="shared" si="142"/>
        <v>WH23</v>
      </c>
      <c r="AF511" s="109">
        <f t="shared" si="137"/>
        <v>0.0129413792544519</v>
      </c>
      <c r="AG511" s="109" t="s">
        <v>30</v>
      </c>
      <c r="AH511" s="110" t="s">
        <v>85</v>
      </c>
      <c r="AL511" s="109" t="s">
        <v>134</v>
      </c>
      <c r="AM511" s="110" t="str">
        <f t="shared" si="143"/>
        <v>INDCEM</v>
      </c>
      <c r="AN511" s="109" t="str">
        <f t="shared" si="144"/>
        <v>WH23</v>
      </c>
      <c r="AO511" s="109">
        <f t="shared" si="138"/>
        <v>0.012992338841019</v>
      </c>
      <c r="AP511" s="109" t="s">
        <v>30</v>
      </c>
      <c r="AQ511" s="110" t="s">
        <v>82</v>
      </c>
      <c r="AU511" s="109" t="s">
        <v>134</v>
      </c>
      <c r="AV511" s="110" t="str">
        <f t="shared" si="145"/>
        <v>INDCEM</v>
      </c>
      <c r="AW511" s="109" t="str">
        <f t="shared" si="146"/>
        <v>WH23</v>
      </c>
      <c r="AX511" s="109">
        <f t="shared" si="139"/>
        <v>0.0126368567699904</v>
      </c>
      <c r="AY511" s="109" t="s">
        <v>30</v>
      </c>
      <c r="AZ511" s="110" t="s">
        <v>81</v>
      </c>
      <c r="BD511" s="109" t="s">
        <v>134</v>
      </c>
      <c r="BE511" s="110" t="str">
        <f t="shared" si="147"/>
        <v>INDCEM</v>
      </c>
      <c r="BF511" s="109" t="str">
        <f t="shared" si="148"/>
        <v>WH23</v>
      </c>
      <c r="BG511" s="109">
        <f t="shared" si="155"/>
        <v>0.012992338841019</v>
      </c>
      <c r="BH511" s="109" t="s">
        <v>30</v>
      </c>
      <c r="BI511" s="110" t="s">
        <v>83</v>
      </c>
      <c r="BM511" s="109" t="s">
        <v>134</v>
      </c>
      <c r="BN511" s="110" t="str">
        <f t="shared" si="149"/>
        <v>INDCEM</v>
      </c>
      <c r="BO511" s="109" t="str">
        <f t="shared" si="150"/>
        <v>WH23</v>
      </c>
      <c r="BP511" s="109">
        <f t="shared" si="151"/>
        <v>0.0126368567699904</v>
      </c>
      <c r="BQ511" s="109" t="s">
        <v>30</v>
      </c>
      <c r="BR511" s="110" t="s">
        <v>80</v>
      </c>
    </row>
    <row r="512" spans="11:70">
      <c r="K512" s="109" t="s">
        <v>134</v>
      </c>
      <c r="L512" s="110" t="str">
        <f>C14</f>
        <v>INDCHM</v>
      </c>
      <c r="M512" s="109" t="s">
        <v>136</v>
      </c>
      <c r="N512" s="109">
        <f t="shared" si="140"/>
        <v>0.0103913372459937</v>
      </c>
      <c r="O512" s="109" t="s">
        <v>30</v>
      </c>
      <c r="P512" s="110" t="s">
        <v>84</v>
      </c>
      <c r="T512" s="109" t="s">
        <v>134</v>
      </c>
      <c r="U512" s="110" t="str">
        <f t="shared" si="153"/>
        <v>INDCHM</v>
      </c>
      <c r="V512" s="109" t="str">
        <f t="shared" si="154"/>
        <v>RH0</v>
      </c>
      <c r="W512" s="109">
        <f t="shared" ref="W512:W575" si="156">W416</f>
        <v>0.0108011145170675</v>
      </c>
      <c r="X512" s="109" t="s">
        <v>30</v>
      </c>
      <c r="Y512" s="110" t="s">
        <v>79</v>
      </c>
      <c r="AC512" s="109" t="s">
        <v>134</v>
      </c>
      <c r="AD512" s="110" t="str">
        <f t="shared" si="141"/>
        <v>INDCHM</v>
      </c>
      <c r="AE512" s="109" t="str">
        <f t="shared" si="142"/>
        <v>RH0</v>
      </c>
      <c r="AF512" s="109">
        <f t="shared" ref="AF512:AF575" si="157">AF416</f>
        <v>0.0107441335424568</v>
      </c>
      <c r="AG512" s="109" t="s">
        <v>30</v>
      </c>
      <c r="AH512" s="110" t="s">
        <v>85</v>
      </c>
      <c r="AL512" s="109" t="s">
        <v>134</v>
      </c>
      <c r="AM512" s="110" t="str">
        <f t="shared" si="143"/>
        <v>INDCHM</v>
      </c>
      <c r="AN512" s="109" t="str">
        <f t="shared" si="144"/>
        <v>RH0</v>
      </c>
      <c r="AO512" s="109">
        <f t="shared" ref="AO512:AO575" si="158">AO416</f>
        <v>0.0106222581997362</v>
      </c>
      <c r="AP512" s="109" t="s">
        <v>30</v>
      </c>
      <c r="AQ512" s="110" t="s">
        <v>82</v>
      </c>
      <c r="AU512" s="109" t="s">
        <v>134</v>
      </c>
      <c r="AV512" s="110" t="str">
        <f t="shared" si="145"/>
        <v>INDCHM</v>
      </c>
      <c r="AW512" s="109" t="str">
        <f t="shared" si="146"/>
        <v>RH0</v>
      </c>
      <c r="AX512" s="109">
        <f t="shared" ref="AX512:AX575" si="159">AX416</f>
        <v>0.0108849226696617</v>
      </c>
      <c r="AY512" s="109" t="s">
        <v>30</v>
      </c>
      <c r="AZ512" s="110" t="s">
        <v>81</v>
      </c>
      <c r="BD512" s="109" t="s">
        <v>134</v>
      </c>
      <c r="BE512" s="110" t="str">
        <f t="shared" si="147"/>
        <v>INDCHM</v>
      </c>
      <c r="BF512" s="109" t="str">
        <f t="shared" si="148"/>
        <v>RH0</v>
      </c>
      <c r="BG512" s="109">
        <f t="shared" si="155"/>
        <v>0.0106222581997362</v>
      </c>
      <c r="BH512" s="109" t="s">
        <v>30</v>
      </c>
      <c r="BI512" s="110" t="s">
        <v>83</v>
      </c>
      <c r="BM512" s="109" t="s">
        <v>134</v>
      </c>
      <c r="BN512" s="110" t="str">
        <f t="shared" si="149"/>
        <v>INDCHM</v>
      </c>
      <c r="BO512" s="109" t="str">
        <f t="shared" si="150"/>
        <v>RH0</v>
      </c>
      <c r="BP512" s="109">
        <f t="shared" si="151"/>
        <v>0.0108849226696617</v>
      </c>
      <c r="BQ512" s="109" t="s">
        <v>30</v>
      </c>
      <c r="BR512" s="110" t="s">
        <v>80</v>
      </c>
    </row>
    <row r="513" spans="11:70">
      <c r="K513" s="109" t="s">
        <v>134</v>
      </c>
      <c r="L513" s="110" t="str">
        <f t="shared" ref="L513:L576" si="160">L512</f>
        <v>INDCHM</v>
      </c>
      <c r="M513" s="109" t="s">
        <v>138</v>
      </c>
      <c r="N513" s="109">
        <f t="shared" ref="N513:N576" si="161">N417</f>
        <v>0.0103333217911718</v>
      </c>
      <c r="O513" s="109" t="s">
        <v>30</v>
      </c>
      <c r="P513" s="110" t="s">
        <v>84</v>
      </c>
      <c r="T513" s="109" t="s">
        <v>134</v>
      </c>
      <c r="U513" s="110" t="str">
        <f t="shared" si="153"/>
        <v>INDCHM</v>
      </c>
      <c r="V513" s="109" t="str">
        <f t="shared" si="154"/>
        <v>RH1</v>
      </c>
      <c r="W513" s="109">
        <f t="shared" si="156"/>
        <v>0.0103138272080871</v>
      </c>
      <c r="X513" s="109" t="s">
        <v>30</v>
      </c>
      <c r="Y513" s="110" t="s">
        <v>79</v>
      </c>
      <c r="AC513" s="109" t="s">
        <v>134</v>
      </c>
      <c r="AD513" s="110" t="str">
        <f t="shared" si="141"/>
        <v>INDCHM</v>
      </c>
      <c r="AE513" s="109" t="str">
        <f t="shared" si="142"/>
        <v>RH1</v>
      </c>
      <c r="AF513" s="109">
        <f t="shared" si="157"/>
        <v>0.010814727228762</v>
      </c>
      <c r="AG513" s="109" t="s">
        <v>30</v>
      </c>
      <c r="AH513" s="110" t="s">
        <v>85</v>
      </c>
      <c r="AL513" s="109" t="s">
        <v>134</v>
      </c>
      <c r="AM513" s="110" t="str">
        <f t="shared" si="143"/>
        <v>INDCHM</v>
      </c>
      <c r="AN513" s="109" t="str">
        <f t="shared" si="144"/>
        <v>RH1</v>
      </c>
      <c r="AO513" s="109">
        <f t="shared" si="158"/>
        <v>0.0104780234159436</v>
      </c>
      <c r="AP513" s="109" t="s">
        <v>30</v>
      </c>
      <c r="AQ513" s="110" t="s">
        <v>82</v>
      </c>
      <c r="AU513" s="109" t="s">
        <v>134</v>
      </c>
      <c r="AV513" s="110" t="str">
        <f t="shared" si="145"/>
        <v>INDCHM</v>
      </c>
      <c r="AW513" s="109" t="str">
        <f t="shared" si="146"/>
        <v>RH1</v>
      </c>
      <c r="AX513" s="109">
        <f t="shared" si="159"/>
        <v>0.01077042272815</v>
      </c>
      <c r="AY513" s="109" t="s">
        <v>30</v>
      </c>
      <c r="AZ513" s="110" t="s">
        <v>81</v>
      </c>
      <c r="BD513" s="109" t="s">
        <v>134</v>
      </c>
      <c r="BE513" s="110" t="str">
        <f t="shared" si="147"/>
        <v>INDCHM</v>
      </c>
      <c r="BF513" s="109" t="str">
        <f t="shared" si="148"/>
        <v>RH1</v>
      </c>
      <c r="BG513" s="109">
        <f t="shared" si="155"/>
        <v>0.0104780234159436</v>
      </c>
      <c r="BH513" s="109" t="s">
        <v>30</v>
      </c>
      <c r="BI513" s="110" t="s">
        <v>83</v>
      </c>
      <c r="BM513" s="109" t="s">
        <v>134</v>
      </c>
      <c r="BN513" s="110" t="str">
        <f t="shared" si="149"/>
        <v>INDCHM</v>
      </c>
      <c r="BO513" s="109" t="str">
        <f t="shared" si="150"/>
        <v>RH1</v>
      </c>
      <c r="BP513" s="109">
        <f t="shared" si="151"/>
        <v>0.01077042272815</v>
      </c>
      <c r="BQ513" s="109" t="s">
        <v>30</v>
      </c>
      <c r="BR513" s="110" t="s">
        <v>80</v>
      </c>
    </row>
    <row r="514" spans="11:70">
      <c r="K514" s="109" t="s">
        <v>134</v>
      </c>
      <c r="L514" s="110" t="str">
        <f t="shared" si="160"/>
        <v>INDCHM</v>
      </c>
      <c r="M514" s="109" t="s">
        <v>140</v>
      </c>
      <c r="N514" s="109">
        <f t="shared" si="161"/>
        <v>0.0103250435450948</v>
      </c>
      <c r="O514" s="109" t="s">
        <v>30</v>
      </c>
      <c r="P514" s="110" t="s">
        <v>84</v>
      </c>
      <c r="T514" s="109" t="s">
        <v>134</v>
      </c>
      <c r="U514" s="110" t="str">
        <f t="shared" si="153"/>
        <v>INDCHM</v>
      </c>
      <c r="V514" s="109" t="str">
        <f t="shared" si="154"/>
        <v>RH2</v>
      </c>
      <c r="W514" s="109">
        <f t="shared" si="156"/>
        <v>0.00980620936863815</v>
      </c>
      <c r="X514" s="109" t="s">
        <v>30</v>
      </c>
      <c r="Y514" s="110" t="s">
        <v>79</v>
      </c>
      <c r="AC514" s="109" t="s">
        <v>134</v>
      </c>
      <c r="AD514" s="110" t="str">
        <f t="shared" si="141"/>
        <v>INDCHM</v>
      </c>
      <c r="AE514" s="109" t="str">
        <f t="shared" si="142"/>
        <v>RH2</v>
      </c>
      <c r="AF514" s="109">
        <f t="shared" si="157"/>
        <v>0.0108266166624844</v>
      </c>
      <c r="AG514" s="109" t="s">
        <v>30</v>
      </c>
      <c r="AH514" s="110" t="s">
        <v>85</v>
      </c>
      <c r="AL514" s="109" t="s">
        <v>134</v>
      </c>
      <c r="AM514" s="110" t="str">
        <f t="shared" si="143"/>
        <v>INDCHM</v>
      </c>
      <c r="AN514" s="109" t="str">
        <f t="shared" si="144"/>
        <v>RH2</v>
      </c>
      <c r="AO514" s="109">
        <f t="shared" si="158"/>
        <v>0.0102242581687495</v>
      </c>
      <c r="AP514" s="109" t="s">
        <v>30</v>
      </c>
      <c r="AQ514" s="110" t="s">
        <v>82</v>
      </c>
      <c r="AU514" s="109" t="s">
        <v>134</v>
      </c>
      <c r="AV514" s="110" t="str">
        <f t="shared" si="145"/>
        <v>INDCHM</v>
      </c>
      <c r="AW514" s="109" t="str">
        <f t="shared" si="146"/>
        <v>RH2</v>
      </c>
      <c r="AX514" s="109">
        <f t="shared" si="159"/>
        <v>0.0102183078255537</v>
      </c>
      <c r="AY514" s="109" t="s">
        <v>30</v>
      </c>
      <c r="AZ514" s="110" t="s">
        <v>81</v>
      </c>
      <c r="BD514" s="109" t="s">
        <v>134</v>
      </c>
      <c r="BE514" s="110" t="str">
        <f t="shared" si="147"/>
        <v>INDCHM</v>
      </c>
      <c r="BF514" s="109" t="str">
        <f t="shared" si="148"/>
        <v>RH2</v>
      </c>
      <c r="BG514" s="109">
        <f t="shared" si="155"/>
        <v>0.0102242581687495</v>
      </c>
      <c r="BH514" s="109" t="s">
        <v>30</v>
      </c>
      <c r="BI514" s="110" t="s">
        <v>83</v>
      </c>
      <c r="BM514" s="109" t="s">
        <v>134</v>
      </c>
      <c r="BN514" s="110" t="str">
        <f t="shared" si="149"/>
        <v>INDCHM</v>
      </c>
      <c r="BO514" s="109" t="str">
        <f t="shared" si="150"/>
        <v>RH2</v>
      </c>
      <c r="BP514" s="109">
        <f t="shared" si="151"/>
        <v>0.0102183078255537</v>
      </c>
      <c r="BQ514" s="109" t="s">
        <v>30</v>
      </c>
      <c r="BR514" s="110" t="s">
        <v>80</v>
      </c>
    </row>
    <row r="515" spans="11:70">
      <c r="K515" s="111" t="s">
        <v>134</v>
      </c>
      <c r="L515" s="110" t="str">
        <f t="shared" si="160"/>
        <v>INDCHM</v>
      </c>
      <c r="M515" s="109" t="s">
        <v>142</v>
      </c>
      <c r="N515" s="109">
        <f t="shared" si="161"/>
        <v>0.0102818704057507</v>
      </c>
      <c r="O515" s="109" t="s">
        <v>30</v>
      </c>
      <c r="P515" s="110" t="s">
        <v>84</v>
      </c>
      <c r="T515" s="109" t="s">
        <v>134</v>
      </c>
      <c r="U515" s="110" t="str">
        <f t="shared" si="153"/>
        <v>INDCHM</v>
      </c>
      <c r="V515" s="109" t="str">
        <f t="shared" si="154"/>
        <v>RH3</v>
      </c>
      <c r="W515" s="109">
        <f t="shared" si="156"/>
        <v>0.00946316828230083</v>
      </c>
      <c r="X515" s="109" t="s">
        <v>30</v>
      </c>
      <c r="Y515" s="110" t="s">
        <v>79</v>
      </c>
      <c r="AC515" s="109" t="s">
        <v>134</v>
      </c>
      <c r="AD515" s="110" t="str">
        <f t="shared" si="141"/>
        <v>INDCHM</v>
      </c>
      <c r="AE515" s="109" t="str">
        <f t="shared" si="142"/>
        <v>RH3</v>
      </c>
      <c r="AF515" s="109">
        <f t="shared" si="157"/>
        <v>0.0108898450653905</v>
      </c>
      <c r="AG515" s="109" t="s">
        <v>30</v>
      </c>
      <c r="AH515" s="110" t="s">
        <v>85</v>
      </c>
      <c r="AL515" s="109" t="s">
        <v>134</v>
      </c>
      <c r="AM515" s="110" t="str">
        <f t="shared" si="143"/>
        <v>INDCHM</v>
      </c>
      <c r="AN515" s="109" t="str">
        <f t="shared" si="144"/>
        <v>RH3</v>
      </c>
      <c r="AO515" s="109">
        <f t="shared" si="158"/>
        <v>0.0099802053058843</v>
      </c>
      <c r="AP515" s="109" t="s">
        <v>30</v>
      </c>
      <c r="AQ515" s="110" t="s">
        <v>82</v>
      </c>
      <c r="AU515" s="109" t="s">
        <v>134</v>
      </c>
      <c r="AV515" s="110" t="str">
        <f t="shared" si="145"/>
        <v>INDCHM</v>
      </c>
      <c r="AW515" s="109" t="str">
        <f t="shared" si="146"/>
        <v>RH3</v>
      </c>
      <c r="AX515" s="109">
        <f t="shared" si="159"/>
        <v>0.0095434849916762</v>
      </c>
      <c r="AY515" s="109" t="s">
        <v>30</v>
      </c>
      <c r="AZ515" s="110" t="s">
        <v>81</v>
      </c>
      <c r="BD515" s="109" t="s">
        <v>134</v>
      </c>
      <c r="BE515" s="110" t="str">
        <f t="shared" si="147"/>
        <v>INDCHM</v>
      </c>
      <c r="BF515" s="109" t="str">
        <f t="shared" si="148"/>
        <v>RH3</v>
      </c>
      <c r="BG515" s="109">
        <f t="shared" si="155"/>
        <v>0.0099802053058843</v>
      </c>
      <c r="BH515" s="109" t="s">
        <v>30</v>
      </c>
      <c r="BI515" s="110" t="s">
        <v>83</v>
      </c>
      <c r="BM515" s="109" t="s">
        <v>134</v>
      </c>
      <c r="BN515" s="110" t="str">
        <f t="shared" si="149"/>
        <v>INDCHM</v>
      </c>
      <c r="BO515" s="109" t="str">
        <f t="shared" si="150"/>
        <v>RH3</v>
      </c>
      <c r="BP515" s="109">
        <f t="shared" si="151"/>
        <v>0.0095434849916762</v>
      </c>
      <c r="BQ515" s="109" t="s">
        <v>30</v>
      </c>
      <c r="BR515" s="110" t="s">
        <v>80</v>
      </c>
    </row>
    <row r="516" spans="11:70">
      <c r="K516" s="109" t="s">
        <v>134</v>
      </c>
      <c r="L516" s="110" t="str">
        <f t="shared" si="160"/>
        <v>INDCHM</v>
      </c>
      <c r="M516" s="109" t="s">
        <v>144</v>
      </c>
      <c r="N516" s="109">
        <f t="shared" si="161"/>
        <v>0.0100909371841274</v>
      </c>
      <c r="O516" s="109" t="s">
        <v>30</v>
      </c>
      <c r="P516" s="110" t="s">
        <v>84</v>
      </c>
      <c r="T516" s="109" t="s">
        <v>134</v>
      </c>
      <c r="U516" s="110" t="str">
        <f t="shared" si="153"/>
        <v>INDCHM</v>
      </c>
      <c r="V516" s="109" t="str">
        <f t="shared" si="154"/>
        <v>RH4</v>
      </c>
      <c r="W516" s="109">
        <f t="shared" si="156"/>
        <v>0.00929860244407075</v>
      </c>
      <c r="X516" s="109" t="s">
        <v>30</v>
      </c>
      <c r="Y516" s="110" t="s">
        <v>79</v>
      </c>
      <c r="AC516" s="109" t="s">
        <v>134</v>
      </c>
      <c r="AD516" s="110" t="str">
        <f t="shared" si="141"/>
        <v>INDCHM</v>
      </c>
      <c r="AE516" s="109" t="str">
        <f t="shared" si="142"/>
        <v>RH4</v>
      </c>
      <c r="AF516" s="109">
        <f t="shared" si="157"/>
        <v>0.0107725386243896</v>
      </c>
      <c r="AG516" s="109" t="s">
        <v>30</v>
      </c>
      <c r="AH516" s="110" t="s">
        <v>85</v>
      </c>
      <c r="AL516" s="109" t="s">
        <v>134</v>
      </c>
      <c r="AM516" s="110" t="str">
        <f t="shared" si="143"/>
        <v>INDCHM</v>
      </c>
      <c r="AN516" s="109" t="str">
        <f t="shared" si="144"/>
        <v>RH4</v>
      </c>
      <c r="AO516" s="109">
        <f t="shared" si="158"/>
        <v>0.00971900537208576</v>
      </c>
      <c r="AP516" s="109" t="s">
        <v>30</v>
      </c>
      <c r="AQ516" s="110" t="s">
        <v>82</v>
      </c>
      <c r="AU516" s="109" t="s">
        <v>134</v>
      </c>
      <c r="AV516" s="110" t="str">
        <f t="shared" si="145"/>
        <v>INDCHM</v>
      </c>
      <c r="AW516" s="109" t="str">
        <f t="shared" si="146"/>
        <v>RH4</v>
      </c>
      <c r="AX516" s="109">
        <f t="shared" si="159"/>
        <v>0.00898497363784058</v>
      </c>
      <c r="AY516" s="109" t="s">
        <v>30</v>
      </c>
      <c r="AZ516" s="110" t="s">
        <v>81</v>
      </c>
      <c r="BD516" s="109" t="s">
        <v>134</v>
      </c>
      <c r="BE516" s="110" t="str">
        <f t="shared" si="147"/>
        <v>INDCHM</v>
      </c>
      <c r="BF516" s="109" t="str">
        <f t="shared" si="148"/>
        <v>RH4</v>
      </c>
      <c r="BG516" s="109">
        <f t="shared" si="155"/>
        <v>0.00971900537208576</v>
      </c>
      <c r="BH516" s="109" t="s">
        <v>30</v>
      </c>
      <c r="BI516" s="110" t="s">
        <v>83</v>
      </c>
      <c r="BM516" s="109" t="s">
        <v>134</v>
      </c>
      <c r="BN516" s="110" t="str">
        <f t="shared" si="149"/>
        <v>INDCHM</v>
      </c>
      <c r="BO516" s="109" t="str">
        <f t="shared" si="150"/>
        <v>RH4</v>
      </c>
      <c r="BP516" s="109">
        <f t="shared" si="151"/>
        <v>0.00898497363784058</v>
      </c>
      <c r="BQ516" s="109" t="s">
        <v>30</v>
      </c>
      <c r="BR516" s="110" t="s">
        <v>80</v>
      </c>
    </row>
    <row r="517" spans="11:70">
      <c r="K517" s="109" t="s">
        <v>134</v>
      </c>
      <c r="L517" s="110" t="str">
        <f t="shared" si="160"/>
        <v>INDCHM</v>
      </c>
      <c r="M517" s="109" t="s">
        <v>146</v>
      </c>
      <c r="N517" s="109">
        <f t="shared" si="161"/>
        <v>0.00981780668693405</v>
      </c>
      <c r="O517" s="109" t="s">
        <v>30</v>
      </c>
      <c r="P517" s="110" t="s">
        <v>84</v>
      </c>
      <c r="T517" s="109" t="s">
        <v>134</v>
      </c>
      <c r="U517" s="110" t="str">
        <f t="shared" si="153"/>
        <v>INDCHM</v>
      </c>
      <c r="V517" s="109" t="str">
        <f t="shared" si="154"/>
        <v>RH5</v>
      </c>
      <c r="W517" s="109">
        <f t="shared" si="156"/>
        <v>0.00925528912944497</v>
      </c>
      <c r="X517" s="109" t="s">
        <v>30</v>
      </c>
      <c r="Y517" s="110" t="s">
        <v>79</v>
      </c>
      <c r="AC517" s="109" t="s">
        <v>134</v>
      </c>
      <c r="AD517" s="110" t="str">
        <f t="shared" si="141"/>
        <v>INDCHM</v>
      </c>
      <c r="AE517" s="109" t="str">
        <f t="shared" si="142"/>
        <v>RH5</v>
      </c>
      <c r="AF517" s="109">
        <f t="shared" si="157"/>
        <v>0.0102684943996108</v>
      </c>
      <c r="AG517" s="109" t="s">
        <v>30</v>
      </c>
      <c r="AH517" s="110" t="s">
        <v>85</v>
      </c>
      <c r="AL517" s="109" t="s">
        <v>134</v>
      </c>
      <c r="AM517" s="110" t="str">
        <f t="shared" si="143"/>
        <v>INDCHM</v>
      </c>
      <c r="AN517" s="109" t="str">
        <f t="shared" si="144"/>
        <v>RH5</v>
      </c>
      <c r="AO517" s="109">
        <f t="shared" si="158"/>
        <v>0.00944086130425001</v>
      </c>
      <c r="AP517" s="109" t="s">
        <v>30</v>
      </c>
      <c r="AQ517" s="110" t="s">
        <v>82</v>
      </c>
      <c r="AU517" s="109" t="s">
        <v>134</v>
      </c>
      <c r="AV517" s="110" t="str">
        <f t="shared" si="145"/>
        <v>INDCHM</v>
      </c>
      <c r="AW517" s="109" t="str">
        <f t="shared" si="146"/>
        <v>RH5</v>
      </c>
      <c r="AX517" s="109">
        <f t="shared" si="159"/>
        <v>0.00861652105227979</v>
      </c>
      <c r="AY517" s="109" t="s">
        <v>30</v>
      </c>
      <c r="AZ517" s="110" t="s">
        <v>81</v>
      </c>
      <c r="BD517" s="109" t="s">
        <v>134</v>
      </c>
      <c r="BE517" s="110" t="str">
        <f t="shared" si="147"/>
        <v>INDCHM</v>
      </c>
      <c r="BF517" s="109" t="str">
        <f t="shared" si="148"/>
        <v>RH5</v>
      </c>
      <c r="BG517" s="109">
        <f t="shared" si="155"/>
        <v>0.00944086130425001</v>
      </c>
      <c r="BH517" s="109" t="s">
        <v>30</v>
      </c>
      <c r="BI517" s="110" t="s">
        <v>83</v>
      </c>
      <c r="BM517" s="109" t="s">
        <v>134</v>
      </c>
      <c r="BN517" s="110" t="str">
        <f t="shared" si="149"/>
        <v>INDCHM</v>
      </c>
      <c r="BO517" s="109" t="str">
        <f t="shared" si="150"/>
        <v>RH5</v>
      </c>
      <c r="BP517" s="109">
        <f t="shared" si="151"/>
        <v>0.00861652105227979</v>
      </c>
      <c r="BQ517" s="109" t="s">
        <v>30</v>
      </c>
      <c r="BR517" s="110" t="s">
        <v>80</v>
      </c>
    </row>
    <row r="518" spans="11:70">
      <c r="K518" s="109" t="s">
        <v>134</v>
      </c>
      <c r="L518" s="110" t="str">
        <f t="shared" si="160"/>
        <v>INDCHM</v>
      </c>
      <c r="M518" s="109" t="s">
        <v>148</v>
      </c>
      <c r="N518" s="109">
        <f t="shared" si="161"/>
        <v>0.00963259335185222</v>
      </c>
      <c r="O518" s="109" t="s">
        <v>30</v>
      </c>
      <c r="P518" s="110" t="s">
        <v>84</v>
      </c>
      <c r="T518" s="109" t="s">
        <v>134</v>
      </c>
      <c r="U518" s="110" t="str">
        <f t="shared" si="153"/>
        <v>INDCHM</v>
      </c>
      <c r="V518" s="109" t="str">
        <f t="shared" si="154"/>
        <v>RH6</v>
      </c>
      <c r="W518" s="109">
        <f t="shared" si="156"/>
        <v>0.00931793846396376</v>
      </c>
      <c r="X518" s="109" t="s">
        <v>30</v>
      </c>
      <c r="Y518" s="110" t="s">
        <v>79</v>
      </c>
      <c r="AC518" s="109" t="s">
        <v>134</v>
      </c>
      <c r="AD518" s="110" t="str">
        <f t="shared" si="141"/>
        <v>INDCHM</v>
      </c>
      <c r="AE518" s="109" t="str">
        <f t="shared" si="142"/>
        <v>RH6</v>
      </c>
      <c r="AF518" s="109">
        <f t="shared" si="157"/>
        <v>0.00959631022527279</v>
      </c>
      <c r="AG518" s="109" t="s">
        <v>30</v>
      </c>
      <c r="AH518" s="110" t="s">
        <v>85</v>
      </c>
      <c r="AL518" s="109" t="s">
        <v>134</v>
      </c>
      <c r="AM518" s="110" t="str">
        <f t="shared" si="143"/>
        <v>INDCHM</v>
      </c>
      <c r="AN518" s="109" t="str">
        <f t="shared" si="144"/>
        <v>RH6</v>
      </c>
      <c r="AO518" s="109">
        <f t="shared" si="158"/>
        <v>0.00922254551099769</v>
      </c>
      <c r="AP518" s="109" t="s">
        <v>30</v>
      </c>
      <c r="AQ518" s="110" t="s">
        <v>82</v>
      </c>
      <c r="AU518" s="109" t="s">
        <v>134</v>
      </c>
      <c r="AV518" s="110" t="str">
        <f t="shared" si="145"/>
        <v>INDCHM</v>
      </c>
      <c r="AW518" s="109" t="str">
        <f t="shared" si="146"/>
        <v>RH6</v>
      </c>
      <c r="AX518" s="109">
        <f t="shared" si="159"/>
        <v>0.00842532194193989</v>
      </c>
      <c r="AY518" s="109" t="s">
        <v>30</v>
      </c>
      <c r="AZ518" s="110" t="s">
        <v>81</v>
      </c>
      <c r="BD518" s="109" t="s">
        <v>134</v>
      </c>
      <c r="BE518" s="110" t="str">
        <f t="shared" si="147"/>
        <v>INDCHM</v>
      </c>
      <c r="BF518" s="109" t="str">
        <f t="shared" si="148"/>
        <v>RH6</v>
      </c>
      <c r="BG518" s="109">
        <f t="shared" si="155"/>
        <v>0.00922254551099769</v>
      </c>
      <c r="BH518" s="109" t="s">
        <v>30</v>
      </c>
      <c r="BI518" s="110" t="s">
        <v>83</v>
      </c>
      <c r="BM518" s="109" t="s">
        <v>134</v>
      </c>
      <c r="BN518" s="110" t="str">
        <f t="shared" si="149"/>
        <v>INDCHM</v>
      </c>
      <c r="BO518" s="109" t="str">
        <f t="shared" si="150"/>
        <v>RH6</v>
      </c>
      <c r="BP518" s="109">
        <f t="shared" si="151"/>
        <v>0.00842532194193989</v>
      </c>
      <c r="BQ518" s="109" t="s">
        <v>30</v>
      </c>
      <c r="BR518" s="110" t="s">
        <v>80</v>
      </c>
    </row>
    <row r="519" spans="11:70">
      <c r="K519" s="111" t="s">
        <v>134</v>
      </c>
      <c r="L519" s="110" t="str">
        <f t="shared" si="160"/>
        <v>INDCHM</v>
      </c>
      <c r="M519" s="109" t="s">
        <v>150</v>
      </c>
      <c r="N519" s="109">
        <f t="shared" si="161"/>
        <v>0.00949854933919579</v>
      </c>
      <c r="O519" s="109" t="s">
        <v>30</v>
      </c>
      <c r="P519" s="110" t="s">
        <v>84</v>
      </c>
      <c r="T519" s="109" t="s">
        <v>134</v>
      </c>
      <c r="U519" s="110" t="str">
        <f t="shared" si="153"/>
        <v>INDCHM</v>
      </c>
      <c r="V519" s="109" t="str">
        <f t="shared" si="154"/>
        <v>RH7</v>
      </c>
      <c r="W519" s="109">
        <f t="shared" si="156"/>
        <v>0.00948541365473582</v>
      </c>
      <c r="X519" s="109" t="s">
        <v>30</v>
      </c>
      <c r="Y519" s="110" t="s">
        <v>79</v>
      </c>
      <c r="AC519" s="109" t="s">
        <v>134</v>
      </c>
      <c r="AD519" s="110" t="str">
        <f t="shared" si="141"/>
        <v>INDCHM</v>
      </c>
      <c r="AE519" s="109" t="str">
        <f t="shared" si="142"/>
        <v>RH7</v>
      </c>
      <c r="AF519" s="109">
        <f t="shared" si="157"/>
        <v>0.00902733216039148</v>
      </c>
      <c r="AG519" s="109" t="s">
        <v>30</v>
      </c>
      <c r="AH519" s="110" t="s">
        <v>85</v>
      </c>
      <c r="AL519" s="109" t="s">
        <v>134</v>
      </c>
      <c r="AM519" s="110" t="str">
        <f t="shared" si="143"/>
        <v>INDCHM</v>
      </c>
      <c r="AN519" s="109" t="str">
        <f t="shared" si="144"/>
        <v>RH7</v>
      </c>
      <c r="AO519" s="109">
        <f t="shared" si="158"/>
        <v>0.00909648207029717</v>
      </c>
      <c r="AP519" s="109" t="s">
        <v>30</v>
      </c>
      <c r="AQ519" s="110" t="s">
        <v>82</v>
      </c>
      <c r="AU519" s="109" t="s">
        <v>134</v>
      </c>
      <c r="AV519" s="110" t="str">
        <f t="shared" si="145"/>
        <v>INDCHM</v>
      </c>
      <c r="AW519" s="109" t="str">
        <f t="shared" si="146"/>
        <v>RH7</v>
      </c>
      <c r="AX519" s="109">
        <f t="shared" si="159"/>
        <v>0.00831897150584084</v>
      </c>
      <c r="AY519" s="109" t="s">
        <v>30</v>
      </c>
      <c r="AZ519" s="110" t="s">
        <v>81</v>
      </c>
      <c r="BD519" s="109" t="s">
        <v>134</v>
      </c>
      <c r="BE519" s="110" t="str">
        <f t="shared" si="147"/>
        <v>INDCHM</v>
      </c>
      <c r="BF519" s="109" t="str">
        <f t="shared" si="148"/>
        <v>RH7</v>
      </c>
      <c r="BG519" s="109">
        <f t="shared" si="155"/>
        <v>0.00909648207029717</v>
      </c>
      <c r="BH519" s="109" t="s">
        <v>30</v>
      </c>
      <c r="BI519" s="110" t="s">
        <v>83</v>
      </c>
      <c r="BM519" s="109" t="s">
        <v>134</v>
      </c>
      <c r="BN519" s="110" t="str">
        <f t="shared" si="149"/>
        <v>INDCHM</v>
      </c>
      <c r="BO519" s="109" t="str">
        <f t="shared" si="150"/>
        <v>RH7</v>
      </c>
      <c r="BP519" s="109">
        <f t="shared" si="151"/>
        <v>0.00831897150584084</v>
      </c>
      <c r="BQ519" s="109" t="s">
        <v>30</v>
      </c>
      <c r="BR519" s="110" t="s">
        <v>80</v>
      </c>
    </row>
    <row r="520" spans="11:70">
      <c r="K520" s="109" t="s">
        <v>134</v>
      </c>
      <c r="L520" s="110" t="str">
        <f t="shared" si="160"/>
        <v>INDCHM</v>
      </c>
      <c r="M520" s="109" t="s">
        <v>152</v>
      </c>
      <c r="N520" s="109">
        <f t="shared" si="161"/>
        <v>0.00942795463927755</v>
      </c>
      <c r="O520" s="109" t="s">
        <v>30</v>
      </c>
      <c r="P520" s="110" t="s">
        <v>84</v>
      </c>
      <c r="T520" s="109" t="s">
        <v>134</v>
      </c>
      <c r="U520" s="110" t="str">
        <f t="shared" si="153"/>
        <v>INDCHM</v>
      </c>
      <c r="V520" s="109" t="str">
        <f t="shared" si="154"/>
        <v>RH8</v>
      </c>
      <c r="W520" s="109">
        <f t="shared" si="156"/>
        <v>0.00981268709697521</v>
      </c>
      <c r="X520" s="109" t="s">
        <v>30</v>
      </c>
      <c r="Y520" s="110" t="s">
        <v>79</v>
      </c>
      <c r="AC520" s="109" t="s">
        <v>134</v>
      </c>
      <c r="AD520" s="110" t="str">
        <f t="shared" si="141"/>
        <v>INDCHM</v>
      </c>
      <c r="AE520" s="109" t="str">
        <f t="shared" si="142"/>
        <v>RH8</v>
      </c>
      <c r="AF520" s="109">
        <f t="shared" si="157"/>
        <v>0.00868460690381801</v>
      </c>
      <c r="AG520" s="109" t="s">
        <v>30</v>
      </c>
      <c r="AH520" s="110" t="s">
        <v>85</v>
      </c>
      <c r="AL520" s="109" t="s">
        <v>134</v>
      </c>
      <c r="AM520" s="110" t="str">
        <f t="shared" si="143"/>
        <v>INDCHM</v>
      </c>
      <c r="AN520" s="109" t="str">
        <f t="shared" si="144"/>
        <v>RH8</v>
      </c>
      <c r="AO520" s="109">
        <f t="shared" si="158"/>
        <v>0.00910007246027896</v>
      </c>
      <c r="AP520" s="109" t="s">
        <v>30</v>
      </c>
      <c r="AQ520" s="110" t="s">
        <v>82</v>
      </c>
      <c r="AU520" s="109" t="s">
        <v>134</v>
      </c>
      <c r="AV520" s="110" t="str">
        <f t="shared" si="145"/>
        <v>INDCHM</v>
      </c>
      <c r="AW520" s="109" t="str">
        <f t="shared" si="146"/>
        <v>RH8</v>
      </c>
      <c r="AX520" s="109">
        <f t="shared" si="159"/>
        <v>0.00833643814768497</v>
      </c>
      <c r="AY520" s="109" t="s">
        <v>30</v>
      </c>
      <c r="AZ520" s="110" t="s">
        <v>81</v>
      </c>
      <c r="BD520" s="109" t="s">
        <v>134</v>
      </c>
      <c r="BE520" s="110" t="str">
        <f t="shared" si="147"/>
        <v>INDCHM</v>
      </c>
      <c r="BF520" s="109" t="str">
        <f t="shared" si="148"/>
        <v>RH8</v>
      </c>
      <c r="BG520" s="109">
        <f t="shared" si="155"/>
        <v>0.00910007246027896</v>
      </c>
      <c r="BH520" s="109" t="s">
        <v>30</v>
      </c>
      <c r="BI520" s="110" t="s">
        <v>83</v>
      </c>
      <c r="BM520" s="109" t="s">
        <v>134</v>
      </c>
      <c r="BN520" s="110" t="str">
        <f t="shared" si="149"/>
        <v>INDCHM</v>
      </c>
      <c r="BO520" s="109" t="str">
        <f t="shared" si="150"/>
        <v>RH8</v>
      </c>
      <c r="BP520" s="109">
        <f t="shared" si="151"/>
        <v>0.00833643814768497</v>
      </c>
      <c r="BQ520" s="109" t="s">
        <v>30</v>
      </c>
      <c r="BR520" s="110" t="s">
        <v>80</v>
      </c>
    </row>
    <row r="521" spans="11:70">
      <c r="K521" s="109" t="s">
        <v>134</v>
      </c>
      <c r="L521" s="110" t="str">
        <f t="shared" si="160"/>
        <v>INDCHM</v>
      </c>
      <c r="M521" s="109" t="s">
        <v>154</v>
      </c>
      <c r="N521" s="109">
        <f t="shared" si="161"/>
        <v>0.00940294481340553</v>
      </c>
      <c r="O521" s="109" t="s">
        <v>30</v>
      </c>
      <c r="P521" s="110" t="s">
        <v>84</v>
      </c>
      <c r="T521" s="109" t="s">
        <v>134</v>
      </c>
      <c r="U521" s="110" t="str">
        <f t="shared" si="153"/>
        <v>INDCHM</v>
      </c>
      <c r="V521" s="109" t="str">
        <f t="shared" si="154"/>
        <v>RH9</v>
      </c>
      <c r="W521" s="109">
        <f t="shared" si="156"/>
        <v>0.0104630971986697</v>
      </c>
      <c r="X521" s="109" t="s">
        <v>30</v>
      </c>
      <c r="Y521" s="110" t="s">
        <v>79</v>
      </c>
      <c r="AC521" s="109" t="s">
        <v>134</v>
      </c>
      <c r="AD521" s="110" t="str">
        <f t="shared" si="141"/>
        <v>INDCHM</v>
      </c>
      <c r="AE521" s="109" t="str">
        <f t="shared" si="142"/>
        <v>RH9</v>
      </c>
      <c r="AF521" s="109">
        <f t="shared" si="157"/>
        <v>0.0084723278544221</v>
      </c>
      <c r="AG521" s="109" t="s">
        <v>30</v>
      </c>
      <c r="AH521" s="110" t="s">
        <v>85</v>
      </c>
      <c r="AL521" s="109" t="s">
        <v>134</v>
      </c>
      <c r="AM521" s="110" t="str">
        <f t="shared" si="143"/>
        <v>INDCHM</v>
      </c>
      <c r="AN521" s="109" t="str">
        <f t="shared" si="144"/>
        <v>RH9</v>
      </c>
      <c r="AO521" s="109">
        <f t="shared" si="158"/>
        <v>0.0092671605117962</v>
      </c>
      <c r="AP521" s="109" t="s">
        <v>30</v>
      </c>
      <c r="AQ521" s="110" t="s">
        <v>82</v>
      </c>
      <c r="AU521" s="109" t="s">
        <v>134</v>
      </c>
      <c r="AV521" s="110" t="str">
        <f t="shared" si="145"/>
        <v>INDCHM</v>
      </c>
      <c r="AW521" s="109" t="str">
        <f t="shared" si="146"/>
        <v>RH9</v>
      </c>
      <c r="AX521" s="109">
        <f t="shared" si="159"/>
        <v>0.0085514035746996</v>
      </c>
      <c r="AY521" s="109" t="s">
        <v>30</v>
      </c>
      <c r="AZ521" s="110" t="s">
        <v>81</v>
      </c>
      <c r="BD521" s="109" t="s">
        <v>134</v>
      </c>
      <c r="BE521" s="110" t="str">
        <f t="shared" si="147"/>
        <v>INDCHM</v>
      </c>
      <c r="BF521" s="109" t="str">
        <f t="shared" si="148"/>
        <v>RH9</v>
      </c>
      <c r="BG521" s="109">
        <f t="shared" si="155"/>
        <v>0.0092671605117962</v>
      </c>
      <c r="BH521" s="109" t="s">
        <v>30</v>
      </c>
      <c r="BI521" s="110" t="s">
        <v>83</v>
      </c>
      <c r="BM521" s="109" t="s">
        <v>134</v>
      </c>
      <c r="BN521" s="110" t="str">
        <f t="shared" si="149"/>
        <v>INDCHM</v>
      </c>
      <c r="BO521" s="109" t="str">
        <f t="shared" si="150"/>
        <v>RH9</v>
      </c>
      <c r="BP521" s="109">
        <f t="shared" si="151"/>
        <v>0.0085514035746996</v>
      </c>
      <c r="BQ521" s="109" t="s">
        <v>30</v>
      </c>
      <c r="BR521" s="110" t="s">
        <v>80</v>
      </c>
    </row>
    <row r="522" spans="11:70">
      <c r="K522" s="109" t="s">
        <v>134</v>
      </c>
      <c r="L522" s="110" t="str">
        <f t="shared" si="160"/>
        <v>INDCHM</v>
      </c>
      <c r="M522" s="109" t="s">
        <v>156</v>
      </c>
      <c r="N522" s="109">
        <f t="shared" si="161"/>
        <v>0.00939977769655338</v>
      </c>
      <c r="O522" s="109" t="s">
        <v>30</v>
      </c>
      <c r="P522" s="110" t="s">
        <v>84</v>
      </c>
      <c r="T522" s="109" t="s">
        <v>134</v>
      </c>
      <c r="U522" s="110" t="str">
        <f t="shared" si="153"/>
        <v>INDCHM</v>
      </c>
      <c r="V522" s="109" t="str">
        <f t="shared" si="154"/>
        <v>RH10</v>
      </c>
      <c r="W522" s="109">
        <f t="shared" si="156"/>
        <v>0.0111929055777179</v>
      </c>
      <c r="X522" s="109" t="s">
        <v>30</v>
      </c>
      <c r="Y522" s="110" t="s">
        <v>79</v>
      </c>
      <c r="AC522" s="109" t="s">
        <v>134</v>
      </c>
      <c r="AD522" s="110" t="str">
        <f t="shared" si="141"/>
        <v>INDCHM</v>
      </c>
      <c r="AE522" s="109" t="str">
        <f t="shared" si="142"/>
        <v>RH10</v>
      </c>
      <c r="AF522" s="109">
        <f t="shared" si="157"/>
        <v>0.00846804990064673</v>
      </c>
      <c r="AG522" s="109" t="s">
        <v>30</v>
      </c>
      <c r="AH522" s="110" t="s">
        <v>85</v>
      </c>
      <c r="AL522" s="109" t="s">
        <v>134</v>
      </c>
      <c r="AM522" s="110" t="str">
        <f t="shared" si="143"/>
        <v>INDCHM</v>
      </c>
      <c r="AN522" s="109" t="str">
        <f t="shared" si="144"/>
        <v>RH10</v>
      </c>
      <c r="AO522" s="109">
        <f t="shared" si="158"/>
        <v>0.00960841500889122</v>
      </c>
      <c r="AP522" s="109" t="s">
        <v>30</v>
      </c>
      <c r="AQ522" s="110" t="s">
        <v>82</v>
      </c>
      <c r="AU522" s="109" t="s">
        <v>134</v>
      </c>
      <c r="AV522" s="110" t="str">
        <f t="shared" si="145"/>
        <v>INDCHM</v>
      </c>
      <c r="AW522" s="109" t="str">
        <f t="shared" si="146"/>
        <v>RH10</v>
      </c>
      <c r="AX522" s="109">
        <f t="shared" si="159"/>
        <v>0.00905312212366214</v>
      </c>
      <c r="AY522" s="109" t="s">
        <v>30</v>
      </c>
      <c r="AZ522" s="110" t="s">
        <v>81</v>
      </c>
      <c r="BD522" s="109" t="s">
        <v>134</v>
      </c>
      <c r="BE522" s="110" t="str">
        <f t="shared" si="147"/>
        <v>INDCHM</v>
      </c>
      <c r="BF522" s="109" t="str">
        <f t="shared" si="148"/>
        <v>RH10</v>
      </c>
      <c r="BG522" s="109">
        <f t="shared" si="155"/>
        <v>0.00960841500889122</v>
      </c>
      <c r="BH522" s="109" t="s">
        <v>30</v>
      </c>
      <c r="BI522" s="110" t="s">
        <v>83</v>
      </c>
      <c r="BM522" s="109" t="s">
        <v>134</v>
      </c>
      <c r="BN522" s="110" t="str">
        <f t="shared" si="149"/>
        <v>INDCHM</v>
      </c>
      <c r="BO522" s="109" t="str">
        <f t="shared" si="150"/>
        <v>RH10</v>
      </c>
      <c r="BP522" s="109">
        <f t="shared" si="151"/>
        <v>0.00905312212366214</v>
      </c>
      <c r="BQ522" s="109" t="s">
        <v>30</v>
      </c>
      <c r="BR522" s="110" t="s">
        <v>80</v>
      </c>
    </row>
    <row r="523" spans="11:70">
      <c r="K523" s="111" t="s">
        <v>134</v>
      </c>
      <c r="L523" s="110" t="str">
        <f t="shared" si="160"/>
        <v>INDCHM</v>
      </c>
      <c r="M523" s="109" t="s">
        <v>158</v>
      </c>
      <c r="N523" s="109">
        <f t="shared" si="161"/>
        <v>0.009492431924162</v>
      </c>
      <c r="O523" s="109" t="s">
        <v>30</v>
      </c>
      <c r="P523" s="110" t="s">
        <v>84</v>
      </c>
      <c r="T523" s="109" t="s">
        <v>134</v>
      </c>
      <c r="U523" s="110" t="str">
        <f t="shared" si="153"/>
        <v>INDCHM</v>
      </c>
      <c r="V523" s="109" t="str">
        <f t="shared" si="154"/>
        <v>RH11</v>
      </c>
      <c r="W523" s="109">
        <f t="shared" si="156"/>
        <v>0.0114798038290893</v>
      </c>
      <c r="X523" s="109" t="s">
        <v>30</v>
      </c>
      <c r="Y523" s="110" t="s">
        <v>79</v>
      </c>
      <c r="AC523" s="109" t="s">
        <v>134</v>
      </c>
      <c r="AD523" s="110" t="str">
        <f t="shared" si="141"/>
        <v>INDCHM</v>
      </c>
      <c r="AE523" s="109" t="str">
        <f t="shared" si="142"/>
        <v>RH11</v>
      </c>
      <c r="AF523" s="109">
        <f t="shared" si="157"/>
        <v>0.00852801988773529</v>
      </c>
      <c r="AG523" s="109" t="s">
        <v>30</v>
      </c>
      <c r="AH523" s="110" t="s">
        <v>85</v>
      </c>
      <c r="AL523" s="109" t="s">
        <v>134</v>
      </c>
      <c r="AM523" s="110" t="str">
        <f t="shared" si="143"/>
        <v>INDCHM</v>
      </c>
      <c r="AN523" s="109" t="str">
        <f t="shared" si="144"/>
        <v>RH11</v>
      </c>
      <c r="AO523" s="109">
        <f t="shared" si="158"/>
        <v>0.00990770836533822</v>
      </c>
      <c r="AP523" s="109" t="s">
        <v>30</v>
      </c>
      <c r="AQ523" s="110" t="s">
        <v>82</v>
      </c>
      <c r="AU523" s="109" t="s">
        <v>134</v>
      </c>
      <c r="AV523" s="110" t="str">
        <f t="shared" si="145"/>
        <v>INDCHM</v>
      </c>
      <c r="AW523" s="109" t="str">
        <f t="shared" si="146"/>
        <v>RH11</v>
      </c>
      <c r="AX523" s="109">
        <f t="shared" si="159"/>
        <v>0.00968914529442113</v>
      </c>
      <c r="AY523" s="109" t="s">
        <v>30</v>
      </c>
      <c r="AZ523" s="110" t="s">
        <v>81</v>
      </c>
      <c r="BD523" s="109" t="s">
        <v>134</v>
      </c>
      <c r="BE523" s="110" t="str">
        <f t="shared" si="147"/>
        <v>INDCHM</v>
      </c>
      <c r="BF523" s="109" t="str">
        <f t="shared" si="148"/>
        <v>RH11</v>
      </c>
      <c r="BG523" s="109">
        <f t="shared" si="155"/>
        <v>0.00990770836533822</v>
      </c>
      <c r="BH523" s="109" t="s">
        <v>30</v>
      </c>
      <c r="BI523" s="110" t="s">
        <v>83</v>
      </c>
      <c r="BM523" s="109" t="s">
        <v>134</v>
      </c>
      <c r="BN523" s="110" t="str">
        <f t="shared" si="149"/>
        <v>INDCHM</v>
      </c>
      <c r="BO523" s="109" t="str">
        <f t="shared" si="150"/>
        <v>RH11</v>
      </c>
      <c r="BP523" s="109">
        <f t="shared" si="151"/>
        <v>0.00968914529442113</v>
      </c>
      <c r="BQ523" s="109" t="s">
        <v>30</v>
      </c>
      <c r="BR523" s="110" t="s">
        <v>80</v>
      </c>
    </row>
    <row r="524" spans="11:70">
      <c r="K524" s="109" t="s">
        <v>134</v>
      </c>
      <c r="L524" s="110" t="str">
        <f t="shared" si="160"/>
        <v>INDCHM</v>
      </c>
      <c r="M524" s="109" t="s">
        <v>159</v>
      </c>
      <c r="N524" s="109">
        <f t="shared" si="161"/>
        <v>0.00971529360812947</v>
      </c>
      <c r="O524" s="109" t="s">
        <v>30</v>
      </c>
      <c r="P524" s="110" t="s">
        <v>84</v>
      </c>
      <c r="T524" s="109" t="s">
        <v>134</v>
      </c>
      <c r="U524" s="110" t="str">
        <f t="shared" si="153"/>
        <v>INDCHM</v>
      </c>
      <c r="V524" s="109" t="str">
        <f t="shared" si="154"/>
        <v>RH12</v>
      </c>
      <c r="W524" s="109">
        <f t="shared" si="156"/>
        <v>0.011434264632076</v>
      </c>
      <c r="X524" s="109" t="s">
        <v>30</v>
      </c>
      <c r="Y524" s="110" t="s">
        <v>79</v>
      </c>
      <c r="AC524" s="109" t="s">
        <v>134</v>
      </c>
      <c r="AD524" s="110" t="str">
        <f t="shared" si="141"/>
        <v>INDCHM</v>
      </c>
      <c r="AE524" s="109" t="str">
        <f t="shared" si="142"/>
        <v>RH12</v>
      </c>
      <c r="AF524" s="109">
        <f t="shared" si="157"/>
        <v>0.00879518290652416</v>
      </c>
      <c r="AG524" s="109" t="s">
        <v>30</v>
      </c>
      <c r="AH524" s="110" t="s">
        <v>85</v>
      </c>
      <c r="AL524" s="109" t="s">
        <v>134</v>
      </c>
      <c r="AM524" s="110" t="str">
        <f t="shared" si="143"/>
        <v>INDCHM</v>
      </c>
      <c r="AN524" s="109" t="str">
        <f t="shared" si="144"/>
        <v>RH12</v>
      </c>
      <c r="AO524" s="109">
        <f t="shared" si="158"/>
        <v>0.0101001859254745</v>
      </c>
      <c r="AP524" s="109" t="s">
        <v>30</v>
      </c>
      <c r="AQ524" s="110" t="s">
        <v>82</v>
      </c>
      <c r="AU524" s="109" t="s">
        <v>134</v>
      </c>
      <c r="AV524" s="110" t="str">
        <f t="shared" si="145"/>
        <v>INDCHM</v>
      </c>
      <c r="AW524" s="109" t="str">
        <f t="shared" si="146"/>
        <v>RH12</v>
      </c>
      <c r="AX524" s="109">
        <f t="shared" si="159"/>
        <v>0.0100939777883394</v>
      </c>
      <c r="AY524" s="109" t="s">
        <v>30</v>
      </c>
      <c r="AZ524" s="110" t="s">
        <v>81</v>
      </c>
      <c r="BD524" s="109" t="s">
        <v>134</v>
      </c>
      <c r="BE524" s="110" t="str">
        <f t="shared" si="147"/>
        <v>INDCHM</v>
      </c>
      <c r="BF524" s="109" t="str">
        <f t="shared" si="148"/>
        <v>RH12</v>
      </c>
      <c r="BG524" s="109">
        <f t="shared" si="155"/>
        <v>0.0101001859254745</v>
      </c>
      <c r="BH524" s="109" t="s">
        <v>30</v>
      </c>
      <c r="BI524" s="110" t="s">
        <v>83</v>
      </c>
      <c r="BM524" s="109" t="s">
        <v>134</v>
      </c>
      <c r="BN524" s="110" t="str">
        <f t="shared" si="149"/>
        <v>INDCHM</v>
      </c>
      <c r="BO524" s="109" t="str">
        <f t="shared" si="150"/>
        <v>RH12</v>
      </c>
      <c r="BP524" s="109">
        <f t="shared" si="151"/>
        <v>0.0100939777883394</v>
      </c>
      <c r="BQ524" s="109" t="s">
        <v>30</v>
      </c>
      <c r="BR524" s="110" t="s">
        <v>80</v>
      </c>
    </row>
    <row r="525" spans="11:70">
      <c r="K525" s="109" t="s">
        <v>134</v>
      </c>
      <c r="L525" s="110" t="str">
        <f t="shared" si="160"/>
        <v>INDCHM</v>
      </c>
      <c r="M525" s="109" t="s">
        <v>160</v>
      </c>
      <c r="N525" s="109">
        <f t="shared" si="161"/>
        <v>0.0100203792671236</v>
      </c>
      <c r="O525" s="109" t="s">
        <v>30</v>
      </c>
      <c r="P525" s="110" t="s">
        <v>84</v>
      </c>
      <c r="T525" s="109" t="s">
        <v>134</v>
      </c>
      <c r="U525" s="110" t="str">
        <f t="shared" si="153"/>
        <v>INDCHM</v>
      </c>
      <c r="V525" s="109" t="str">
        <f t="shared" si="154"/>
        <v>RH13</v>
      </c>
      <c r="W525" s="109">
        <f t="shared" si="156"/>
        <v>0.0112741966919823</v>
      </c>
      <c r="X525" s="109" t="s">
        <v>30</v>
      </c>
      <c r="Y525" s="110" t="s">
        <v>79</v>
      </c>
      <c r="AC525" s="109" t="s">
        <v>134</v>
      </c>
      <c r="AD525" s="110" t="str">
        <f t="shared" si="141"/>
        <v>INDCHM</v>
      </c>
      <c r="AE525" s="109" t="str">
        <f t="shared" si="142"/>
        <v>RH13</v>
      </c>
      <c r="AF525" s="109">
        <f t="shared" si="157"/>
        <v>0.00939483903562497</v>
      </c>
      <c r="AG525" s="109" t="s">
        <v>30</v>
      </c>
      <c r="AH525" s="110" t="s">
        <v>85</v>
      </c>
      <c r="AL525" s="109" t="s">
        <v>134</v>
      </c>
      <c r="AM525" s="110" t="str">
        <f t="shared" si="143"/>
        <v>INDCHM</v>
      </c>
      <c r="AN525" s="109" t="str">
        <f t="shared" si="144"/>
        <v>RH13</v>
      </c>
      <c r="AO525" s="109">
        <f t="shared" si="158"/>
        <v>0.01029279148616</v>
      </c>
      <c r="AP525" s="109" t="s">
        <v>30</v>
      </c>
      <c r="AQ525" s="110" t="s">
        <v>82</v>
      </c>
      <c r="AU525" s="109" t="s">
        <v>134</v>
      </c>
      <c r="AV525" s="110" t="str">
        <f t="shared" si="145"/>
        <v>INDCHM</v>
      </c>
      <c r="AW525" s="109" t="str">
        <f t="shared" si="146"/>
        <v>RH13</v>
      </c>
      <c r="AX525" s="109">
        <f t="shared" si="159"/>
        <v>0.010282673436001</v>
      </c>
      <c r="AY525" s="109" t="s">
        <v>30</v>
      </c>
      <c r="AZ525" s="110" t="s">
        <v>81</v>
      </c>
      <c r="BD525" s="109" t="s">
        <v>134</v>
      </c>
      <c r="BE525" s="110" t="str">
        <f t="shared" si="147"/>
        <v>INDCHM</v>
      </c>
      <c r="BF525" s="109" t="str">
        <f t="shared" si="148"/>
        <v>RH13</v>
      </c>
      <c r="BG525" s="109">
        <f t="shared" si="155"/>
        <v>0.01029279148616</v>
      </c>
      <c r="BH525" s="109" t="s">
        <v>30</v>
      </c>
      <c r="BI525" s="110" t="s">
        <v>83</v>
      </c>
      <c r="BM525" s="109" t="s">
        <v>134</v>
      </c>
      <c r="BN525" s="110" t="str">
        <f t="shared" si="149"/>
        <v>INDCHM</v>
      </c>
      <c r="BO525" s="109" t="str">
        <f t="shared" si="150"/>
        <v>RH13</v>
      </c>
      <c r="BP525" s="109">
        <f t="shared" si="151"/>
        <v>0.010282673436001</v>
      </c>
      <c r="BQ525" s="109" t="s">
        <v>30</v>
      </c>
      <c r="BR525" s="110" t="s">
        <v>80</v>
      </c>
    </row>
    <row r="526" spans="11:70">
      <c r="K526" s="109" t="s">
        <v>134</v>
      </c>
      <c r="L526" s="110" t="str">
        <f t="shared" si="160"/>
        <v>INDCHM</v>
      </c>
      <c r="M526" s="109" t="s">
        <v>161</v>
      </c>
      <c r="N526" s="109">
        <f t="shared" si="161"/>
        <v>0.0102085295556444</v>
      </c>
      <c r="O526" s="109" t="s">
        <v>30</v>
      </c>
      <c r="P526" s="110" t="s">
        <v>84</v>
      </c>
      <c r="T526" s="109" t="s">
        <v>134</v>
      </c>
      <c r="U526" s="110" t="str">
        <f t="shared" si="153"/>
        <v>INDCHM</v>
      </c>
      <c r="V526" s="109" t="str">
        <f t="shared" si="154"/>
        <v>RH14</v>
      </c>
      <c r="W526" s="109">
        <f t="shared" si="156"/>
        <v>0.0111309195548585</v>
      </c>
      <c r="X526" s="109" t="s">
        <v>30</v>
      </c>
      <c r="Y526" s="110" t="s">
        <v>79</v>
      </c>
      <c r="AC526" s="109" t="s">
        <v>134</v>
      </c>
      <c r="AD526" s="110" t="str">
        <f t="shared" si="141"/>
        <v>INDCHM</v>
      </c>
      <c r="AE526" s="109" t="str">
        <f t="shared" si="142"/>
        <v>RH14</v>
      </c>
      <c r="AF526" s="109">
        <f t="shared" si="157"/>
        <v>0.010226271079536</v>
      </c>
      <c r="AG526" s="109" t="s">
        <v>30</v>
      </c>
      <c r="AH526" s="110" t="s">
        <v>85</v>
      </c>
      <c r="AL526" s="109" t="s">
        <v>134</v>
      </c>
      <c r="AM526" s="110" t="str">
        <f t="shared" si="143"/>
        <v>INDCHM</v>
      </c>
      <c r="AN526" s="109" t="str">
        <f t="shared" si="144"/>
        <v>RH14</v>
      </c>
      <c r="AO526" s="109">
        <f t="shared" si="158"/>
        <v>0.0104793580933906</v>
      </c>
      <c r="AP526" s="109" t="s">
        <v>30</v>
      </c>
      <c r="AQ526" s="110" t="s">
        <v>82</v>
      </c>
      <c r="AU526" s="109" t="s">
        <v>134</v>
      </c>
      <c r="AV526" s="110" t="str">
        <f t="shared" si="145"/>
        <v>INDCHM</v>
      </c>
      <c r="AW526" s="109" t="str">
        <f t="shared" si="146"/>
        <v>RH14</v>
      </c>
      <c r="AX526" s="109">
        <f t="shared" si="159"/>
        <v>0.010372451319085</v>
      </c>
      <c r="AY526" s="109" t="s">
        <v>30</v>
      </c>
      <c r="AZ526" s="110" t="s">
        <v>81</v>
      </c>
      <c r="BD526" s="109" t="s">
        <v>134</v>
      </c>
      <c r="BE526" s="110" t="str">
        <f t="shared" si="147"/>
        <v>INDCHM</v>
      </c>
      <c r="BF526" s="109" t="str">
        <f t="shared" si="148"/>
        <v>RH14</v>
      </c>
      <c r="BG526" s="109">
        <f t="shared" si="155"/>
        <v>0.0104793580933906</v>
      </c>
      <c r="BH526" s="109" t="s">
        <v>30</v>
      </c>
      <c r="BI526" s="110" t="s">
        <v>83</v>
      </c>
      <c r="BM526" s="109" t="s">
        <v>134</v>
      </c>
      <c r="BN526" s="110" t="str">
        <f t="shared" si="149"/>
        <v>INDCHM</v>
      </c>
      <c r="BO526" s="109" t="str">
        <f t="shared" si="150"/>
        <v>RH14</v>
      </c>
      <c r="BP526" s="109">
        <f t="shared" si="151"/>
        <v>0.010372451319085</v>
      </c>
      <c r="BQ526" s="109" t="s">
        <v>30</v>
      </c>
      <c r="BR526" s="110" t="s">
        <v>80</v>
      </c>
    </row>
    <row r="527" spans="11:70">
      <c r="K527" s="111" t="s">
        <v>134</v>
      </c>
      <c r="L527" s="110" t="str">
        <f t="shared" si="160"/>
        <v>INDCHM</v>
      </c>
      <c r="M527" s="109" t="s">
        <v>162</v>
      </c>
      <c r="N527" s="109">
        <f t="shared" si="161"/>
        <v>0.01032666071084</v>
      </c>
      <c r="O527" s="109" t="s">
        <v>30</v>
      </c>
      <c r="P527" s="110" t="s">
        <v>84</v>
      </c>
      <c r="T527" s="109" t="s">
        <v>134</v>
      </c>
      <c r="U527" s="110" t="str">
        <f t="shared" si="153"/>
        <v>INDCHM</v>
      </c>
      <c r="V527" s="109" t="str">
        <f t="shared" si="154"/>
        <v>RH15</v>
      </c>
      <c r="W527" s="109">
        <f t="shared" si="156"/>
        <v>0.0109219103641251</v>
      </c>
      <c r="X527" s="109" t="s">
        <v>30</v>
      </c>
      <c r="Y527" s="110" t="s">
        <v>79</v>
      </c>
      <c r="AC527" s="109" t="s">
        <v>134</v>
      </c>
      <c r="AD527" s="110" t="str">
        <f t="shared" si="141"/>
        <v>INDCHM</v>
      </c>
      <c r="AE527" s="109" t="str">
        <f t="shared" si="142"/>
        <v>RH15</v>
      </c>
      <c r="AF527" s="109">
        <f t="shared" si="157"/>
        <v>0.0107412208950341</v>
      </c>
      <c r="AG527" s="109" t="s">
        <v>30</v>
      </c>
      <c r="AH527" s="110" t="s">
        <v>85</v>
      </c>
      <c r="AL527" s="109" t="s">
        <v>134</v>
      </c>
      <c r="AM527" s="110" t="str">
        <f t="shared" si="143"/>
        <v>INDCHM</v>
      </c>
      <c r="AN527" s="109" t="str">
        <f t="shared" si="144"/>
        <v>RH15</v>
      </c>
      <c r="AO527" s="109">
        <f t="shared" si="158"/>
        <v>0.0105623442392681</v>
      </c>
      <c r="AP527" s="109" t="s">
        <v>30</v>
      </c>
      <c r="AQ527" s="110" t="s">
        <v>82</v>
      </c>
      <c r="AU527" s="109" t="s">
        <v>134</v>
      </c>
      <c r="AV527" s="110" t="str">
        <f t="shared" si="145"/>
        <v>INDCHM</v>
      </c>
      <c r="AW527" s="109" t="str">
        <f t="shared" si="146"/>
        <v>RH15</v>
      </c>
      <c r="AX527" s="109">
        <f t="shared" si="159"/>
        <v>0.0104057874116841</v>
      </c>
      <c r="AY527" s="109" t="s">
        <v>30</v>
      </c>
      <c r="AZ527" s="110" t="s">
        <v>81</v>
      </c>
      <c r="BD527" s="109" t="s">
        <v>134</v>
      </c>
      <c r="BE527" s="110" t="str">
        <f t="shared" si="147"/>
        <v>INDCHM</v>
      </c>
      <c r="BF527" s="109" t="str">
        <f t="shared" si="148"/>
        <v>RH15</v>
      </c>
      <c r="BG527" s="109">
        <f t="shared" si="155"/>
        <v>0.0105623442392681</v>
      </c>
      <c r="BH527" s="109" t="s">
        <v>30</v>
      </c>
      <c r="BI527" s="110" t="s">
        <v>83</v>
      </c>
      <c r="BM527" s="109" t="s">
        <v>134</v>
      </c>
      <c r="BN527" s="110" t="str">
        <f t="shared" si="149"/>
        <v>INDCHM</v>
      </c>
      <c r="BO527" s="109" t="str">
        <f t="shared" si="150"/>
        <v>RH15</v>
      </c>
      <c r="BP527" s="109">
        <f t="shared" si="151"/>
        <v>0.0104057874116841</v>
      </c>
      <c r="BQ527" s="109" t="s">
        <v>30</v>
      </c>
      <c r="BR527" s="110" t="s">
        <v>80</v>
      </c>
    </row>
    <row r="528" spans="11:70">
      <c r="K528" s="109" t="s">
        <v>134</v>
      </c>
      <c r="L528" s="110" t="str">
        <f t="shared" si="160"/>
        <v>INDCHM</v>
      </c>
      <c r="M528" s="109" t="s">
        <v>163</v>
      </c>
      <c r="N528" s="109">
        <f t="shared" si="161"/>
        <v>0.0104098769509739</v>
      </c>
      <c r="O528" s="109" t="s">
        <v>30</v>
      </c>
      <c r="P528" s="110" t="s">
        <v>84</v>
      </c>
      <c r="T528" s="109" t="s">
        <v>134</v>
      </c>
      <c r="U528" s="110" t="str">
        <f t="shared" si="153"/>
        <v>INDCHM</v>
      </c>
      <c r="V528" s="109" t="str">
        <f t="shared" si="154"/>
        <v>RH16</v>
      </c>
      <c r="W528" s="109">
        <f t="shared" si="156"/>
        <v>0.0106997607677945</v>
      </c>
      <c r="X528" s="109" t="s">
        <v>30</v>
      </c>
      <c r="Y528" s="110" t="s">
        <v>79</v>
      </c>
      <c r="AC528" s="109" t="s">
        <v>134</v>
      </c>
      <c r="AD528" s="110" t="str">
        <f t="shared" si="141"/>
        <v>INDCHM</v>
      </c>
      <c r="AE528" s="109" t="str">
        <f t="shared" si="142"/>
        <v>RH16</v>
      </c>
      <c r="AF528" s="109">
        <f t="shared" si="157"/>
        <v>0.0109326495263217</v>
      </c>
      <c r="AG528" s="109" t="s">
        <v>30</v>
      </c>
      <c r="AH528" s="110" t="s">
        <v>85</v>
      </c>
      <c r="AL528" s="109" t="s">
        <v>134</v>
      </c>
      <c r="AM528" s="110" t="str">
        <f t="shared" si="143"/>
        <v>INDCHM</v>
      </c>
      <c r="AN528" s="109" t="str">
        <f t="shared" si="144"/>
        <v>RH16</v>
      </c>
      <c r="AO528" s="109">
        <f t="shared" si="158"/>
        <v>0.010549446093921</v>
      </c>
      <c r="AP528" s="109" t="s">
        <v>30</v>
      </c>
      <c r="AQ528" s="110" t="s">
        <v>82</v>
      </c>
      <c r="AU528" s="109" t="s">
        <v>134</v>
      </c>
      <c r="AV528" s="110" t="str">
        <f t="shared" si="145"/>
        <v>INDCHM</v>
      </c>
      <c r="AW528" s="109" t="str">
        <f t="shared" si="146"/>
        <v>RH16</v>
      </c>
      <c r="AX528" s="109">
        <f t="shared" si="159"/>
        <v>0.0103723519827333</v>
      </c>
      <c r="AY528" s="109" t="s">
        <v>30</v>
      </c>
      <c r="AZ528" s="110" t="s">
        <v>81</v>
      </c>
      <c r="BD528" s="109" t="s">
        <v>134</v>
      </c>
      <c r="BE528" s="110" t="str">
        <f t="shared" si="147"/>
        <v>INDCHM</v>
      </c>
      <c r="BF528" s="109" t="str">
        <f t="shared" si="148"/>
        <v>RH16</v>
      </c>
      <c r="BG528" s="109">
        <f t="shared" si="155"/>
        <v>0.010549446093921</v>
      </c>
      <c r="BH528" s="109" t="s">
        <v>30</v>
      </c>
      <c r="BI528" s="110" t="s">
        <v>83</v>
      </c>
      <c r="BM528" s="109" t="s">
        <v>134</v>
      </c>
      <c r="BN528" s="110" t="str">
        <f t="shared" si="149"/>
        <v>INDCHM</v>
      </c>
      <c r="BO528" s="109" t="str">
        <f t="shared" si="150"/>
        <v>RH16</v>
      </c>
      <c r="BP528" s="109">
        <f t="shared" si="151"/>
        <v>0.0103723519827333</v>
      </c>
      <c r="BQ528" s="109" t="s">
        <v>30</v>
      </c>
      <c r="BR528" s="110" t="s">
        <v>80</v>
      </c>
    </row>
    <row r="529" spans="11:70">
      <c r="K529" s="109" t="s">
        <v>134</v>
      </c>
      <c r="L529" s="110" t="str">
        <f t="shared" si="160"/>
        <v>INDCHM</v>
      </c>
      <c r="M529" s="109" t="s">
        <v>164</v>
      </c>
      <c r="N529" s="109">
        <f t="shared" si="161"/>
        <v>0.0104868429114045</v>
      </c>
      <c r="O529" s="109" t="s">
        <v>30</v>
      </c>
      <c r="P529" s="110" t="s">
        <v>84</v>
      </c>
      <c r="T529" s="109" t="s">
        <v>134</v>
      </c>
      <c r="U529" s="110" t="str">
        <f t="shared" si="153"/>
        <v>INDCHM</v>
      </c>
      <c r="V529" s="109" t="str">
        <f t="shared" si="154"/>
        <v>RH17</v>
      </c>
      <c r="W529" s="109">
        <f t="shared" si="156"/>
        <v>0.0104927580514076</v>
      </c>
      <c r="X529" s="109" t="s">
        <v>30</v>
      </c>
      <c r="Y529" s="110" t="s">
        <v>79</v>
      </c>
      <c r="AC529" s="109" t="s">
        <v>134</v>
      </c>
      <c r="AD529" s="110" t="str">
        <f t="shared" si="141"/>
        <v>INDCHM</v>
      </c>
      <c r="AE529" s="109" t="str">
        <f t="shared" si="142"/>
        <v>RH17</v>
      </c>
      <c r="AF529" s="109">
        <f t="shared" si="157"/>
        <v>0.0109637325775296</v>
      </c>
      <c r="AG529" s="109" t="s">
        <v>30</v>
      </c>
      <c r="AH529" s="110" t="s">
        <v>85</v>
      </c>
      <c r="AL529" s="109" t="s">
        <v>134</v>
      </c>
      <c r="AM529" s="110" t="str">
        <f t="shared" si="143"/>
        <v>INDCHM</v>
      </c>
      <c r="AN529" s="109" t="str">
        <f t="shared" si="144"/>
        <v>RH17</v>
      </c>
      <c r="AO529" s="109">
        <f t="shared" si="158"/>
        <v>0.0104820241589604</v>
      </c>
      <c r="AP529" s="109" t="s">
        <v>30</v>
      </c>
      <c r="AQ529" s="110" t="s">
        <v>82</v>
      </c>
      <c r="AU529" s="109" t="s">
        <v>134</v>
      </c>
      <c r="AV529" s="110" t="str">
        <f t="shared" si="145"/>
        <v>INDCHM</v>
      </c>
      <c r="AW529" s="109" t="str">
        <f t="shared" si="146"/>
        <v>RH17</v>
      </c>
      <c r="AX529" s="109">
        <f t="shared" si="159"/>
        <v>0.0103195487766032</v>
      </c>
      <c r="AY529" s="109" t="s">
        <v>30</v>
      </c>
      <c r="AZ529" s="110" t="s">
        <v>81</v>
      </c>
      <c r="BD529" s="109" t="s">
        <v>134</v>
      </c>
      <c r="BE529" s="110" t="str">
        <f t="shared" si="147"/>
        <v>INDCHM</v>
      </c>
      <c r="BF529" s="109" t="str">
        <f t="shared" si="148"/>
        <v>RH17</v>
      </c>
      <c r="BG529" s="109">
        <f t="shared" si="155"/>
        <v>0.0104820241589604</v>
      </c>
      <c r="BH529" s="109" t="s">
        <v>30</v>
      </c>
      <c r="BI529" s="110" t="s">
        <v>83</v>
      </c>
      <c r="BM529" s="109" t="s">
        <v>134</v>
      </c>
      <c r="BN529" s="110" t="str">
        <f t="shared" si="149"/>
        <v>INDCHM</v>
      </c>
      <c r="BO529" s="109" t="str">
        <f t="shared" si="150"/>
        <v>RH17</v>
      </c>
      <c r="BP529" s="109">
        <f t="shared" si="151"/>
        <v>0.0103195487766032</v>
      </c>
      <c r="BQ529" s="109" t="s">
        <v>30</v>
      </c>
      <c r="BR529" s="110" t="s">
        <v>80</v>
      </c>
    </row>
    <row r="530" spans="11:70">
      <c r="K530" s="109" t="s">
        <v>134</v>
      </c>
      <c r="L530" s="110" t="str">
        <f t="shared" si="160"/>
        <v>INDCHM</v>
      </c>
      <c r="M530" s="109" t="s">
        <v>165</v>
      </c>
      <c r="N530" s="109">
        <f t="shared" si="161"/>
        <v>0.0104346088998941</v>
      </c>
      <c r="O530" s="109" t="s">
        <v>30</v>
      </c>
      <c r="P530" s="110" t="s">
        <v>84</v>
      </c>
      <c r="T530" s="109" t="s">
        <v>134</v>
      </c>
      <c r="U530" s="110" t="str">
        <f t="shared" si="153"/>
        <v>INDCHM</v>
      </c>
      <c r="V530" s="109" t="str">
        <f t="shared" si="154"/>
        <v>RH18</v>
      </c>
      <c r="W530" s="109">
        <f t="shared" si="156"/>
        <v>0.0104644416358725</v>
      </c>
      <c r="X530" s="109" t="s">
        <v>30</v>
      </c>
      <c r="Y530" s="110" t="s">
        <v>79</v>
      </c>
      <c r="AC530" s="109" t="s">
        <v>134</v>
      </c>
      <c r="AD530" s="110" t="str">
        <f t="shared" si="141"/>
        <v>INDCHM</v>
      </c>
      <c r="AE530" s="109" t="str">
        <f t="shared" si="142"/>
        <v>RH18</v>
      </c>
      <c r="AF530" s="109">
        <f t="shared" si="157"/>
        <v>0.0108994772841496</v>
      </c>
      <c r="AG530" s="109" t="s">
        <v>30</v>
      </c>
      <c r="AH530" s="110" t="s">
        <v>85</v>
      </c>
      <c r="AL530" s="109" t="s">
        <v>134</v>
      </c>
      <c r="AM530" s="110" t="str">
        <f t="shared" si="143"/>
        <v>INDCHM</v>
      </c>
      <c r="AN530" s="109" t="str">
        <f t="shared" si="144"/>
        <v>RH18</v>
      </c>
      <c r="AO530" s="109">
        <f t="shared" si="158"/>
        <v>0.010397046392741</v>
      </c>
      <c r="AP530" s="109" t="s">
        <v>30</v>
      </c>
      <c r="AQ530" s="110" t="s">
        <v>82</v>
      </c>
      <c r="AU530" s="109" t="s">
        <v>134</v>
      </c>
      <c r="AV530" s="110" t="str">
        <f t="shared" si="145"/>
        <v>INDCHM</v>
      </c>
      <c r="AW530" s="109" t="str">
        <f t="shared" si="146"/>
        <v>RH18</v>
      </c>
      <c r="AX530" s="109">
        <f t="shared" si="159"/>
        <v>0.0102299014677174</v>
      </c>
      <c r="AY530" s="109" t="s">
        <v>30</v>
      </c>
      <c r="AZ530" s="110" t="s">
        <v>81</v>
      </c>
      <c r="BD530" s="109" t="s">
        <v>134</v>
      </c>
      <c r="BE530" s="110" t="str">
        <f t="shared" si="147"/>
        <v>INDCHM</v>
      </c>
      <c r="BF530" s="109" t="str">
        <f t="shared" si="148"/>
        <v>RH18</v>
      </c>
      <c r="BG530" s="109">
        <f t="shared" si="155"/>
        <v>0.010397046392741</v>
      </c>
      <c r="BH530" s="109" t="s">
        <v>30</v>
      </c>
      <c r="BI530" s="110" t="s">
        <v>83</v>
      </c>
      <c r="BM530" s="109" t="s">
        <v>134</v>
      </c>
      <c r="BN530" s="110" t="str">
        <f t="shared" si="149"/>
        <v>INDCHM</v>
      </c>
      <c r="BO530" s="109" t="str">
        <f t="shared" si="150"/>
        <v>RH18</v>
      </c>
      <c r="BP530" s="109">
        <f t="shared" si="151"/>
        <v>0.0102299014677174</v>
      </c>
      <c r="BQ530" s="109" t="s">
        <v>30</v>
      </c>
      <c r="BR530" s="110" t="s">
        <v>80</v>
      </c>
    </row>
    <row r="531" spans="11:70">
      <c r="K531" s="111" t="s">
        <v>134</v>
      </c>
      <c r="L531" s="110" t="str">
        <f t="shared" si="160"/>
        <v>INDCHM</v>
      </c>
      <c r="M531" s="109" t="s">
        <v>166</v>
      </c>
      <c r="N531" s="109">
        <f t="shared" si="161"/>
        <v>0.0104311612702215</v>
      </c>
      <c r="O531" s="109" t="s">
        <v>30</v>
      </c>
      <c r="P531" s="110" t="s">
        <v>84</v>
      </c>
      <c r="T531" s="109" t="s">
        <v>134</v>
      </c>
      <c r="U531" s="110" t="str">
        <f t="shared" si="153"/>
        <v>INDCHM</v>
      </c>
      <c r="V531" s="109" t="str">
        <f t="shared" si="154"/>
        <v>RH19</v>
      </c>
      <c r="W531" s="109">
        <f t="shared" si="156"/>
        <v>0.0106700267208598</v>
      </c>
      <c r="X531" s="109" t="s">
        <v>30</v>
      </c>
      <c r="Y531" s="110" t="s">
        <v>79</v>
      </c>
      <c r="AC531" s="109" t="s">
        <v>134</v>
      </c>
      <c r="AD531" s="110" t="str">
        <f t="shared" si="141"/>
        <v>INDCHM</v>
      </c>
      <c r="AE531" s="109" t="str">
        <f t="shared" si="142"/>
        <v>RH19</v>
      </c>
      <c r="AF531" s="109">
        <f t="shared" si="157"/>
        <v>0.0108160582287881</v>
      </c>
      <c r="AG531" s="109" t="s">
        <v>30</v>
      </c>
      <c r="AH531" s="110" t="s">
        <v>85</v>
      </c>
      <c r="AL531" s="109" t="s">
        <v>134</v>
      </c>
      <c r="AM531" s="110" t="str">
        <f t="shared" si="143"/>
        <v>INDCHM</v>
      </c>
      <c r="AN531" s="109" t="str">
        <f t="shared" si="144"/>
        <v>RH19</v>
      </c>
      <c r="AO531" s="109">
        <f t="shared" si="158"/>
        <v>0.0103754202921211</v>
      </c>
      <c r="AP531" s="109" t="s">
        <v>30</v>
      </c>
      <c r="AQ531" s="110" t="s">
        <v>82</v>
      </c>
      <c r="AU531" s="109" t="s">
        <v>134</v>
      </c>
      <c r="AV531" s="110" t="str">
        <f t="shared" si="145"/>
        <v>INDCHM</v>
      </c>
      <c r="AW531" s="109" t="str">
        <f t="shared" si="146"/>
        <v>RH19</v>
      </c>
      <c r="AX531" s="109">
        <f t="shared" si="159"/>
        <v>0.0102047874886832</v>
      </c>
      <c r="AY531" s="109" t="s">
        <v>30</v>
      </c>
      <c r="AZ531" s="110" t="s">
        <v>81</v>
      </c>
      <c r="BD531" s="109" t="s">
        <v>134</v>
      </c>
      <c r="BE531" s="110" t="str">
        <f t="shared" si="147"/>
        <v>INDCHM</v>
      </c>
      <c r="BF531" s="109" t="str">
        <f t="shared" si="148"/>
        <v>RH19</v>
      </c>
      <c r="BG531" s="109">
        <f t="shared" si="155"/>
        <v>0.0103754202921211</v>
      </c>
      <c r="BH531" s="109" t="s">
        <v>30</v>
      </c>
      <c r="BI531" s="110" t="s">
        <v>83</v>
      </c>
      <c r="BM531" s="109" t="s">
        <v>134</v>
      </c>
      <c r="BN531" s="110" t="str">
        <f t="shared" si="149"/>
        <v>INDCHM</v>
      </c>
      <c r="BO531" s="109" t="str">
        <f t="shared" si="150"/>
        <v>RH19</v>
      </c>
      <c r="BP531" s="109">
        <f t="shared" si="151"/>
        <v>0.0102047874886832</v>
      </c>
      <c r="BQ531" s="109" t="s">
        <v>30</v>
      </c>
      <c r="BR531" s="110" t="s">
        <v>80</v>
      </c>
    </row>
    <row r="532" spans="11:70">
      <c r="K532" s="109" t="s">
        <v>134</v>
      </c>
      <c r="L532" s="110" t="str">
        <f t="shared" si="160"/>
        <v>INDCHM</v>
      </c>
      <c r="M532" s="109" t="s">
        <v>167</v>
      </c>
      <c r="N532" s="109">
        <f t="shared" si="161"/>
        <v>0.0104060408013731</v>
      </c>
      <c r="O532" s="109" t="s">
        <v>30</v>
      </c>
      <c r="P532" s="110" t="s">
        <v>84</v>
      </c>
      <c r="T532" s="109" t="s">
        <v>134</v>
      </c>
      <c r="U532" s="110" t="str">
        <f t="shared" si="153"/>
        <v>INDCHM</v>
      </c>
      <c r="V532" s="109" t="str">
        <f t="shared" si="154"/>
        <v>RH20</v>
      </c>
      <c r="W532" s="109">
        <f t="shared" si="156"/>
        <v>0.0108175905237753</v>
      </c>
      <c r="X532" s="109" t="s">
        <v>30</v>
      </c>
      <c r="Y532" s="110" t="s">
        <v>79</v>
      </c>
      <c r="AC532" s="109" t="s">
        <v>134</v>
      </c>
      <c r="AD532" s="110" t="str">
        <f t="shared" si="141"/>
        <v>INDCHM</v>
      </c>
      <c r="AE532" s="109" t="str">
        <f t="shared" si="142"/>
        <v>RH20</v>
      </c>
      <c r="AF532" s="109">
        <f t="shared" si="157"/>
        <v>0.0106927563860006</v>
      </c>
      <c r="AG532" s="109" t="s">
        <v>30</v>
      </c>
      <c r="AH532" s="110" t="s">
        <v>85</v>
      </c>
      <c r="AL532" s="109" t="s">
        <v>134</v>
      </c>
      <c r="AM532" s="110" t="str">
        <f t="shared" si="143"/>
        <v>INDCHM</v>
      </c>
      <c r="AN532" s="109" t="str">
        <f t="shared" si="144"/>
        <v>RH20</v>
      </c>
      <c r="AO532" s="109">
        <f t="shared" si="158"/>
        <v>0.0104159458689876</v>
      </c>
      <c r="AP532" s="109" t="s">
        <v>30</v>
      </c>
      <c r="AQ532" s="110" t="s">
        <v>82</v>
      </c>
      <c r="AU532" s="109" t="s">
        <v>134</v>
      </c>
      <c r="AV532" s="110" t="str">
        <f t="shared" si="145"/>
        <v>INDCHM</v>
      </c>
      <c r="AW532" s="109" t="str">
        <f t="shared" si="146"/>
        <v>RH20</v>
      </c>
      <c r="AX532" s="109">
        <f t="shared" si="159"/>
        <v>0.0103248398430354</v>
      </c>
      <c r="AY532" s="109" t="s">
        <v>30</v>
      </c>
      <c r="AZ532" s="110" t="s">
        <v>81</v>
      </c>
      <c r="BD532" s="109" t="s">
        <v>134</v>
      </c>
      <c r="BE532" s="110" t="str">
        <f t="shared" si="147"/>
        <v>INDCHM</v>
      </c>
      <c r="BF532" s="109" t="str">
        <f t="shared" si="148"/>
        <v>RH20</v>
      </c>
      <c r="BG532" s="109">
        <f t="shared" si="155"/>
        <v>0.0104159458689876</v>
      </c>
      <c r="BH532" s="109" t="s">
        <v>30</v>
      </c>
      <c r="BI532" s="110" t="s">
        <v>83</v>
      </c>
      <c r="BM532" s="109" t="s">
        <v>134</v>
      </c>
      <c r="BN532" s="110" t="str">
        <f t="shared" si="149"/>
        <v>INDCHM</v>
      </c>
      <c r="BO532" s="109" t="str">
        <f t="shared" si="150"/>
        <v>RH20</v>
      </c>
      <c r="BP532" s="109">
        <f t="shared" si="151"/>
        <v>0.0103248398430354</v>
      </c>
      <c r="BQ532" s="109" t="s">
        <v>30</v>
      </c>
      <c r="BR532" s="110" t="s">
        <v>80</v>
      </c>
    </row>
    <row r="533" spans="11:70">
      <c r="K533" s="109" t="s">
        <v>134</v>
      </c>
      <c r="L533" s="110" t="str">
        <f t="shared" si="160"/>
        <v>INDCHM</v>
      </c>
      <c r="M533" s="109" t="s">
        <v>168</v>
      </c>
      <c r="N533" s="109">
        <f t="shared" si="161"/>
        <v>0.0104122392682121</v>
      </c>
      <c r="O533" s="109" t="s">
        <v>30</v>
      </c>
      <c r="P533" s="110" t="s">
        <v>84</v>
      </c>
      <c r="T533" s="109" t="s">
        <v>134</v>
      </c>
      <c r="U533" s="110" t="str">
        <f t="shared" si="153"/>
        <v>INDCHM</v>
      </c>
      <c r="V533" s="109" t="str">
        <f t="shared" si="154"/>
        <v>RH21</v>
      </c>
      <c r="W533" s="109">
        <f t="shared" si="156"/>
        <v>0.0107840004319534</v>
      </c>
      <c r="X533" s="109" t="s">
        <v>30</v>
      </c>
      <c r="Y533" s="110" t="s">
        <v>79</v>
      </c>
      <c r="AC533" s="109" t="s">
        <v>134</v>
      </c>
      <c r="AD533" s="110" t="str">
        <f t="shared" si="141"/>
        <v>INDCHM</v>
      </c>
      <c r="AE533" s="109" t="str">
        <f t="shared" si="142"/>
        <v>RH21</v>
      </c>
      <c r="AF533" s="109">
        <f t="shared" si="157"/>
        <v>0.01056076034273</v>
      </c>
      <c r="AG533" s="109" t="s">
        <v>30</v>
      </c>
      <c r="AH533" s="110" t="s">
        <v>85</v>
      </c>
      <c r="AL533" s="109" t="s">
        <v>134</v>
      </c>
      <c r="AM533" s="110" t="str">
        <f t="shared" si="143"/>
        <v>INDCHM</v>
      </c>
      <c r="AN533" s="109" t="str">
        <f t="shared" si="144"/>
        <v>RH21</v>
      </c>
      <c r="AO533" s="109">
        <f t="shared" si="158"/>
        <v>0.0104557631800089</v>
      </c>
      <c r="AP533" s="109" t="s">
        <v>30</v>
      </c>
      <c r="AQ533" s="110" t="s">
        <v>82</v>
      </c>
      <c r="AU533" s="109" t="s">
        <v>134</v>
      </c>
      <c r="AV533" s="110" t="str">
        <f t="shared" si="145"/>
        <v>INDCHM</v>
      </c>
      <c r="AW533" s="109" t="str">
        <f t="shared" si="146"/>
        <v>RH21</v>
      </c>
      <c r="AX533" s="109">
        <f t="shared" si="159"/>
        <v>0.0104773914280803</v>
      </c>
      <c r="AY533" s="109" t="s">
        <v>30</v>
      </c>
      <c r="AZ533" s="110" t="s">
        <v>81</v>
      </c>
      <c r="BD533" s="109" t="s">
        <v>134</v>
      </c>
      <c r="BE533" s="110" t="str">
        <f t="shared" si="147"/>
        <v>INDCHM</v>
      </c>
      <c r="BF533" s="109" t="str">
        <f t="shared" si="148"/>
        <v>RH21</v>
      </c>
      <c r="BG533" s="109">
        <f t="shared" si="155"/>
        <v>0.0104557631800089</v>
      </c>
      <c r="BH533" s="109" t="s">
        <v>30</v>
      </c>
      <c r="BI533" s="110" t="s">
        <v>83</v>
      </c>
      <c r="BM533" s="109" t="s">
        <v>134</v>
      </c>
      <c r="BN533" s="110" t="str">
        <f t="shared" si="149"/>
        <v>INDCHM</v>
      </c>
      <c r="BO533" s="109" t="str">
        <f t="shared" si="150"/>
        <v>RH21</v>
      </c>
      <c r="BP533" s="109">
        <f t="shared" si="151"/>
        <v>0.0104773914280803</v>
      </c>
      <c r="BQ533" s="109" t="s">
        <v>30</v>
      </c>
      <c r="BR533" s="110" t="s">
        <v>80</v>
      </c>
    </row>
    <row r="534" spans="11:70">
      <c r="K534" s="109" t="s">
        <v>134</v>
      </c>
      <c r="L534" s="110" t="str">
        <f t="shared" si="160"/>
        <v>INDCHM</v>
      </c>
      <c r="M534" s="109" t="s">
        <v>169</v>
      </c>
      <c r="N534" s="109">
        <f t="shared" si="161"/>
        <v>0.0104576931062438</v>
      </c>
      <c r="O534" s="109" t="s">
        <v>30</v>
      </c>
      <c r="P534" s="110" t="s">
        <v>84</v>
      </c>
      <c r="T534" s="109" t="s">
        <v>134</v>
      </c>
      <c r="U534" s="110" t="str">
        <f t="shared" si="153"/>
        <v>INDCHM</v>
      </c>
      <c r="V534" s="109" t="str">
        <f t="shared" si="154"/>
        <v>RH22</v>
      </c>
      <c r="W534" s="109">
        <f t="shared" si="156"/>
        <v>0.0108496236041217</v>
      </c>
      <c r="X534" s="109" t="s">
        <v>30</v>
      </c>
      <c r="Y534" s="110" t="s">
        <v>79</v>
      </c>
      <c r="AC534" s="109" t="s">
        <v>134</v>
      </c>
      <c r="AD534" s="110" t="str">
        <f t="shared" si="141"/>
        <v>INDCHM</v>
      </c>
      <c r="AE534" s="109" t="str">
        <f t="shared" si="142"/>
        <v>RH22</v>
      </c>
      <c r="AF534" s="109">
        <f t="shared" si="157"/>
        <v>0.0104782070969837</v>
      </c>
      <c r="AG534" s="109" t="s">
        <v>30</v>
      </c>
      <c r="AH534" s="110" t="s">
        <v>85</v>
      </c>
      <c r="AL534" s="109" t="s">
        <v>134</v>
      </c>
      <c r="AM534" s="110" t="str">
        <f t="shared" si="143"/>
        <v>INDCHM</v>
      </c>
      <c r="AN534" s="109" t="str">
        <f t="shared" si="144"/>
        <v>RH22</v>
      </c>
      <c r="AO534" s="109">
        <f t="shared" si="158"/>
        <v>0.0104911283697054</v>
      </c>
      <c r="AP534" s="109" t="s">
        <v>30</v>
      </c>
      <c r="AQ534" s="110" t="s">
        <v>82</v>
      </c>
      <c r="AU534" s="109" t="s">
        <v>134</v>
      </c>
      <c r="AV534" s="110" t="str">
        <f t="shared" si="145"/>
        <v>INDCHM</v>
      </c>
      <c r="AW534" s="109" t="str">
        <f t="shared" si="146"/>
        <v>RH22</v>
      </c>
      <c r="AX534" s="109">
        <f t="shared" si="159"/>
        <v>0.0105169369797973</v>
      </c>
      <c r="AY534" s="109" t="s">
        <v>30</v>
      </c>
      <c r="AZ534" s="110" t="s">
        <v>81</v>
      </c>
      <c r="BD534" s="109" t="s">
        <v>134</v>
      </c>
      <c r="BE534" s="110" t="str">
        <f t="shared" si="147"/>
        <v>INDCHM</v>
      </c>
      <c r="BF534" s="109" t="str">
        <f t="shared" si="148"/>
        <v>RH22</v>
      </c>
      <c r="BG534" s="109">
        <f t="shared" si="155"/>
        <v>0.0104911283697054</v>
      </c>
      <c r="BH534" s="109" t="s">
        <v>30</v>
      </c>
      <c r="BI534" s="110" t="s">
        <v>83</v>
      </c>
      <c r="BM534" s="109" t="s">
        <v>134</v>
      </c>
      <c r="BN534" s="110" t="str">
        <f t="shared" si="149"/>
        <v>INDCHM</v>
      </c>
      <c r="BO534" s="109" t="str">
        <f t="shared" si="150"/>
        <v>RH22</v>
      </c>
      <c r="BP534" s="109">
        <f t="shared" si="151"/>
        <v>0.0105169369797973</v>
      </c>
      <c r="BQ534" s="109" t="s">
        <v>30</v>
      </c>
      <c r="BR534" s="110" t="s">
        <v>80</v>
      </c>
    </row>
    <row r="535" spans="11:70">
      <c r="K535" s="111" t="s">
        <v>134</v>
      </c>
      <c r="L535" s="110" t="str">
        <f t="shared" si="160"/>
        <v>INDCHM</v>
      </c>
      <c r="M535" s="109" t="s">
        <v>170</v>
      </c>
      <c r="N535" s="109">
        <f t="shared" si="161"/>
        <v>0.010473241405224</v>
      </c>
      <c r="O535" s="109" t="s">
        <v>30</v>
      </c>
      <c r="P535" s="110" t="s">
        <v>84</v>
      </c>
      <c r="T535" s="109" t="s">
        <v>134</v>
      </c>
      <c r="U535" s="110" t="str">
        <f t="shared" si="153"/>
        <v>INDCHM</v>
      </c>
      <c r="V535" s="109" t="str">
        <f t="shared" si="154"/>
        <v>RH23</v>
      </c>
      <c r="W535" s="109">
        <f t="shared" si="156"/>
        <v>0.0109230550324751</v>
      </c>
      <c r="X535" s="109" t="s">
        <v>30</v>
      </c>
      <c r="Y535" s="110" t="s">
        <v>79</v>
      </c>
      <c r="AC535" s="109" t="s">
        <v>134</v>
      </c>
      <c r="AD535" s="110" t="str">
        <f t="shared" si="141"/>
        <v>INDCHM</v>
      </c>
      <c r="AE535" s="109" t="str">
        <f t="shared" si="142"/>
        <v>RH23</v>
      </c>
      <c r="AF535" s="109">
        <f t="shared" si="157"/>
        <v>0.0105410716793298</v>
      </c>
      <c r="AG535" s="109" t="s">
        <v>30</v>
      </c>
      <c r="AH535" s="110" t="s">
        <v>85</v>
      </c>
      <c r="AL535" s="109" t="s">
        <v>134</v>
      </c>
      <c r="AM535" s="110" t="str">
        <f t="shared" si="143"/>
        <v>INDCHM</v>
      </c>
      <c r="AN535" s="109" t="str">
        <f t="shared" si="144"/>
        <v>RH23</v>
      </c>
      <c r="AO535" s="109">
        <f t="shared" si="158"/>
        <v>0.0105577014910628</v>
      </c>
      <c r="AP535" s="109" t="s">
        <v>30</v>
      </c>
      <c r="AQ535" s="110" t="s">
        <v>82</v>
      </c>
      <c r="AU535" s="109" t="s">
        <v>134</v>
      </c>
      <c r="AV535" s="110" t="str">
        <f t="shared" si="145"/>
        <v>INDCHM</v>
      </c>
      <c r="AW535" s="109" t="str">
        <f t="shared" si="146"/>
        <v>RH23</v>
      </c>
      <c r="AX535" s="109">
        <f t="shared" si="159"/>
        <v>0.0106487063379756</v>
      </c>
      <c r="AY535" s="109" t="s">
        <v>30</v>
      </c>
      <c r="AZ535" s="110" t="s">
        <v>81</v>
      </c>
      <c r="BD535" s="109" t="s">
        <v>134</v>
      </c>
      <c r="BE535" s="110" t="str">
        <f t="shared" si="147"/>
        <v>INDCHM</v>
      </c>
      <c r="BF535" s="109" t="str">
        <f t="shared" si="148"/>
        <v>RH23</v>
      </c>
      <c r="BG535" s="109">
        <f t="shared" si="155"/>
        <v>0.0105577014910628</v>
      </c>
      <c r="BH535" s="109" t="s">
        <v>30</v>
      </c>
      <c r="BI535" s="110" t="s">
        <v>83</v>
      </c>
      <c r="BM535" s="109" t="s">
        <v>134</v>
      </c>
      <c r="BN535" s="110" t="str">
        <f t="shared" si="149"/>
        <v>INDCHM</v>
      </c>
      <c r="BO535" s="109" t="str">
        <f t="shared" si="150"/>
        <v>RH23</v>
      </c>
      <c r="BP535" s="109">
        <f t="shared" si="151"/>
        <v>0.0106487063379756</v>
      </c>
      <c r="BQ535" s="109" t="s">
        <v>30</v>
      </c>
      <c r="BR535" s="110" t="s">
        <v>80</v>
      </c>
    </row>
    <row r="536" spans="11:70">
      <c r="K536" s="109" t="s">
        <v>134</v>
      </c>
      <c r="L536" s="110" t="str">
        <f t="shared" si="160"/>
        <v>INDCHM</v>
      </c>
      <c r="M536" s="109" t="s">
        <v>171</v>
      </c>
      <c r="N536" s="109">
        <f t="shared" si="161"/>
        <v>0.0109184238766094</v>
      </c>
      <c r="O536" s="109" t="s">
        <v>30</v>
      </c>
      <c r="P536" s="110" t="s">
        <v>84</v>
      </c>
      <c r="T536" s="109" t="s">
        <v>134</v>
      </c>
      <c r="U536" s="110" t="str">
        <f t="shared" si="153"/>
        <v>INDCHM</v>
      </c>
      <c r="V536" s="109" t="str">
        <f t="shared" si="154"/>
        <v>SH0</v>
      </c>
      <c r="W536" s="109">
        <f t="shared" si="156"/>
        <v>0.00896334464830439</v>
      </c>
      <c r="X536" s="109" t="s">
        <v>30</v>
      </c>
      <c r="Y536" s="110" t="s">
        <v>79</v>
      </c>
      <c r="AC536" s="109" t="s">
        <v>134</v>
      </c>
      <c r="AD536" s="110" t="str">
        <f t="shared" si="141"/>
        <v>INDCHM</v>
      </c>
      <c r="AE536" s="109" t="str">
        <f t="shared" si="142"/>
        <v>SH0</v>
      </c>
      <c r="AF536" s="109">
        <f t="shared" si="157"/>
        <v>0.0104603165279496</v>
      </c>
      <c r="AG536" s="109" t="s">
        <v>30</v>
      </c>
      <c r="AH536" s="110" t="s">
        <v>85</v>
      </c>
      <c r="AL536" s="109" t="s">
        <v>134</v>
      </c>
      <c r="AM536" s="110" t="str">
        <f t="shared" si="143"/>
        <v>INDCHM</v>
      </c>
      <c r="AN536" s="109" t="str">
        <f t="shared" si="144"/>
        <v>SH0</v>
      </c>
      <c r="AO536" s="109">
        <f t="shared" si="158"/>
        <v>0.0102424302427061</v>
      </c>
      <c r="AP536" s="109" t="s">
        <v>30</v>
      </c>
      <c r="AQ536" s="110" t="s">
        <v>82</v>
      </c>
      <c r="AU536" s="109" t="s">
        <v>134</v>
      </c>
      <c r="AV536" s="110" t="str">
        <f t="shared" si="145"/>
        <v>INDCHM</v>
      </c>
      <c r="AW536" s="109" t="str">
        <f t="shared" si="146"/>
        <v>SH0</v>
      </c>
      <c r="AX536" s="109">
        <f t="shared" si="159"/>
        <v>0.0118105732116227</v>
      </c>
      <c r="AY536" s="109" t="s">
        <v>30</v>
      </c>
      <c r="AZ536" s="110" t="s">
        <v>81</v>
      </c>
      <c r="BD536" s="109" t="s">
        <v>134</v>
      </c>
      <c r="BE536" s="110" t="str">
        <f t="shared" si="147"/>
        <v>INDCHM</v>
      </c>
      <c r="BF536" s="109" t="str">
        <f t="shared" si="148"/>
        <v>SH0</v>
      </c>
      <c r="BG536" s="109">
        <f t="shared" si="155"/>
        <v>0.0102424302427061</v>
      </c>
      <c r="BH536" s="109" t="s">
        <v>30</v>
      </c>
      <c r="BI536" s="110" t="s">
        <v>83</v>
      </c>
      <c r="BM536" s="109" t="s">
        <v>134</v>
      </c>
      <c r="BN536" s="110" t="str">
        <f t="shared" si="149"/>
        <v>INDCHM</v>
      </c>
      <c r="BO536" s="109" t="str">
        <f t="shared" si="150"/>
        <v>SH0</v>
      </c>
      <c r="BP536" s="109">
        <f t="shared" si="151"/>
        <v>0.0118105732116227</v>
      </c>
      <c r="BQ536" s="109" t="s">
        <v>30</v>
      </c>
      <c r="BR536" s="110" t="s">
        <v>80</v>
      </c>
    </row>
    <row r="537" spans="11:70">
      <c r="K537" s="109" t="s">
        <v>134</v>
      </c>
      <c r="L537" s="110" t="str">
        <f t="shared" si="160"/>
        <v>INDCHM</v>
      </c>
      <c r="M537" s="109" t="s">
        <v>172</v>
      </c>
      <c r="N537" s="109">
        <f t="shared" si="161"/>
        <v>0.0107750419295243</v>
      </c>
      <c r="O537" s="109" t="s">
        <v>30</v>
      </c>
      <c r="P537" s="110" t="s">
        <v>84</v>
      </c>
      <c r="T537" s="109" t="s">
        <v>134</v>
      </c>
      <c r="U537" s="110" t="str">
        <f t="shared" si="153"/>
        <v>INDCHM</v>
      </c>
      <c r="V537" s="109" t="str">
        <f t="shared" si="154"/>
        <v>SH1</v>
      </c>
      <c r="W537" s="109">
        <f t="shared" si="156"/>
        <v>0.00848441723710787</v>
      </c>
      <c r="X537" s="109" t="s">
        <v>30</v>
      </c>
      <c r="Y537" s="110" t="s">
        <v>79</v>
      </c>
      <c r="AC537" s="109" t="s">
        <v>134</v>
      </c>
      <c r="AD537" s="110" t="str">
        <f t="shared" si="141"/>
        <v>INDCHM</v>
      </c>
      <c r="AE537" s="109" t="str">
        <f t="shared" si="142"/>
        <v>SH1</v>
      </c>
      <c r="AF537" s="109">
        <f t="shared" si="157"/>
        <v>0.0103512372736474</v>
      </c>
      <c r="AG537" s="109" t="s">
        <v>30</v>
      </c>
      <c r="AH537" s="110" t="s">
        <v>85</v>
      </c>
      <c r="AL537" s="109" t="s">
        <v>134</v>
      </c>
      <c r="AM537" s="110" t="str">
        <f t="shared" si="143"/>
        <v>INDCHM</v>
      </c>
      <c r="AN537" s="109" t="str">
        <f t="shared" si="144"/>
        <v>SH1</v>
      </c>
      <c r="AO537" s="109">
        <f t="shared" si="158"/>
        <v>0.0100471596879975</v>
      </c>
      <c r="AP537" s="109" t="s">
        <v>30</v>
      </c>
      <c r="AQ537" s="110" t="s">
        <v>82</v>
      </c>
      <c r="AU537" s="109" t="s">
        <v>134</v>
      </c>
      <c r="AV537" s="110" t="str">
        <f t="shared" si="145"/>
        <v>INDCHM</v>
      </c>
      <c r="AW537" s="109" t="str">
        <f t="shared" si="146"/>
        <v>SH1</v>
      </c>
      <c r="AX537" s="109">
        <f t="shared" si="159"/>
        <v>0.0117294243263936</v>
      </c>
      <c r="AY537" s="109" t="s">
        <v>30</v>
      </c>
      <c r="AZ537" s="110" t="s">
        <v>81</v>
      </c>
      <c r="BD537" s="109" t="s">
        <v>134</v>
      </c>
      <c r="BE537" s="110" t="str">
        <f t="shared" si="147"/>
        <v>INDCHM</v>
      </c>
      <c r="BF537" s="109" t="str">
        <f t="shared" si="148"/>
        <v>SH1</v>
      </c>
      <c r="BG537" s="109">
        <f t="shared" si="155"/>
        <v>0.0100471596879975</v>
      </c>
      <c r="BH537" s="109" t="s">
        <v>30</v>
      </c>
      <c r="BI537" s="110" t="s">
        <v>83</v>
      </c>
      <c r="BM537" s="109" t="s">
        <v>134</v>
      </c>
      <c r="BN537" s="110" t="str">
        <f t="shared" si="149"/>
        <v>INDCHM</v>
      </c>
      <c r="BO537" s="109" t="str">
        <f t="shared" si="150"/>
        <v>SH1</v>
      </c>
      <c r="BP537" s="109">
        <f t="shared" si="151"/>
        <v>0.0117294243263936</v>
      </c>
      <c r="BQ537" s="109" t="s">
        <v>30</v>
      </c>
      <c r="BR537" s="110" t="s">
        <v>80</v>
      </c>
    </row>
    <row r="538" spans="11:70">
      <c r="K538" s="109" t="s">
        <v>134</v>
      </c>
      <c r="L538" s="110" t="str">
        <f t="shared" si="160"/>
        <v>INDCHM</v>
      </c>
      <c r="M538" s="109" t="s">
        <v>173</v>
      </c>
      <c r="N538" s="109">
        <f t="shared" si="161"/>
        <v>0.0106114190755824</v>
      </c>
      <c r="O538" s="109" t="s">
        <v>30</v>
      </c>
      <c r="P538" s="110" t="s">
        <v>84</v>
      </c>
      <c r="T538" s="109" t="s">
        <v>134</v>
      </c>
      <c r="U538" s="110" t="str">
        <f t="shared" si="153"/>
        <v>INDCHM</v>
      </c>
      <c r="V538" s="109" t="str">
        <f t="shared" si="154"/>
        <v>SH2</v>
      </c>
      <c r="W538" s="109">
        <f t="shared" si="156"/>
        <v>0.00787609123462955</v>
      </c>
      <c r="X538" s="109" t="s">
        <v>30</v>
      </c>
      <c r="Y538" s="110" t="s">
        <v>79</v>
      </c>
      <c r="AC538" s="109" t="s">
        <v>134</v>
      </c>
      <c r="AD538" s="110" t="str">
        <f t="shared" si="141"/>
        <v>INDCHM</v>
      </c>
      <c r="AE538" s="109" t="str">
        <f t="shared" si="142"/>
        <v>SH2</v>
      </c>
      <c r="AF538" s="109">
        <f t="shared" si="157"/>
        <v>0.0101484897755896</v>
      </c>
      <c r="AG538" s="109" t="s">
        <v>30</v>
      </c>
      <c r="AH538" s="110" t="s">
        <v>85</v>
      </c>
      <c r="AL538" s="109" t="s">
        <v>134</v>
      </c>
      <c r="AM538" s="110" t="str">
        <f t="shared" si="143"/>
        <v>INDCHM</v>
      </c>
      <c r="AN538" s="109" t="str">
        <f t="shared" si="144"/>
        <v>SH2</v>
      </c>
      <c r="AO538" s="109">
        <f t="shared" si="158"/>
        <v>0.00964700112167506</v>
      </c>
      <c r="AP538" s="109" t="s">
        <v>30</v>
      </c>
      <c r="AQ538" s="110" t="s">
        <v>82</v>
      </c>
      <c r="AU538" s="109" t="s">
        <v>134</v>
      </c>
      <c r="AV538" s="110" t="str">
        <f t="shared" si="145"/>
        <v>INDCHM</v>
      </c>
      <c r="AW538" s="109" t="str">
        <f t="shared" si="146"/>
        <v>SH2</v>
      </c>
      <c r="AX538" s="109">
        <f t="shared" si="159"/>
        <v>0.0110986729528818</v>
      </c>
      <c r="AY538" s="109" t="s">
        <v>30</v>
      </c>
      <c r="AZ538" s="110" t="s">
        <v>81</v>
      </c>
      <c r="BD538" s="109" t="s">
        <v>134</v>
      </c>
      <c r="BE538" s="110" t="str">
        <f t="shared" si="147"/>
        <v>INDCHM</v>
      </c>
      <c r="BF538" s="109" t="str">
        <f t="shared" si="148"/>
        <v>SH2</v>
      </c>
      <c r="BG538" s="109">
        <f t="shared" si="155"/>
        <v>0.00964700112167506</v>
      </c>
      <c r="BH538" s="109" t="s">
        <v>30</v>
      </c>
      <c r="BI538" s="110" t="s">
        <v>83</v>
      </c>
      <c r="BM538" s="109" t="s">
        <v>134</v>
      </c>
      <c r="BN538" s="110" t="str">
        <f t="shared" si="149"/>
        <v>INDCHM</v>
      </c>
      <c r="BO538" s="109" t="str">
        <f t="shared" si="150"/>
        <v>SH2</v>
      </c>
      <c r="BP538" s="109">
        <f t="shared" si="151"/>
        <v>0.0110986729528818</v>
      </c>
      <c r="BQ538" s="109" t="s">
        <v>30</v>
      </c>
      <c r="BR538" s="110" t="s">
        <v>80</v>
      </c>
    </row>
    <row r="539" spans="11:70">
      <c r="K539" s="111" t="s">
        <v>134</v>
      </c>
      <c r="L539" s="110" t="str">
        <f t="shared" si="160"/>
        <v>INDCHM</v>
      </c>
      <c r="M539" s="109" t="s">
        <v>174</v>
      </c>
      <c r="N539" s="109">
        <f t="shared" si="161"/>
        <v>0.0104802103729584</v>
      </c>
      <c r="O539" s="109" t="s">
        <v>30</v>
      </c>
      <c r="P539" s="110" t="s">
        <v>84</v>
      </c>
      <c r="T539" s="109" t="s">
        <v>134</v>
      </c>
      <c r="U539" s="110" t="str">
        <f t="shared" si="153"/>
        <v>INDCHM</v>
      </c>
      <c r="V539" s="109" t="str">
        <f t="shared" si="154"/>
        <v>SH3</v>
      </c>
      <c r="W539" s="109">
        <f t="shared" si="156"/>
        <v>0.00736970064136019</v>
      </c>
      <c r="X539" s="109" t="s">
        <v>30</v>
      </c>
      <c r="Y539" s="110" t="s">
        <v>79</v>
      </c>
      <c r="AC539" s="109" t="s">
        <v>134</v>
      </c>
      <c r="AD539" s="110" t="str">
        <f t="shared" si="141"/>
        <v>INDCHM</v>
      </c>
      <c r="AE539" s="109" t="str">
        <f t="shared" si="142"/>
        <v>SH3</v>
      </c>
      <c r="AF539" s="109">
        <f t="shared" si="157"/>
        <v>0.0100311401483829</v>
      </c>
      <c r="AG539" s="109" t="s">
        <v>30</v>
      </c>
      <c r="AH539" s="110" t="s">
        <v>85</v>
      </c>
      <c r="AL539" s="109" t="s">
        <v>134</v>
      </c>
      <c r="AM539" s="110" t="str">
        <f t="shared" si="143"/>
        <v>INDCHM</v>
      </c>
      <c r="AN539" s="109" t="str">
        <f t="shared" si="144"/>
        <v>SH3</v>
      </c>
      <c r="AO539" s="109">
        <f t="shared" si="158"/>
        <v>0.00922365576098266</v>
      </c>
      <c r="AP539" s="109" t="s">
        <v>30</v>
      </c>
      <c r="AQ539" s="110" t="s">
        <v>82</v>
      </c>
      <c r="AU539" s="109" t="s">
        <v>134</v>
      </c>
      <c r="AV539" s="110" t="str">
        <f t="shared" si="145"/>
        <v>INDCHM</v>
      </c>
      <c r="AW539" s="109" t="str">
        <f t="shared" si="146"/>
        <v>SH3</v>
      </c>
      <c r="AX539" s="109">
        <f t="shared" si="159"/>
        <v>0.0102098703739199</v>
      </c>
      <c r="AY539" s="109" t="s">
        <v>30</v>
      </c>
      <c r="AZ539" s="110" t="s">
        <v>81</v>
      </c>
      <c r="BD539" s="109" t="s">
        <v>134</v>
      </c>
      <c r="BE539" s="110" t="str">
        <f t="shared" si="147"/>
        <v>INDCHM</v>
      </c>
      <c r="BF539" s="109" t="str">
        <f t="shared" si="148"/>
        <v>SH3</v>
      </c>
      <c r="BG539" s="109">
        <f t="shared" si="155"/>
        <v>0.00922365576098266</v>
      </c>
      <c r="BH539" s="109" t="s">
        <v>30</v>
      </c>
      <c r="BI539" s="110" t="s">
        <v>83</v>
      </c>
      <c r="BM539" s="109" t="s">
        <v>134</v>
      </c>
      <c r="BN539" s="110" t="str">
        <f t="shared" si="149"/>
        <v>INDCHM</v>
      </c>
      <c r="BO539" s="109" t="str">
        <f t="shared" si="150"/>
        <v>SH3</v>
      </c>
      <c r="BP539" s="109">
        <f t="shared" si="151"/>
        <v>0.0102098703739199</v>
      </c>
      <c r="BQ539" s="109" t="s">
        <v>30</v>
      </c>
      <c r="BR539" s="110" t="s">
        <v>80</v>
      </c>
    </row>
    <row r="540" spans="11:70">
      <c r="K540" s="109" t="s">
        <v>134</v>
      </c>
      <c r="L540" s="110" t="str">
        <f t="shared" si="160"/>
        <v>INDCHM</v>
      </c>
      <c r="M540" s="109" t="s">
        <v>175</v>
      </c>
      <c r="N540" s="109">
        <f t="shared" si="161"/>
        <v>0.010302252039056</v>
      </c>
      <c r="O540" s="109" t="s">
        <v>30</v>
      </c>
      <c r="P540" s="110" t="s">
        <v>84</v>
      </c>
      <c r="T540" s="109" t="s">
        <v>134</v>
      </c>
      <c r="U540" s="110" t="str">
        <f t="shared" si="153"/>
        <v>INDCHM</v>
      </c>
      <c r="V540" s="109" t="str">
        <f t="shared" si="154"/>
        <v>SH4</v>
      </c>
      <c r="W540" s="109">
        <f t="shared" si="156"/>
        <v>0.00707623257486032</v>
      </c>
      <c r="X540" s="109" t="s">
        <v>30</v>
      </c>
      <c r="Y540" s="110" t="s">
        <v>79</v>
      </c>
      <c r="AC540" s="109" t="s">
        <v>134</v>
      </c>
      <c r="AD540" s="110" t="str">
        <f t="shared" si="141"/>
        <v>INDCHM</v>
      </c>
      <c r="AE540" s="109" t="str">
        <f t="shared" si="142"/>
        <v>SH4</v>
      </c>
      <c r="AF540" s="109">
        <f t="shared" si="157"/>
        <v>0.0099914442720882</v>
      </c>
      <c r="AG540" s="109" t="s">
        <v>30</v>
      </c>
      <c r="AH540" s="110" t="s">
        <v>85</v>
      </c>
      <c r="AL540" s="109" t="s">
        <v>134</v>
      </c>
      <c r="AM540" s="110" t="str">
        <f t="shared" si="143"/>
        <v>INDCHM</v>
      </c>
      <c r="AN540" s="109" t="str">
        <f t="shared" si="144"/>
        <v>SH4</v>
      </c>
      <c r="AO540" s="109">
        <f t="shared" si="158"/>
        <v>0.00890221789950177</v>
      </c>
      <c r="AP540" s="109" t="s">
        <v>30</v>
      </c>
      <c r="AQ540" s="110" t="s">
        <v>82</v>
      </c>
      <c r="AU540" s="109" t="s">
        <v>134</v>
      </c>
      <c r="AV540" s="110" t="str">
        <f t="shared" si="145"/>
        <v>INDCHM</v>
      </c>
      <c r="AW540" s="109" t="str">
        <f t="shared" si="146"/>
        <v>SH4</v>
      </c>
      <c r="AX540" s="109">
        <f t="shared" si="159"/>
        <v>0.00947781475616528</v>
      </c>
      <c r="AY540" s="109" t="s">
        <v>30</v>
      </c>
      <c r="AZ540" s="110" t="s">
        <v>81</v>
      </c>
      <c r="BD540" s="109" t="s">
        <v>134</v>
      </c>
      <c r="BE540" s="110" t="str">
        <f t="shared" si="147"/>
        <v>INDCHM</v>
      </c>
      <c r="BF540" s="109" t="str">
        <f t="shared" si="148"/>
        <v>SH4</v>
      </c>
      <c r="BG540" s="109">
        <f t="shared" si="155"/>
        <v>0.00890221789950177</v>
      </c>
      <c r="BH540" s="109" t="s">
        <v>30</v>
      </c>
      <c r="BI540" s="110" t="s">
        <v>83</v>
      </c>
      <c r="BM540" s="109" t="s">
        <v>134</v>
      </c>
      <c r="BN540" s="110" t="str">
        <f t="shared" si="149"/>
        <v>INDCHM</v>
      </c>
      <c r="BO540" s="109" t="str">
        <f t="shared" si="150"/>
        <v>SH4</v>
      </c>
      <c r="BP540" s="109">
        <f t="shared" si="151"/>
        <v>0.00947781475616528</v>
      </c>
      <c r="BQ540" s="109" t="s">
        <v>30</v>
      </c>
      <c r="BR540" s="110" t="s">
        <v>80</v>
      </c>
    </row>
    <row r="541" spans="11:70">
      <c r="K541" s="109" t="s">
        <v>134</v>
      </c>
      <c r="L541" s="110" t="str">
        <f t="shared" si="160"/>
        <v>INDCHM</v>
      </c>
      <c r="M541" s="109" t="s">
        <v>176</v>
      </c>
      <c r="N541" s="109">
        <f t="shared" si="161"/>
        <v>0.00998630287270145</v>
      </c>
      <c r="O541" s="109" t="s">
        <v>30</v>
      </c>
      <c r="P541" s="110" t="s">
        <v>84</v>
      </c>
      <c r="T541" s="109" t="s">
        <v>134</v>
      </c>
      <c r="U541" s="110" t="str">
        <f t="shared" si="153"/>
        <v>INDCHM</v>
      </c>
      <c r="V541" s="109" t="str">
        <f t="shared" si="154"/>
        <v>SH5</v>
      </c>
      <c r="W541" s="109">
        <f t="shared" si="156"/>
        <v>0.00693855248478292</v>
      </c>
      <c r="X541" s="109" t="s">
        <v>30</v>
      </c>
      <c r="Y541" s="110" t="s">
        <v>79</v>
      </c>
      <c r="AC541" s="109" t="s">
        <v>134</v>
      </c>
      <c r="AD541" s="110" t="str">
        <f t="shared" si="141"/>
        <v>INDCHM</v>
      </c>
      <c r="AE541" s="109" t="str">
        <f t="shared" si="142"/>
        <v>SH5</v>
      </c>
      <c r="AF541" s="109">
        <f t="shared" si="157"/>
        <v>0.00962339524997807</v>
      </c>
      <c r="AG541" s="109" t="s">
        <v>30</v>
      </c>
      <c r="AH541" s="110" t="s">
        <v>85</v>
      </c>
      <c r="AL541" s="109" t="s">
        <v>134</v>
      </c>
      <c r="AM541" s="110" t="str">
        <f t="shared" si="143"/>
        <v>INDCHM</v>
      </c>
      <c r="AN541" s="109" t="str">
        <f t="shared" si="144"/>
        <v>SH5</v>
      </c>
      <c r="AO541" s="109">
        <f t="shared" si="158"/>
        <v>0.00859828506997421</v>
      </c>
      <c r="AP541" s="109" t="s">
        <v>30</v>
      </c>
      <c r="AQ541" s="110" t="s">
        <v>82</v>
      </c>
      <c r="AU541" s="109" t="s">
        <v>134</v>
      </c>
      <c r="AV541" s="110" t="str">
        <f t="shared" si="145"/>
        <v>INDCHM</v>
      </c>
      <c r="AW541" s="109" t="str">
        <f t="shared" si="146"/>
        <v>SH5</v>
      </c>
      <c r="AX541" s="109">
        <f t="shared" si="159"/>
        <v>0.009001549175111</v>
      </c>
      <c r="AY541" s="109" t="s">
        <v>30</v>
      </c>
      <c r="AZ541" s="110" t="s">
        <v>81</v>
      </c>
      <c r="BD541" s="109" t="s">
        <v>134</v>
      </c>
      <c r="BE541" s="110" t="str">
        <f t="shared" si="147"/>
        <v>INDCHM</v>
      </c>
      <c r="BF541" s="109" t="str">
        <f t="shared" si="148"/>
        <v>SH5</v>
      </c>
      <c r="BG541" s="109">
        <f t="shared" si="155"/>
        <v>0.00859828506997421</v>
      </c>
      <c r="BH541" s="109" t="s">
        <v>30</v>
      </c>
      <c r="BI541" s="110" t="s">
        <v>83</v>
      </c>
      <c r="BM541" s="109" t="s">
        <v>134</v>
      </c>
      <c r="BN541" s="110" t="str">
        <f t="shared" si="149"/>
        <v>INDCHM</v>
      </c>
      <c r="BO541" s="109" t="str">
        <f t="shared" si="150"/>
        <v>SH5</v>
      </c>
      <c r="BP541" s="109">
        <f t="shared" si="151"/>
        <v>0.009001549175111</v>
      </c>
      <c r="BQ541" s="109" t="s">
        <v>30</v>
      </c>
      <c r="BR541" s="110" t="s">
        <v>80</v>
      </c>
    </row>
    <row r="542" spans="11:70">
      <c r="K542" s="109" t="s">
        <v>134</v>
      </c>
      <c r="L542" s="110" t="str">
        <f t="shared" si="160"/>
        <v>INDCHM</v>
      </c>
      <c r="M542" s="109" t="s">
        <v>177</v>
      </c>
      <c r="N542" s="109">
        <f t="shared" si="161"/>
        <v>0.00970685876594795</v>
      </c>
      <c r="O542" s="109" t="s">
        <v>30</v>
      </c>
      <c r="P542" s="110" t="s">
        <v>84</v>
      </c>
      <c r="T542" s="109" t="s">
        <v>134</v>
      </c>
      <c r="U542" s="110" t="str">
        <f t="shared" si="153"/>
        <v>INDCHM</v>
      </c>
      <c r="V542" s="109" t="str">
        <f t="shared" si="154"/>
        <v>SH6</v>
      </c>
      <c r="W542" s="109">
        <f t="shared" si="156"/>
        <v>0.00690233127948598</v>
      </c>
      <c r="X542" s="109" t="s">
        <v>30</v>
      </c>
      <c r="Y542" s="110" t="s">
        <v>79</v>
      </c>
      <c r="AC542" s="109" t="s">
        <v>134</v>
      </c>
      <c r="AD542" s="110" t="str">
        <f t="shared" si="141"/>
        <v>INDCHM</v>
      </c>
      <c r="AE542" s="109" t="str">
        <f t="shared" si="142"/>
        <v>SH6</v>
      </c>
      <c r="AF542" s="109">
        <f t="shared" si="157"/>
        <v>0.00895580030607749</v>
      </c>
      <c r="AG542" s="109" t="s">
        <v>30</v>
      </c>
      <c r="AH542" s="110" t="s">
        <v>85</v>
      </c>
      <c r="AL542" s="109" t="s">
        <v>134</v>
      </c>
      <c r="AM542" s="110" t="str">
        <f t="shared" si="143"/>
        <v>INDCHM</v>
      </c>
      <c r="AN542" s="109" t="str">
        <f t="shared" si="144"/>
        <v>SH6</v>
      </c>
      <c r="AO542" s="109">
        <f t="shared" si="158"/>
        <v>0.00831343357193171</v>
      </c>
      <c r="AP542" s="109" t="s">
        <v>30</v>
      </c>
      <c r="AQ542" s="110" t="s">
        <v>82</v>
      </c>
      <c r="AU542" s="109" t="s">
        <v>134</v>
      </c>
      <c r="AV542" s="110" t="str">
        <f t="shared" si="145"/>
        <v>INDCHM</v>
      </c>
      <c r="AW542" s="109" t="str">
        <f t="shared" si="146"/>
        <v>SH6</v>
      </c>
      <c r="AX542" s="109">
        <f t="shared" si="159"/>
        <v>0.00869775718904425</v>
      </c>
      <c r="AY542" s="109" t="s">
        <v>30</v>
      </c>
      <c r="AZ542" s="110" t="s">
        <v>81</v>
      </c>
      <c r="BD542" s="109" t="s">
        <v>134</v>
      </c>
      <c r="BE542" s="110" t="str">
        <f t="shared" si="147"/>
        <v>INDCHM</v>
      </c>
      <c r="BF542" s="109" t="str">
        <f t="shared" si="148"/>
        <v>SH6</v>
      </c>
      <c r="BG542" s="109">
        <f t="shared" si="155"/>
        <v>0.00831343357193171</v>
      </c>
      <c r="BH542" s="109" t="s">
        <v>30</v>
      </c>
      <c r="BI542" s="110" t="s">
        <v>83</v>
      </c>
      <c r="BM542" s="109" t="s">
        <v>134</v>
      </c>
      <c r="BN542" s="110" t="str">
        <f t="shared" si="149"/>
        <v>INDCHM</v>
      </c>
      <c r="BO542" s="109" t="str">
        <f t="shared" si="150"/>
        <v>SH6</v>
      </c>
      <c r="BP542" s="109">
        <f t="shared" si="151"/>
        <v>0.00869775718904425</v>
      </c>
      <c r="BQ542" s="109" t="s">
        <v>30</v>
      </c>
      <c r="BR542" s="110" t="s">
        <v>80</v>
      </c>
    </row>
    <row r="543" spans="11:70">
      <c r="K543" s="111" t="s">
        <v>134</v>
      </c>
      <c r="L543" s="110" t="str">
        <f t="shared" si="160"/>
        <v>INDCHM</v>
      </c>
      <c r="M543" s="109" t="s">
        <v>178</v>
      </c>
      <c r="N543" s="109">
        <f t="shared" si="161"/>
        <v>0.00952537765103036</v>
      </c>
      <c r="O543" s="109" t="s">
        <v>30</v>
      </c>
      <c r="P543" s="110" t="s">
        <v>84</v>
      </c>
      <c r="T543" s="109" t="s">
        <v>134</v>
      </c>
      <c r="U543" s="110" t="str">
        <f t="shared" si="153"/>
        <v>INDCHM</v>
      </c>
      <c r="V543" s="109" t="str">
        <f t="shared" si="154"/>
        <v>SH7</v>
      </c>
      <c r="W543" s="109">
        <f t="shared" si="156"/>
        <v>0.00695811193011423</v>
      </c>
      <c r="X543" s="109" t="s">
        <v>30</v>
      </c>
      <c r="Y543" s="110" t="s">
        <v>79</v>
      </c>
      <c r="AC543" s="109" t="s">
        <v>134</v>
      </c>
      <c r="AD543" s="110" t="str">
        <f t="shared" si="141"/>
        <v>INDCHM</v>
      </c>
      <c r="AE543" s="109" t="str">
        <f t="shared" si="142"/>
        <v>SH7</v>
      </c>
      <c r="AF543" s="109">
        <f t="shared" si="157"/>
        <v>0.0083231978023869</v>
      </c>
      <c r="AG543" s="109" t="s">
        <v>30</v>
      </c>
      <c r="AH543" s="110" t="s">
        <v>85</v>
      </c>
      <c r="AL543" s="109" t="s">
        <v>134</v>
      </c>
      <c r="AM543" s="110" t="str">
        <f t="shared" si="143"/>
        <v>INDCHM</v>
      </c>
      <c r="AN543" s="109" t="str">
        <f t="shared" si="144"/>
        <v>SH7</v>
      </c>
      <c r="AO543" s="109">
        <f t="shared" si="158"/>
        <v>0.00810776020785731</v>
      </c>
      <c r="AP543" s="109" t="s">
        <v>30</v>
      </c>
      <c r="AQ543" s="110" t="s">
        <v>82</v>
      </c>
      <c r="AU543" s="109" t="s">
        <v>134</v>
      </c>
      <c r="AV543" s="110" t="str">
        <f t="shared" si="145"/>
        <v>INDCHM</v>
      </c>
      <c r="AW543" s="109" t="str">
        <f t="shared" si="146"/>
        <v>SH7</v>
      </c>
      <c r="AX543" s="109">
        <f t="shared" si="159"/>
        <v>0.00850186452384368</v>
      </c>
      <c r="AY543" s="109" t="s">
        <v>30</v>
      </c>
      <c r="AZ543" s="110" t="s">
        <v>81</v>
      </c>
      <c r="BD543" s="109" t="s">
        <v>134</v>
      </c>
      <c r="BE543" s="110" t="str">
        <f t="shared" si="147"/>
        <v>INDCHM</v>
      </c>
      <c r="BF543" s="109" t="str">
        <f t="shared" si="148"/>
        <v>SH7</v>
      </c>
      <c r="BG543" s="109">
        <f t="shared" si="155"/>
        <v>0.00810776020785731</v>
      </c>
      <c r="BH543" s="109" t="s">
        <v>30</v>
      </c>
      <c r="BI543" s="110" t="s">
        <v>83</v>
      </c>
      <c r="BM543" s="109" t="s">
        <v>134</v>
      </c>
      <c r="BN543" s="110" t="str">
        <f t="shared" si="149"/>
        <v>INDCHM</v>
      </c>
      <c r="BO543" s="109" t="str">
        <f t="shared" si="150"/>
        <v>SH7</v>
      </c>
      <c r="BP543" s="109">
        <f t="shared" si="151"/>
        <v>0.00850186452384368</v>
      </c>
      <c r="BQ543" s="109" t="s">
        <v>30</v>
      </c>
      <c r="BR543" s="110" t="s">
        <v>80</v>
      </c>
    </row>
    <row r="544" spans="11:70">
      <c r="K544" s="109" t="s">
        <v>134</v>
      </c>
      <c r="L544" s="110" t="str">
        <f t="shared" si="160"/>
        <v>INDCHM</v>
      </c>
      <c r="M544" s="109" t="s">
        <v>179</v>
      </c>
      <c r="N544" s="109">
        <f t="shared" si="161"/>
        <v>0.00940579551046531</v>
      </c>
      <c r="O544" s="109" t="s">
        <v>30</v>
      </c>
      <c r="P544" s="110" t="s">
        <v>84</v>
      </c>
      <c r="T544" s="109" t="s">
        <v>134</v>
      </c>
      <c r="U544" s="110" t="str">
        <f t="shared" si="153"/>
        <v>INDCHM</v>
      </c>
      <c r="V544" s="109" t="str">
        <f t="shared" si="154"/>
        <v>SH8</v>
      </c>
      <c r="W544" s="109">
        <f t="shared" si="156"/>
        <v>0.00713706178998624</v>
      </c>
      <c r="X544" s="109" t="s">
        <v>30</v>
      </c>
      <c r="Y544" s="110" t="s">
        <v>79</v>
      </c>
      <c r="AC544" s="109" t="s">
        <v>134</v>
      </c>
      <c r="AD544" s="110" t="str">
        <f t="shared" ref="AD544:AD607" si="162">U544</f>
        <v>INDCHM</v>
      </c>
      <c r="AE544" s="109" t="str">
        <f t="shared" ref="AE544:AE607" si="163">V544</f>
        <v>SH8</v>
      </c>
      <c r="AF544" s="109">
        <f t="shared" si="157"/>
        <v>0.00791001223001852</v>
      </c>
      <c r="AG544" s="109" t="s">
        <v>30</v>
      </c>
      <c r="AH544" s="110" t="s">
        <v>85</v>
      </c>
      <c r="AL544" s="109" t="s">
        <v>134</v>
      </c>
      <c r="AM544" s="110" t="str">
        <f t="shared" ref="AM544:AM607" si="164">AD544</f>
        <v>INDCHM</v>
      </c>
      <c r="AN544" s="109" t="str">
        <f t="shared" ref="AN544:AN607" si="165">AE544</f>
        <v>SH8</v>
      </c>
      <c r="AO544" s="109">
        <f t="shared" si="158"/>
        <v>0.00802617470555127</v>
      </c>
      <c r="AP544" s="109" t="s">
        <v>30</v>
      </c>
      <c r="AQ544" s="110" t="s">
        <v>82</v>
      </c>
      <c r="AU544" s="109" t="s">
        <v>134</v>
      </c>
      <c r="AV544" s="110" t="str">
        <f t="shared" ref="AV544:AV607" si="166">AM544</f>
        <v>INDCHM</v>
      </c>
      <c r="AW544" s="109" t="str">
        <f t="shared" ref="AW544:AW607" si="167">AN544</f>
        <v>SH8</v>
      </c>
      <c r="AX544" s="109">
        <f t="shared" si="159"/>
        <v>0.0084452232324364</v>
      </c>
      <c r="AY544" s="109" t="s">
        <v>30</v>
      </c>
      <c r="AZ544" s="110" t="s">
        <v>81</v>
      </c>
      <c r="BD544" s="109" t="s">
        <v>134</v>
      </c>
      <c r="BE544" s="110" t="str">
        <f t="shared" ref="BE544:BE607" si="168">AV544</f>
        <v>INDCHM</v>
      </c>
      <c r="BF544" s="109" t="str">
        <f t="shared" ref="BF544:BF607" si="169">AW544</f>
        <v>SH8</v>
      </c>
      <c r="BG544" s="109">
        <f t="shared" si="155"/>
        <v>0.00802617470555127</v>
      </c>
      <c r="BH544" s="109" t="s">
        <v>30</v>
      </c>
      <c r="BI544" s="110" t="s">
        <v>83</v>
      </c>
      <c r="BM544" s="109" t="s">
        <v>134</v>
      </c>
      <c r="BN544" s="110" t="str">
        <f t="shared" ref="BN544:BN607" si="170">BE544</f>
        <v>INDCHM</v>
      </c>
      <c r="BO544" s="109" t="str">
        <f t="shared" ref="BO544:BO607" si="171">BF544</f>
        <v>SH8</v>
      </c>
      <c r="BP544" s="109">
        <f t="shared" ref="BP544:BP607" si="172">AX544</f>
        <v>0.0084452232324364</v>
      </c>
      <c r="BQ544" s="109" t="s">
        <v>30</v>
      </c>
      <c r="BR544" s="110" t="s">
        <v>80</v>
      </c>
    </row>
    <row r="545" spans="11:70">
      <c r="K545" s="109" t="s">
        <v>134</v>
      </c>
      <c r="L545" s="110" t="str">
        <f t="shared" si="160"/>
        <v>INDCHM</v>
      </c>
      <c r="M545" s="109" t="s">
        <v>180</v>
      </c>
      <c r="N545" s="109">
        <f t="shared" si="161"/>
        <v>0.00934271150095977</v>
      </c>
      <c r="O545" s="109" t="s">
        <v>30</v>
      </c>
      <c r="P545" s="110" t="s">
        <v>84</v>
      </c>
      <c r="T545" s="109" t="s">
        <v>134</v>
      </c>
      <c r="U545" s="110" t="str">
        <f t="shared" ref="U545:U608" si="173">L545</f>
        <v>INDCHM</v>
      </c>
      <c r="V545" s="109" t="str">
        <f t="shared" ref="V545:V608" si="174">M545</f>
        <v>SH9</v>
      </c>
      <c r="W545" s="109">
        <f t="shared" si="156"/>
        <v>0.00761804538936425</v>
      </c>
      <c r="X545" s="109" t="s">
        <v>30</v>
      </c>
      <c r="Y545" s="110" t="s">
        <v>79</v>
      </c>
      <c r="AC545" s="109" t="s">
        <v>134</v>
      </c>
      <c r="AD545" s="110" t="str">
        <f t="shared" si="162"/>
        <v>INDCHM</v>
      </c>
      <c r="AE545" s="109" t="str">
        <f t="shared" si="163"/>
        <v>SH9</v>
      </c>
      <c r="AF545" s="109">
        <f t="shared" si="157"/>
        <v>0.00767868703142379</v>
      </c>
      <c r="AG545" s="109" t="s">
        <v>30</v>
      </c>
      <c r="AH545" s="110" t="s">
        <v>85</v>
      </c>
      <c r="AL545" s="109" t="s">
        <v>134</v>
      </c>
      <c r="AM545" s="110" t="str">
        <f t="shared" si="164"/>
        <v>INDCHM</v>
      </c>
      <c r="AN545" s="109" t="str">
        <f t="shared" si="165"/>
        <v>SH9</v>
      </c>
      <c r="AO545" s="109">
        <f t="shared" si="158"/>
        <v>0.00811366825218321</v>
      </c>
      <c r="AP545" s="109" t="s">
        <v>30</v>
      </c>
      <c r="AQ545" s="110" t="s">
        <v>82</v>
      </c>
      <c r="AU545" s="109" t="s">
        <v>134</v>
      </c>
      <c r="AV545" s="110" t="str">
        <f t="shared" si="166"/>
        <v>INDCHM</v>
      </c>
      <c r="AW545" s="109" t="str">
        <f t="shared" si="167"/>
        <v>SH9</v>
      </c>
      <c r="AX545" s="109">
        <f t="shared" si="159"/>
        <v>0.00858502204079058</v>
      </c>
      <c r="AY545" s="109" t="s">
        <v>30</v>
      </c>
      <c r="AZ545" s="110" t="s">
        <v>81</v>
      </c>
      <c r="BD545" s="109" t="s">
        <v>134</v>
      </c>
      <c r="BE545" s="110" t="str">
        <f t="shared" si="168"/>
        <v>INDCHM</v>
      </c>
      <c r="BF545" s="109" t="str">
        <f t="shared" si="169"/>
        <v>SH9</v>
      </c>
      <c r="BG545" s="109">
        <f t="shared" ref="BG545:BG608" si="175">AO545</f>
        <v>0.00811366825218321</v>
      </c>
      <c r="BH545" s="109" t="s">
        <v>30</v>
      </c>
      <c r="BI545" s="110" t="s">
        <v>83</v>
      </c>
      <c r="BM545" s="109" t="s">
        <v>134</v>
      </c>
      <c r="BN545" s="110" t="str">
        <f t="shared" si="170"/>
        <v>INDCHM</v>
      </c>
      <c r="BO545" s="109" t="str">
        <f t="shared" si="171"/>
        <v>SH9</v>
      </c>
      <c r="BP545" s="109">
        <f t="shared" si="172"/>
        <v>0.00858502204079058</v>
      </c>
      <c r="BQ545" s="109" t="s">
        <v>30</v>
      </c>
      <c r="BR545" s="110" t="s">
        <v>80</v>
      </c>
    </row>
    <row r="546" spans="11:70">
      <c r="K546" s="109" t="s">
        <v>134</v>
      </c>
      <c r="L546" s="110" t="str">
        <f t="shared" si="160"/>
        <v>INDCHM</v>
      </c>
      <c r="M546" s="109" t="s">
        <v>181</v>
      </c>
      <c r="N546" s="109">
        <f t="shared" si="161"/>
        <v>0.0093232756046095</v>
      </c>
      <c r="O546" s="109" t="s">
        <v>30</v>
      </c>
      <c r="P546" s="110" t="s">
        <v>84</v>
      </c>
      <c r="T546" s="109" t="s">
        <v>134</v>
      </c>
      <c r="U546" s="110" t="str">
        <f t="shared" si="173"/>
        <v>INDCHM</v>
      </c>
      <c r="V546" s="109" t="str">
        <f t="shared" si="174"/>
        <v>SH10</v>
      </c>
      <c r="W546" s="109">
        <f t="shared" si="156"/>
        <v>0.00832464497830165</v>
      </c>
      <c r="X546" s="109" t="s">
        <v>30</v>
      </c>
      <c r="Y546" s="110" t="s">
        <v>79</v>
      </c>
      <c r="AC546" s="109" t="s">
        <v>134</v>
      </c>
      <c r="AD546" s="110" t="str">
        <f t="shared" si="162"/>
        <v>INDCHM</v>
      </c>
      <c r="AE546" s="109" t="str">
        <f t="shared" si="163"/>
        <v>SH10</v>
      </c>
      <c r="AF546" s="109">
        <f t="shared" si="157"/>
        <v>0.00755744496055898</v>
      </c>
      <c r="AG546" s="109" t="s">
        <v>30</v>
      </c>
      <c r="AH546" s="110" t="s">
        <v>85</v>
      </c>
      <c r="AL546" s="109" t="s">
        <v>134</v>
      </c>
      <c r="AM546" s="110" t="str">
        <f t="shared" si="164"/>
        <v>INDCHM</v>
      </c>
      <c r="AN546" s="109" t="str">
        <f t="shared" si="165"/>
        <v>SH10</v>
      </c>
      <c r="AO546" s="109">
        <f t="shared" si="158"/>
        <v>0.00838274552310763</v>
      </c>
      <c r="AP546" s="109" t="s">
        <v>30</v>
      </c>
      <c r="AQ546" s="110" t="s">
        <v>82</v>
      </c>
      <c r="AU546" s="109" t="s">
        <v>134</v>
      </c>
      <c r="AV546" s="110" t="str">
        <f t="shared" si="166"/>
        <v>INDCHM</v>
      </c>
      <c r="AW546" s="109" t="str">
        <f t="shared" si="167"/>
        <v>SH10</v>
      </c>
      <c r="AX546" s="109">
        <f t="shared" si="159"/>
        <v>0.00899201274693116</v>
      </c>
      <c r="AY546" s="109" t="s">
        <v>30</v>
      </c>
      <c r="AZ546" s="110" t="s">
        <v>81</v>
      </c>
      <c r="BD546" s="109" t="s">
        <v>134</v>
      </c>
      <c r="BE546" s="110" t="str">
        <f t="shared" si="168"/>
        <v>INDCHM</v>
      </c>
      <c r="BF546" s="109" t="str">
        <f t="shared" si="169"/>
        <v>SH10</v>
      </c>
      <c r="BG546" s="109">
        <f t="shared" si="175"/>
        <v>0.00838274552310763</v>
      </c>
      <c r="BH546" s="109" t="s">
        <v>30</v>
      </c>
      <c r="BI546" s="110" t="s">
        <v>83</v>
      </c>
      <c r="BM546" s="109" t="s">
        <v>134</v>
      </c>
      <c r="BN546" s="110" t="str">
        <f t="shared" si="170"/>
        <v>INDCHM</v>
      </c>
      <c r="BO546" s="109" t="str">
        <f t="shared" si="171"/>
        <v>SH10</v>
      </c>
      <c r="BP546" s="109">
        <f t="shared" si="172"/>
        <v>0.00899201274693116</v>
      </c>
      <c r="BQ546" s="109" t="s">
        <v>30</v>
      </c>
      <c r="BR546" s="110" t="s">
        <v>80</v>
      </c>
    </row>
    <row r="547" spans="11:70">
      <c r="K547" s="111" t="s">
        <v>134</v>
      </c>
      <c r="L547" s="110" t="str">
        <f t="shared" si="160"/>
        <v>INDCHM</v>
      </c>
      <c r="M547" s="109" t="s">
        <v>182</v>
      </c>
      <c r="N547" s="109">
        <f t="shared" si="161"/>
        <v>0.00935477163539888</v>
      </c>
      <c r="O547" s="109" t="s">
        <v>30</v>
      </c>
      <c r="P547" s="110" t="s">
        <v>84</v>
      </c>
      <c r="T547" s="109" t="s">
        <v>134</v>
      </c>
      <c r="U547" s="110" t="str">
        <f t="shared" si="173"/>
        <v>INDCHM</v>
      </c>
      <c r="V547" s="109" t="str">
        <f t="shared" si="174"/>
        <v>SH11</v>
      </c>
      <c r="W547" s="109">
        <f t="shared" si="156"/>
        <v>0.00886201666472859</v>
      </c>
      <c r="X547" s="109" t="s">
        <v>30</v>
      </c>
      <c r="Y547" s="110" t="s">
        <v>79</v>
      </c>
      <c r="AC547" s="109" t="s">
        <v>134</v>
      </c>
      <c r="AD547" s="110" t="str">
        <f t="shared" si="162"/>
        <v>INDCHM</v>
      </c>
      <c r="AE547" s="109" t="str">
        <f t="shared" si="163"/>
        <v>SH11</v>
      </c>
      <c r="AF547" s="109">
        <f t="shared" si="157"/>
        <v>0.00753987073520926</v>
      </c>
      <c r="AG547" s="109" t="s">
        <v>30</v>
      </c>
      <c r="AH547" s="110" t="s">
        <v>85</v>
      </c>
      <c r="AL547" s="109" t="s">
        <v>134</v>
      </c>
      <c r="AM547" s="110" t="str">
        <f t="shared" si="164"/>
        <v>INDCHM</v>
      </c>
      <c r="AN547" s="109" t="str">
        <f t="shared" si="165"/>
        <v>SH11</v>
      </c>
      <c r="AO547" s="109">
        <f t="shared" si="158"/>
        <v>0.00874680022383472</v>
      </c>
      <c r="AP547" s="109" t="s">
        <v>30</v>
      </c>
      <c r="AQ547" s="110" t="s">
        <v>82</v>
      </c>
      <c r="AU547" s="109" t="s">
        <v>134</v>
      </c>
      <c r="AV547" s="110" t="str">
        <f t="shared" si="166"/>
        <v>INDCHM</v>
      </c>
      <c r="AW547" s="109" t="str">
        <f t="shared" si="167"/>
        <v>SH11</v>
      </c>
      <c r="AX547" s="109">
        <f t="shared" si="159"/>
        <v>0.009722872391825</v>
      </c>
      <c r="AY547" s="109" t="s">
        <v>30</v>
      </c>
      <c r="AZ547" s="110" t="s">
        <v>81</v>
      </c>
      <c r="BD547" s="109" t="s">
        <v>134</v>
      </c>
      <c r="BE547" s="110" t="str">
        <f t="shared" si="168"/>
        <v>INDCHM</v>
      </c>
      <c r="BF547" s="109" t="str">
        <f t="shared" si="169"/>
        <v>SH11</v>
      </c>
      <c r="BG547" s="109">
        <f t="shared" si="175"/>
        <v>0.00874680022383472</v>
      </c>
      <c r="BH547" s="109" t="s">
        <v>30</v>
      </c>
      <c r="BI547" s="110" t="s">
        <v>83</v>
      </c>
      <c r="BM547" s="109" t="s">
        <v>134</v>
      </c>
      <c r="BN547" s="110" t="str">
        <f t="shared" si="170"/>
        <v>INDCHM</v>
      </c>
      <c r="BO547" s="109" t="str">
        <f t="shared" si="171"/>
        <v>SH11</v>
      </c>
      <c r="BP547" s="109">
        <f t="shared" si="172"/>
        <v>0.009722872391825</v>
      </c>
      <c r="BQ547" s="109" t="s">
        <v>30</v>
      </c>
      <c r="BR547" s="110" t="s">
        <v>80</v>
      </c>
    </row>
    <row r="548" spans="11:70">
      <c r="K548" s="109" t="s">
        <v>134</v>
      </c>
      <c r="L548" s="110" t="str">
        <f t="shared" si="160"/>
        <v>INDCHM</v>
      </c>
      <c r="M548" s="109" t="s">
        <v>183</v>
      </c>
      <c r="N548" s="109">
        <f t="shared" si="161"/>
        <v>0.00951955200798545</v>
      </c>
      <c r="O548" s="109" t="s">
        <v>30</v>
      </c>
      <c r="P548" s="110" t="s">
        <v>84</v>
      </c>
      <c r="T548" s="109" t="s">
        <v>134</v>
      </c>
      <c r="U548" s="110" t="str">
        <f t="shared" si="173"/>
        <v>INDCHM</v>
      </c>
      <c r="V548" s="109" t="str">
        <f t="shared" si="174"/>
        <v>SH12</v>
      </c>
      <c r="W548" s="109">
        <f t="shared" si="156"/>
        <v>0.00917902343356797</v>
      </c>
      <c r="X548" s="109" t="s">
        <v>30</v>
      </c>
      <c r="Y548" s="110" t="s">
        <v>79</v>
      </c>
      <c r="AC548" s="109" t="s">
        <v>134</v>
      </c>
      <c r="AD548" s="110" t="str">
        <f t="shared" si="162"/>
        <v>INDCHM</v>
      </c>
      <c r="AE548" s="109" t="str">
        <f t="shared" si="163"/>
        <v>SH12</v>
      </c>
      <c r="AF548" s="109">
        <f t="shared" si="157"/>
        <v>0.00765324792010456</v>
      </c>
      <c r="AG548" s="109" t="s">
        <v>30</v>
      </c>
      <c r="AH548" s="110" t="s">
        <v>85</v>
      </c>
      <c r="AL548" s="109" t="s">
        <v>134</v>
      </c>
      <c r="AM548" s="110" t="str">
        <f t="shared" si="164"/>
        <v>INDCHM</v>
      </c>
      <c r="AN548" s="109" t="str">
        <f t="shared" si="165"/>
        <v>SH12</v>
      </c>
      <c r="AO548" s="109">
        <f t="shared" si="158"/>
        <v>0.0090818707258295</v>
      </c>
      <c r="AP548" s="109" t="s">
        <v>30</v>
      </c>
      <c r="AQ548" s="110" t="s">
        <v>82</v>
      </c>
      <c r="AU548" s="109" t="s">
        <v>134</v>
      </c>
      <c r="AV548" s="110" t="str">
        <f t="shared" si="166"/>
        <v>INDCHM</v>
      </c>
      <c r="AW548" s="109" t="str">
        <f t="shared" si="167"/>
        <v>SH12</v>
      </c>
      <c r="AX548" s="109">
        <f t="shared" si="159"/>
        <v>0.0104206027643797</v>
      </c>
      <c r="AY548" s="109" t="s">
        <v>30</v>
      </c>
      <c r="AZ548" s="110" t="s">
        <v>81</v>
      </c>
      <c r="BD548" s="109" t="s">
        <v>134</v>
      </c>
      <c r="BE548" s="110" t="str">
        <f t="shared" si="168"/>
        <v>INDCHM</v>
      </c>
      <c r="BF548" s="109" t="str">
        <f t="shared" si="169"/>
        <v>SH12</v>
      </c>
      <c r="BG548" s="109">
        <f t="shared" si="175"/>
        <v>0.0090818707258295</v>
      </c>
      <c r="BH548" s="109" t="s">
        <v>30</v>
      </c>
      <c r="BI548" s="110" t="s">
        <v>83</v>
      </c>
      <c r="BM548" s="109" t="s">
        <v>134</v>
      </c>
      <c r="BN548" s="110" t="str">
        <f t="shared" si="170"/>
        <v>INDCHM</v>
      </c>
      <c r="BO548" s="109" t="str">
        <f t="shared" si="171"/>
        <v>SH12</v>
      </c>
      <c r="BP548" s="109">
        <f t="shared" si="172"/>
        <v>0.0104206027643797</v>
      </c>
      <c r="BQ548" s="109" t="s">
        <v>30</v>
      </c>
      <c r="BR548" s="110" t="s">
        <v>80</v>
      </c>
    </row>
    <row r="549" spans="11:70">
      <c r="K549" s="109" t="s">
        <v>134</v>
      </c>
      <c r="L549" s="110" t="str">
        <f t="shared" si="160"/>
        <v>INDCHM</v>
      </c>
      <c r="M549" s="109" t="s">
        <v>184</v>
      </c>
      <c r="N549" s="109">
        <f t="shared" si="161"/>
        <v>0.00983477217602029</v>
      </c>
      <c r="O549" s="109" t="s">
        <v>30</v>
      </c>
      <c r="P549" s="110" t="s">
        <v>84</v>
      </c>
      <c r="T549" s="109" t="s">
        <v>134</v>
      </c>
      <c r="U549" s="110" t="str">
        <f t="shared" si="173"/>
        <v>INDCHM</v>
      </c>
      <c r="V549" s="109" t="str">
        <f t="shared" si="174"/>
        <v>SH13</v>
      </c>
      <c r="W549" s="109">
        <f t="shared" si="156"/>
        <v>0.00935394292004165</v>
      </c>
      <c r="X549" s="109" t="s">
        <v>30</v>
      </c>
      <c r="Y549" s="110" t="s">
        <v>79</v>
      </c>
      <c r="AC549" s="109" t="s">
        <v>134</v>
      </c>
      <c r="AD549" s="110" t="str">
        <f t="shared" si="162"/>
        <v>INDCHM</v>
      </c>
      <c r="AE549" s="109" t="str">
        <f t="shared" si="163"/>
        <v>SH13</v>
      </c>
      <c r="AF549" s="109">
        <f t="shared" si="157"/>
        <v>0.00806302398618668</v>
      </c>
      <c r="AG549" s="109" t="s">
        <v>30</v>
      </c>
      <c r="AH549" s="110" t="s">
        <v>85</v>
      </c>
      <c r="AL549" s="109" t="s">
        <v>134</v>
      </c>
      <c r="AM549" s="110" t="str">
        <f t="shared" si="164"/>
        <v>INDCHM</v>
      </c>
      <c r="AN549" s="109" t="str">
        <f t="shared" si="165"/>
        <v>SH13</v>
      </c>
      <c r="AO549" s="109">
        <f t="shared" si="158"/>
        <v>0.00940908785584033</v>
      </c>
      <c r="AP549" s="109" t="s">
        <v>30</v>
      </c>
      <c r="AQ549" s="110" t="s">
        <v>82</v>
      </c>
      <c r="AU549" s="109" t="s">
        <v>134</v>
      </c>
      <c r="AV549" s="110" t="str">
        <f t="shared" si="166"/>
        <v>INDCHM</v>
      </c>
      <c r="AW549" s="109" t="str">
        <f t="shared" si="167"/>
        <v>SH13</v>
      </c>
      <c r="AX549" s="109">
        <f t="shared" si="159"/>
        <v>0.0109229546436609</v>
      </c>
      <c r="AY549" s="109" t="s">
        <v>30</v>
      </c>
      <c r="AZ549" s="110" t="s">
        <v>81</v>
      </c>
      <c r="BD549" s="109" t="s">
        <v>134</v>
      </c>
      <c r="BE549" s="110" t="str">
        <f t="shared" si="168"/>
        <v>INDCHM</v>
      </c>
      <c r="BF549" s="109" t="str">
        <f t="shared" si="169"/>
        <v>SH13</v>
      </c>
      <c r="BG549" s="109">
        <f t="shared" si="175"/>
        <v>0.00940908785584033</v>
      </c>
      <c r="BH549" s="109" t="s">
        <v>30</v>
      </c>
      <c r="BI549" s="110" t="s">
        <v>83</v>
      </c>
      <c r="BM549" s="109" t="s">
        <v>134</v>
      </c>
      <c r="BN549" s="110" t="str">
        <f t="shared" si="170"/>
        <v>INDCHM</v>
      </c>
      <c r="BO549" s="109" t="str">
        <f t="shared" si="171"/>
        <v>SH13</v>
      </c>
      <c r="BP549" s="109">
        <f t="shared" si="172"/>
        <v>0.0109229546436609</v>
      </c>
      <c r="BQ549" s="109" t="s">
        <v>30</v>
      </c>
      <c r="BR549" s="110" t="s">
        <v>80</v>
      </c>
    </row>
    <row r="550" spans="11:70">
      <c r="K550" s="109" t="s">
        <v>134</v>
      </c>
      <c r="L550" s="110" t="str">
        <f t="shared" si="160"/>
        <v>INDCHM</v>
      </c>
      <c r="M550" s="109" t="s">
        <v>185</v>
      </c>
      <c r="N550" s="109">
        <f t="shared" si="161"/>
        <v>0.0101197602007481</v>
      </c>
      <c r="O550" s="109" t="s">
        <v>30</v>
      </c>
      <c r="P550" s="110" t="s">
        <v>84</v>
      </c>
      <c r="T550" s="109" t="s">
        <v>134</v>
      </c>
      <c r="U550" s="110" t="str">
        <f t="shared" si="173"/>
        <v>INDCHM</v>
      </c>
      <c r="V550" s="109" t="str">
        <f t="shared" si="174"/>
        <v>SH14</v>
      </c>
      <c r="W550" s="109">
        <f t="shared" si="156"/>
        <v>0.00946890090470574</v>
      </c>
      <c r="X550" s="109" t="s">
        <v>30</v>
      </c>
      <c r="Y550" s="110" t="s">
        <v>79</v>
      </c>
      <c r="AC550" s="109" t="s">
        <v>134</v>
      </c>
      <c r="AD550" s="110" t="str">
        <f t="shared" si="162"/>
        <v>INDCHM</v>
      </c>
      <c r="AE550" s="109" t="str">
        <f t="shared" si="163"/>
        <v>SH14</v>
      </c>
      <c r="AF550" s="109">
        <f t="shared" si="157"/>
        <v>0.00876710103848362</v>
      </c>
      <c r="AG550" s="109" t="s">
        <v>30</v>
      </c>
      <c r="AH550" s="110" t="s">
        <v>85</v>
      </c>
      <c r="AL550" s="109" t="s">
        <v>134</v>
      </c>
      <c r="AM550" s="110" t="str">
        <f t="shared" si="164"/>
        <v>INDCHM</v>
      </c>
      <c r="AN550" s="109" t="str">
        <f t="shared" si="165"/>
        <v>SH14</v>
      </c>
      <c r="AO550" s="109">
        <f t="shared" si="158"/>
        <v>0.00974057712653231</v>
      </c>
      <c r="AP550" s="109" t="s">
        <v>30</v>
      </c>
      <c r="AQ550" s="110" t="s">
        <v>82</v>
      </c>
      <c r="AU550" s="109" t="s">
        <v>134</v>
      </c>
      <c r="AV550" s="110" t="str">
        <f t="shared" si="166"/>
        <v>INDCHM</v>
      </c>
      <c r="AW550" s="109" t="str">
        <f t="shared" si="167"/>
        <v>SH14</v>
      </c>
      <c r="AX550" s="109">
        <f t="shared" si="159"/>
        <v>0.011327125797577</v>
      </c>
      <c r="AY550" s="109" t="s">
        <v>30</v>
      </c>
      <c r="AZ550" s="110" t="s">
        <v>81</v>
      </c>
      <c r="BD550" s="109" t="s">
        <v>134</v>
      </c>
      <c r="BE550" s="110" t="str">
        <f t="shared" si="168"/>
        <v>INDCHM</v>
      </c>
      <c r="BF550" s="109" t="str">
        <f t="shared" si="169"/>
        <v>SH14</v>
      </c>
      <c r="BG550" s="109">
        <f t="shared" si="175"/>
        <v>0.00974057712653231</v>
      </c>
      <c r="BH550" s="109" t="s">
        <v>30</v>
      </c>
      <c r="BI550" s="110" t="s">
        <v>83</v>
      </c>
      <c r="BM550" s="109" t="s">
        <v>134</v>
      </c>
      <c r="BN550" s="110" t="str">
        <f t="shared" si="170"/>
        <v>INDCHM</v>
      </c>
      <c r="BO550" s="109" t="str">
        <f t="shared" si="171"/>
        <v>SH14</v>
      </c>
      <c r="BP550" s="109">
        <f t="shared" si="172"/>
        <v>0.011327125797577</v>
      </c>
      <c r="BQ550" s="109" t="s">
        <v>30</v>
      </c>
      <c r="BR550" s="110" t="s">
        <v>80</v>
      </c>
    </row>
    <row r="551" spans="11:70">
      <c r="K551" s="111" t="s">
        <v>134</v>
      </c>
      <c r="L551" s="110" t="str">
        <f t="shared" si="160"/>
        <v>INDCHM</v>
      </c>
      <c r="M551" s="109" t="s">
        <v>186</v>
      </c>
      <c r="N551" s="109">
        <f t="shared" si="161"/>
        <v>0.0103526099488921</v>
      </c>
      <c r="O551" s="109" t="s">
        <v>30</v>
      </c>
      <c r="P551" s="110" t="s">
        <v>84</v>
      </c>
      <c r="T551" s="109" t="s">
        <v>134</v>
      </c>
      <c r="U551" s="110" t="str">
        <f t="shared" si="173"/>
        <v>INDCHM</v>
      </c>
      <c r="V551" s="109" t="str">
        <f t="shared" si="174"/>
        <v>SH15</v>
      </c>
      <c r="W551" s="109">
        <f t="shared" si="156"/>
        <v>0.00947570562912054</v>
      </c>
      <c r="X551" s="109" t="s">
        <v>30</v>
      </c>
      <c r="Y551" s="110" t="s">
        <v>79</v>
      </c>
      <c r="AC551" s="109" t="s">
        <v>134</v>
      </c>
      <c r="AD551" s="110" t="str">
        <f t="shared" si="162"/>
        <v>INDCHM</v>
      </c>
      <c r="AE551" s="109" t="str">
        <f t="shared" si="163"/>
        <v>SH15</v>
      </c>
      <c r="AF551" s="109">
        <f t="shared" si="157"/>
        <v>0.00940238544360776</v>
      </c>
      <c r="AG551" s="109" t="s">
        <v>30</v>
      </c>
      <c r="AH551" s="110" t="s">
        <v>85</v>
      </c>
      <c r="AL551" s="109" t="s">
        <v>134</v>
      </c>
      <c r="AM551" s="110" t="str">
        <f t="shared" si="164"/>
        <v>INDCHM</v>
      </c>
      <c r="AN551" s="109" t="str">
        <f t="shared" si="165"/>
        <v>SH15</v>
      </c>
      <c r="AO551" s="109">
        <f t="shared" si="158"/>
        <v>0.00999979087756372</v>
      </c>
      <c r="AP551" s="109" t="s">
        <v>30</v>
      </c>
      <c r="AQ551" s="110" t="s">
        <v>82</v>
      </c>
      <c r="AU551" s="109" t="s">
        <v>134</v>
      </c>
      <c r="AV551" s="110" t="str">
        <f t="shared" si="166"/>
        <v>INDCHM</v>
      </c>
      <c r="AW551" s="109" t="str">
        <f t="shared" si="167"/>
        <v>SH15</v>
      </c>
      <c r="AX551" s="109">
        <f t="shared" si="159"/>
        <v>0.0116249417007371</v>
      </c>
      <c r="AY551" s="109" t="s">
        <v>30</v>
      </c>
      <c r="AZ551" s="110" t="s">
        <v>81</v>
      </c>
      <c r="BD551" s="109" t="s">
        <v>134</v>
      </c>
      <c r="BE551" s="110" t="str">
        <f t="shared" si="168"/>
        <v>INDCHM</v>
      </c>
      <c r="BF551" s="109" t="str">
        <f t="shared" si="169"/>
        <v>SH15</v>
      </c>
      <c r="BG551" s="109">
        <f t="shared" si="175"/>
        <v>0.00999979087756372</v>
      </c>
      <c r="BH551" s="109" t="s">
        <v>30</v>
      </c>
      <c r="BI551" s="110" t="s">
        <v>83</v>
      </c>
      <c r="BM551" s="109" t="s">
        <v>134</v>
      </c>
      <c r="BN551" s="110" t="str">
        <f t="shared" si="170"/>
        <v>INDCHM</v>
      </c>
      <c r="BO551" s="109" t="str">
        <f t="shared" si="171"/>
        <v>SH15</v>
      </c>
      <c r="BP551" s="109">
        <f t="shared" si="172"/>
        <v>0.0116249417007371</v>
      </c>
      <c r="BQ551" s="109" t="s">
        <v>30</v>
      </c>
      <c r="BR551" s="110" t="s">
        <v>80</v>
      </c>
    </row>
    <row r="552" spans="11:70">
      <c r="K552" s="109" t="s">
        <v>134</v>
      </c>
      <c r="L552" s="110" t="str">
        <f t="shared" si="160"/>
        <v>INDCHM</v>
      </c>
      <c r="M552" s="109" t="s">
        <v>187</v>
      </c>
      <c r="N552" s="109">
        <f t="shared" si="161"/>
        <v>0.0105596594720338</v>
      </c>
      <c r="O552" s="109" t="s">
        <v>30</v>
      </c>
      <c r="P552" s="110" t="s">
        <v>84</v>
      </c>
      <c r="T552" s="109" t="s">
        <v>134</v>
      </c>
      <c r="U552" s="110" t="str">
        <f t="shared" si="173"/>
        <v>INDCHM</v>
      </c>
      <c r="V552" s="109" t="str">
        <f t="shared" si="174"/>
        <v>SH16</v>
      </c>
      <c r="W552" s="109">
        <f t="shared" si="156"/>
        <v>0.00943526057496736</v>
      </c>
      <c r="X552" s="109" t="s">
        <v>30</v>
      </c>
      <c r="Y552" s="110" t="s">
        <v>79</v>
      </c>
      <c r="AC552" s="109" t="s">
        <v>134</v>
      </c>
      <c r="AD552" s="110" t="str">
        <f t="shared" si="162"/>
        <v>INDCHM</v>
      </c>
      <c r="AE552" s="109" t="str">
        <f t="shared" si="163"/>
        <v>SH16</v>
      </c>
      <c r="AF552" s="109">
        <f t="shared" si="157"/>
        <v>0.00983377508800909</v>
      </c>
      <c r="AG552" s="109" t="s">
        <v>30</v>
      </c>
      <c r="AH552" s="110" t="s">
        <v>85</v>
      </c>
      <c r="AL552" s="109" t="s">
        <v>134</v>
      </c>
      <c r="AM552" s="110" t="str">
        <f t="shared" si="164"/>
        <v>INDCHM</v>
      </c>
      <c r="AN552" s="109" t="str">
        <f t="shared" si="165"/>
        <v>SH16</v>
      </c>
      <c r="AO552" s="109">
        <f t="shared" si="158"/>
        <v>0.0101644506642469</v>
      </c>
      <c r="AP552" s="109" t="s">
        <v>30</v>
      </c>
      <c r="AQ552" s="110" t="s">
        <v>82</v>
      </c>
      <c r="AU552" s="109" t="s">
        <v>134</v>
      </c>
      <c r="AV552" s="110" t="str">
        <f t="shared" si="166"/>
        <v>INDCHM</v>
      </c>
      <c r="AW552" s="109" t="str">
        <f t="shared" si="167"/>
        <v>SH16</v>
      </c>
      <c r="AX552" s="109">
        <f t="shared" si="159"/>
        <v>0.01179346357049</v>
      </c>
      <c r="AY552" s="109" t="s">
        <v>30</v>
      </c>
      <c r="AZ552" s="110" t="s">
        <v>81</v>
      </c>
      <c r="BD552" s="109" t="s">
        <v>134</v>
      </c>
      <c r="BE552" s="110" t="str">
        <f t="shared" si="168"/>
        <v>INDCHM</v>
      </c>
      <c r="BF552" s="109" t="str">
        <f t="shared" si="169"/>
        <v>SH16</v>
      </c>
      <c r="BG552" s="109">
        <f t="shared" si="175"/>
        <v>0.0101644506642469</v>
      </c>
      <c r="BH552" s="109" t="s">
        <v>30</v>
      </c>
      <c r="BI552" s="110" t="s">
        <v>83</v>
      </c>
      <c r="BM552" s="109" t="s">
        <v>134</v>
      </c>
      <c r="BN552" s="110" t="str">
        <f t="shared" si="170"/>
        <v>INDCHM</v>
      </c>
      <c r="BO552" s="109" t="str">
        <f t="shared" si="171"/>
        <v>SH16</v>
      </c>
      <c r="BP552" s="109">
        <f t="shared" si="172"/>
        <v>0.01179346357049</v>
      </c>
      <c r="BQ552" s="109" t="s">
        <v>30</v>
      </c>
      <c r="BR552" s="110" t="s">
        <v>80</v>
      </c>
    </row>
    <row r="553" spans="11:70">
      <c r="K553" s="109" t="s">
        <v>134</v>
      </c>
      <c r="L553" s="110" t="str">
        <f t="shared" si="160"/>
        <v>INDCHM</v>
      </c>
      <c r="M553" s="109" t="s">
        <v>188</v>
      </c>
      <c r="N553" s="109">
        <f t="shared" si="161"/>
        <v>0.0107192629502442</v>
      </c>
      <c r="O553" s="109" t="s">
        <v>30</v>
      </c>
      <c r="P553" s="110" t="s">
        <v>84</v>
      </c>
      <c r="T553" s="109" t="s">
        <v>134</v>
      </c>
      <c r="U553" s="110" t="str">
        <f t="shared" si="173"/>
        <v>INDCHM</v>
      </c>
      <c r="V553" s="109" t="str">
        <f t="shared" si="174"/>
        <v>SH17</v>
      </c>
      <c r="W553" s="109">
        <f t="shared" si="156"/>
        <v>0.00935860344516929</v>
      </c>
      <c r="X553" s="109" t="s">
        <v>30</v>
      </c>
      <c r="Y553" s="110" t="s">
        <v>79</v>
      </c>
      <c r="AC553" s="109" t="s">
        <v>134</v>
      </c>
      <c r="AD553" s="110" t="str">
        <f t="shared" si="162"/>
        <v>INDCHM</v>
      </c>
      <c r="AE553" s="109" t="str">
        <f t="shared" si="163"/>
        <v>SH17</v>
      </c>
      <c r="AF553" s="109">
        <f t="shared" si="157"/>
        <v>0.0101050279210297</v>
      </c>
      <c r="AG553" s="109" t="s">
        <v>30</v>
      </c>
      <c r="AH553" s="110" t="s">
        <v>85</v>
      </c>
      <c r="AL553" s="109" t="s">
        <v>134</v>
      </c>
      <c r="AM553" s="110" t="str">
        <f t="shared" si="164"/>
        <v>INDCHM</v>
      </c>
      <c r="AN553" s="109" t="str">
        <f t="shared" si="165"/>
        <v>SH17</v>
      </c>
      <c r="AO553" s="109">
        <f t="shared" si="158"/>
        <v>0.0102560890823508</v>
      </c>
      <c r="AP553" s="109" t="s">
        <v>30</v>
      </c>
      <c r="AQ553" s="110" t="s">
        <v>82</v>
      </c>
      <c r="AU553" s="109" t="s">
        <v>134</v>
      </c>
      <c r="AV553" s="110" t="str">
        <f t="shared" si="166"/>
        <v>INDCHM</v>
      </c>
      <c r="AW553" s="109" t="str">
        <f t="shared" si="167"/>
        <v>SH17</v>
      </c>
      <c r="AX553" s="109">
        <f t="shared" si="159"/>
        <v>0.0119169823402558</v>
      </c>
      <c r="AY553" s="109" t="s">
        <v>30</v>
      </c>
      <c r="AZ553" s="110" t="s">
        <v>81</v>
      </c>
      <c r="BD553" s="109" t="s">
        <v>134</v>
      </c>
      <c r="BE553" s="110" t="str">
        <f t="shared" si="168"/>
        <v>INDCHM</v>
      </c>
      <c r="BF553" s="109" t="str">
        <f t="shared" si="169"/>
        <v>SH17</v>
      </c>
      <c r="BG553" s="109">
        <f t="shared" si="175"/>
        <v>0.0102560890823508</v>
      </c>
      <c r="BH553" s="109" t="s">
        <v>30</v>
      </c>
      <c r="BI553" s="110" t="s">
        <v>83</v>
      </c>
      <c r="BM553" s="109" t="s">
        <v>134</v>
      </c>
      <c r="BN553" s="110" t="str">
        <f t="shared" si="170"/>
        <v>INDCHM</v>
      </c>
      <c r="BO553" s="109" t="str">
        <f t="shared" si="171"/>
        <v>SH17</v>
      </c>
      <c r="BP553" s="109">
        <f t="shared" si="172"/>
        <v>0.0119169823402558</v>
      </c>
      <c r="BQ553" s="109" t="s">
        <v>30</v>
      </c>
      <c r="BR553" s="110" t="s">
        <v>80</v>
      </c>
    </row>
    <row r="554" spans="11:70">
      <c r="K554" s="109" t="s">
        <v>134</v>
      </c>
      <c r="L554" s="110" t="str">
        <f t="shared" si="160"/>
        <v>INDCHM</v>
      </c>
      <c r="M554" s="109" t="s">
        <v>189</v>
      </c>
      <c r="N554" s="109">
        <f t="shared" si="161"/>
        <v>0.0108315644882517</v>
      </c>
      <c r="O554" s="109" t="s">
        <v>30</v>
      </c>
      <c r="P554" s="110" t="s">
        <v>84</v>
      </c>
      <c r="T554" s="109" t="s">
        <v>134</v>
      </c>
      <c r="U554" s="110" t="str">
        <f t="shared" si="173"/>
        <v>INDCHM</v>
      </c>
      <c r="V554" s="109" t="str">
        <f t="shared" si="174"/>
        <v>SH18</v>
      </c>
      <c r="W554" s="109">
        <f t="shared" si="156"/>
        <v>0.00937740083829202</v>
      </c>
      <c r="X554" s="109" t="s">
        <v>30</v>
      </c>
      <c r="Y554" s="110" t="s">
        <v>79</v>
      </c>
      <c r="AC554" s="109" t="s">
        <v>134</v>
      </c>
      <c r="AD554" s="110" t="str">
        <f t="shared" si="162"/>
        <v>INDCHM</v>
      </c>
      <c r="AE554" s="109" t="str">
        <f t="shared" si="163"/>
        <v>SH18</v>
      </c>
      <c r="AF554" s="109">
        <f t="shared" si="157"/>
        <v>0.0102525876095419</v>
      </c>
      <c r="AG554" s="109" t="s">
        <v>30</v>
      </c>
      <c r="AH554" s="110" t="s">
        <v>85</v>
      </c>
      <c r="AL554" s="109" t="s">
        <v>134</v>
      </c>
      <c r="AM554" s="110" t="str">
        <f t="shared" si="164"/>
        <v>INDCHM</v>
      </c>
      <c r="AN554" s="109" t="str">
        <f t="shared" si="165"/>
        <v>SH18</v>
      </c>
      <c r="AO554" s="109">
        <f t="shared" si="158"/>
        <v>0.010306050695497</v>
      </c>
      <c r="AP554" s="109" t="s">
        <v>30</v>
      </c>
      <c r="AQ554" s="110" t="s">
        <v>82</v>
      </c>
      <c r="AU554" s="109" t="s">
        <v>134</v>
      </c>
      <c r="AV554" s="110" t="str">
        <f t="shared" si="166"/>
        <v>INDCHM</v>
      </c>
      <c r="AW554" s="109" t="str">
        <f t="shared" si="167"/>
        <v>SH18</v>
      </c>
      <c r="AX554" s="109">
        <f t="shared" si="159"/>
        <v>0.0119637007973735</v>
      </c>
      <c r="AY554" s="109" t="s">
        <v>30</v>
      </c>
      <c r="AZ554" s="110" t="s">
        <v>81</v>
      </c>
      <c r="BD554" s="109" t="s">
        <v>134</v>
      </c>
      <c r="BE554" s="110" t="str">
        <f t="shared" si="168"/>
        <v>INDCHM</v>
      </c>
      <c r="BF554" s="109" t="str">
        <f t="shared" si="169"/>
        <v>SH18</v>
      </c>
      <c r="BG554" s="109">
        <f t="shared" si="175"/>
        <v>0.010306050695497</v>
      </c>
      <c r="BH554" s="109" t="s">
        <v>30</v>
      </c>
      <c r="BI554" s="110" t="s">
        <v>83</v>
      </c>
      <c r="BM554" s="109" t="s">
        <v>134</v>
      </c>
      <c r="BN554" s="110" t="str">
        <f t="shared" si="170"/>
        <v>INDCHM</v>
      </c>
      <c r="BO554" s="109" t="str">
        <f t="shared" si="171"/>
        <v>SH18</v>
      </c>
      <c r="BP554" s="109">
        <f t="shared" si="172"/>
        <v>0.0119637007973735</v>
      </c>
      <c r="BQ554" s="109" t="s">
        <v>30</v>
      </c>
      <c r="BR554" s="110" t="s">
        <v>80</v>
      </c>
    </row>
    <row r="555" spans="11:70">
      <c r="K555" s="111" t="s">
        <v>134</v>
      </c>
      <c r="L555" s="110" t="str">
        <f t="shared" si="160"/>
        <v>INDCHM</v>
      </c>
      <c r="M555" s="109" t="s">
        <v>190</v>
      </c>
      <c r="N555" s="109">
        <f t="shared" si="161"/>
        <v>0.010907270240581</v>
      </c>
      <c r="O555" s="109" t="s">
        <v>30</v>
      </c>
      <c r="P555" s="110" t="s">
        <v>84</v>
      </c>
      <c r="T555" s="109" t="s">
        <v>134</v>
      </c>
      <c r="U555" s="110" t="str">
        <f t="shared" si="173"/>
        <v>INDCHM</v>
      </c>
      <c r="V555" s="109" t="str">
        <f t="shared" si="174"/>
        <v>SH19</v>
      </c>
      <c r="W555" s="109">
        <f t="shared" si="156"/>
        <v>0.00955192040311233</v>
      </c>
      <c r="X555" s="109" t="s">
        <v>30</v>
      </c>
      <c r="Y555" s="110" t="s">
        <v>79</v>
      </c>
      <c r="AC555" s="109" t="s">
        <v>134</v>
      </c>
      <c r="AD555" s="110" t="str">
        <f t="shared" si="162"/>
        <v>INDCHM</v>
      </c>
      <c r="AE555" s="109" t="str">
        <f t="shared" si="163"/>
        <v>SH19</v>
      </c>
      <c r="AF555" s="109">
        <f t="shared" si="157"/>
        <v>0.0103425955697234</v>
      </c>
      <c r="AG555" s="109" t="s">
        <v>30</v>
      </c>
      <c r="AH555" s="110" t="s">
        <v>85</v>
      </c>
      <c r="AL555" s="109" t="s">
        <v>134</v>
      </c>
      <c r="AM555" s="110" t="str">
        <f t="shared" si="164"/>
        <v>INDCHM</v>
      </c>
      <c r="AN555" s="109" t="str">
        <f t="shared" si="165"/>
        <v>SH19</v>
      </c>
      <c r="AO555" s="109">
        <f t="shared" si="158"/>
        <v>0.010385014665602</v>
      </c>
      <c r="AP555" s="109" t="s">
        <v>30</v>
      </c>
      <c r="AQ555" s="110" t="s">
        <v>82</v>
      </c>
      <c r="AU555" s="109" t="s">
        <v>134</v>
      </c>
      <c r="AV555" s="110" t="str">
        <f t="shared" si="166"/>
        <v>INDCHM</v>
      </c>
      <c r="AW555" s="109" t="str">
        <f t="shared" si="167"/>
        <v>SH19</v>
      </c>
      <c r="AX555" s="109">
        <f t="shared" si="159"/>
        <v>0.0120300603734161</v>
      </c>
      <c r="AY555" s="109" t="s">
        <v>30</v>
      </c>
      <c r="AZ555" s="110" t="s">
        <v>81</v>
      </c>
      <c r="BD555" s="109" t="s">
        <v>134</v>
      </c>
      <c r="BE555" s="110" t="str">
        <f t="shared" si="168"/>
        <v>INDCHM</v>
      </c>
      <c r="BF555" s="109" t="str">
        <f t="shared" si="169"/>
        <v>SH19</v>
      </c>
      <c r="BG555" s="109">
        <f t="shared" si="175"/>
        <v>0.010385014665602</v>
      </c>
      <c r="BH555" s="109" t="s">
        <v>30</v>
      </c>
      <c r="BI555" s="110" t="s">
        <v>83</v>
      </c>
      <c r="BM555" s="109" t="s">
        <v>134</v>
      </c>
      <c r="BN555" s="110" t="str">
        <f t="shared" si="170"/>
        <v>INDCHM</v>
      </c>
      <c r="BO555" s="109" t="str">
        <f t="shared" si="171"/>
        <v>SH19</v>
      </c>
      <c r="BP555" s="109">
        <f t="shared" si="172"/>
        <v>0.0120300603734161</v>
      </c>
      <c r="BQ555" s="109" t="s">
        <v>30</v>
      </c>
      <c r="BR555" s="110" t="s">
        <v>80</v>
      </c>
    </row>
    <row r="556" spans="11:70">
      <c r="K556" s="109" t="s">
        <v>134</v>
      </c>
      <c r="L556" s="110" t="str">
        <f t="shared" si="160"/>
        <v>INDCHM</v>
      </c>
      <c r="M556" s="109" t="s">
        <v>191</v>
      </c>
      <c r="N556" s="109">
        <f t="shared" si="161"/>
        <v>0.0109552436996141</v>
      </c>
      <c r="O556" s="109" t="s">
        <v>30</v>
      </c>
      <c r="P556" s="110" t="s">
        <v>84</v>
      </c>
      <c r="T556" s="109" t="s">
        <v>134</v>
      </c>
      <c r="U556" s="110" t="str">
        <f t="shared" si="173"/>
        <v>INDCHM</v>
      </c>
      <c r="V556" s="109" t="str">
        <f t="shared" si="174"/>
        <v>SH20</v>
      </c>
      <c r="W556" s="109">
        <f t="shared" si="156"/>
        <v>0.00963772478352658</v>
      </c>
      <c r="X556" s="109" t="s">
        <v>30</v>
      </c>
      <c r="Y556" s="110" t="s">
        <v>79</v>
      </c>
      <c r="AC556" s="109" t="s">
        <v>134</v>
      </c>
      <c r="AD556" s="110" t="str">
        <f t="shared" si="162"/>
        <v>INDCHM</v>
      </c>
      <c r="AE556" s="109" t="str">
        <f t="shared" si="163"/>
        <v>SH20</v>
      </c>
      <c r="AF556" s="109">
        <f t="shared" si="157"/>
        <v>0.0103710063004266</v>
      </c>
      <c r="AG556" s="109" t="s">
        <v>30</v>
      </c>
      <c r="AH556" s="110" t="s">
        <v>85</v>
      </c>
      <c r="AL556" s="109" t="s">
        <v>134</v>
      </c>
      <c r="AM556" s="110" t="str">
        <f t="shared" si="164"/>
        <v>INDCHM</v>
      </c>
      <c r="AN556" s="109" t="str">
        <f t="shared" si="165"/>
        <v>SH20</v>
      </c>
      <c r="AO556" s="109">
        <f t="shared" si="158"/>
        <v>0.0104659175293997</v>
      </c>
      <c r="AP556" s="109" t="s">
        <v>30</v>
      </c>
      <c r="AQ556" s="110" t="s">
        <v>82</v>
      </c>
      <c r="AU556" s="109" t="s">
        <v>134</v>
      </c>
      <c r="AV556" s="110" t="str">
        <f t="shared" si="166"/>
        <v>INDCHM</v>
      </c>
      <c r="AW556" s="109" t="str">
        <f t="shared" si="167"/>
        <v>SH20</v>
      </c>
      <c r="AX556" s="109">
        <f t="shared" si="159"/>
        <v>0.0121783296513417</v>
      </c>
      <c r="AY556" s="109" t="s">
        <v>30</v>
      </c>
      <c r="AZ556" s="110" t="s">
        <v>81</v>
      </c>
      <c r="BD556" s="109" t="s">
        <v>134</v>
      </c>
      <c r="BE556" s="110" t="str">
        <f t="shared" si="168"/>
        <v>INDCHM</v>
      </c>
      <c r="BF556" s="109" t="str">
        <f t="shared" si="169"/>
        <v>SH20</v>
      </c>
      <c r="BG556" s="109">
        <f t="shared" si="175"/>
        <v>0.0104659175293997</v>
      </c>
      <c r="BH556" s="109" t="s">
        <v>30</v>
      </c>
      <c r="BI556" s="110" t="s">
        <v>83</v>
      </c>
      <c r="BM556" s="109" t="s">
        <v>134</v>
      </c>
      <c r="BN556" s="110" t="str">
        <f t="shared" si="170"/>
        <v>INDCHM</v>
      </c>
      <c r="BO556" s="109" t="str">
        <f t="shared" si="171"/>
        <v>SH20</v>
      </c>
      <c r="BP556" s="109">
        <f t="shared" si="172"/>
        <v>0.0121783296513417</v>
      </c>
      <c r="BQ556" s="109" t="s">
        <v>30</v>
      </c>
      <c r="BR556" s="110" t="s">
        <v>80</v>
      </c>
    </row>
    <row r="557" spans="11:70">
      <c r="K557" s="109" t="s">
        <v>134</v>
      </c>
      <c r="L557" s="110" t="str">
        <f t="shared" si="160"/>
        <v>INDCHM</v>
      </c>
      <c r="M557" s="109" t="s">
        <v>192</v>
      </c>
      <c r="N557" s="109">
        <f t="shared" si="161"/>
        <v>0.0110001819222234</v>
      </c>
      <c r="O557" s="109" t="s">
        <v>30</v>
      </c>
      <c r="P557" s="110" t="s">
        <v>84</v>
      </c>
      <c r="T557" s="109" t="s">
        <v>134</v>
      </c>
      <c r="U557" s="110" t="str">
        <f t="shared" si="173"/>
        <v>INDCHM</v>
      </c>
      <c r="V557" s="109" t="str">
        <f t="shared" si="174"/>
        <v>SH21</v>
      </c>
      <c r="W557" s="109">
        <f t="shared" si="156"/>
        <v>0.00945696449028081</v>
      </c>
      <c r="X557" s="109" t="s">
        <v>30</v>
      </c>
      <c r="Y557" s="110" t="s">
        <v>79</v>
      </c>
      <c r="AC557" s="109" t="s">
        <v>134</v>
      </c>
      <c r="AD557" s="110" t="str">
        <f t="shared" si="162"/>
        <v>INDCHM</v>
      </c>
      <c r="AE557" s="109" t="str">
        <f t="shared" si="163"/>
        <v>SH21</v>
      </c>
      <c r="AF557" s="109">
        <f t="shared" si="157"/>
        <v>0.0103563715873088</v>
      </c>
      <c r="AG557" s="109" t="s">
        <v>30</v>
      </c>
      <c r="AH557" s="110" t="s">
        <v>85</v>
      </c>
      <c r="AL557" s="109" t="s">
        <v>134</v>
      </c>
      <c r="AM557" s="110" t="str">
        <f t="shared" si="164"/>
        <v>INDCHM</v>
      </c>
      <c r="AN557" s="109" t="str">
        <f t="shared" si="165"/>
        <v>SH21</v>
      </c>
      <c r="AO557" s="109">
        <f t="shared" si="158"/>
        <v>0.0104972461771676</v>
      </c>
      <c r="AP557" s="109" t="s">
        <v>30</v>
      </c>
      <c r="AQ557" s="110" t="s">
        <v>82</v>
      </c>
      <c r="AU557" s="109" t="s">
        <v>134</v>
      </c>
      <c r="AV557" s="110" t="str">
        <f t="shared" si="166"/>
        <v>INDCHM</v>
      </c>
      <c r="AW557" s="109" t="str">
        <f t="shared" si="167"/>
        <v>SH21</v>
      </c>
      <c r="AX557" s="109">
        <f t="shared" si="159"/>
        <v>0.0122964956240013</v>
      </c>
      <c r="AY557" s="109" t="s">
        <v>30</v>
      </c>
      <c r="AZ557" s="110" t="s">
        <v>81</v>
      </c>
      <c r="BD557" s="109" t="s">
        <v>134</v>
      </c>
      <c r="BE557" s="110" t="str">
        <f t="shared" si="168"/>
        <v>INDCHM</v>
      </c>
      <c r="BF557" s="109" t="str">
        <f t="shared" si="169"/>
        <v>SH21</v>
      </c>
      <c r="BG557" s="109">
        <f t="shared" si="175"/>
        <v>0.0104972461771676</v>
      </c>
      <c r="BH557" s="109" t="s">
        <v>30</v>
      </c>
      <c r="BI557" s="110" t="s">
        <v>83</v>
      </c>
      <c r="BM557" s="109" t="s">
        <v>134</v>
      </c>
      <c r="BN557" s="110" t="str">
        <f t="shared" si="170"/>
        <v>INDCHM</v>
      </c>
      <c r="BO557" s="109" t="str">
        <f t="shared" si="171"/>
        <v>SH21</v>
      </c>
      <c r="BP557" s="109">
        <f t="shared" si="172"/>
        <v>0.0122964956240013</v>
      </c>
      <c r="BQ557" s="109" t="s">
        <v>30</v>
      </c>
      <c r="BR557" s="110" t="s">
        <v>80</v>
      </c>
    </row>
    <row r="558" spans="11:70">
      <c r="K558" s="109" t="s">
        <v>134</v>
      </c>
      <c r="L558" s="110" t="str">
        <f t="shared" si="160"/>
        <v>INDCHM</v>
      </c>
      <c r="M558" s="109" t="s">
        <v>193</v>
      </c>
      <c r="N558" s="109">
        <f t="shared" si="161"/>
        <v>0.0110581445418841</v>
      </c>
      <c r="O558" s="109" t="s">
        <v>30</v>
      </c>
      <c r="P558" s="110" t="s">
        <v>84</v>
      </c>
      <c r="T558" s="109" t="s">
        <v>134</v>
      </c>
      <c r="U558" s="110" t="str">
        <f t="shared" si="173"/>
        <v>INDCHM</v>
      </c>
      <c r="V558" s="109" t="str">
        <f t="shared" si="174"/>
        <v>SH22</v>
      </c>
      <c r="W558" s="109">
        <f t="shared" si="156"/>
        <v>0.00924291807486926</v>
      </c>
      <c r="X558" s="109" t="s">
        <v>30</v>
      </c>
      <c r="Y558" s="110" t="s">
        <v>79</v>
      </c>
      <c r="AC558" s="109" t="s">
        <v>134</v>
      </c>
      <c r="AD558" s="110" t="str">
        <f t="shared" si="162"/>
        <v>INDCHM</v>
      </c>
      <c r="AE558" s="109" t="str">
        <f t="shared" si="163"/>
        <v>SH22</v>
      </c>
      <c r="AF558" s="109">
        <f t="shared" si="157"/>
        <v>0.0103336076165661</v>
      </c>
      <c r="AG558" s="109" t="s">
        <v>30</v>
      </c>
      <c r="AH558" s="110" t="s">
        <v>85</v>
      </c>
      <c r="AL558" s="109" t="s">
        <v>134</v>
      </c>
      <c r="AM558" s="110" t="str">
        <f t="shared" si="164"/>
        <v>INDCHM</v>
      </c>
      <c r="AN558" s="109" t="str">
        <f t="shared" si="165"/>
        <v>SH22</v>
      </c>
      <c r="AO558" s="109">
        <f t="shared" si="158"/>
        <v>0.0104334553926126</v>
      </c>
      <c r="AP558" s="109" t="s">
        <v>30</v>
      </c>
      <c r="AQ558" s="110" t="s">
        <v>82</v>
      </c>
      <c r="AU558" s="109" t="s">
        <v>134</v>
      </c>
      <c r="AV558" s="110" t="str">
        <f t="shared" si="166"/>
        <v>INDCHM</v>
      </c>
      <c r="AW558" s="109" t="str">
        <f t="shared" si="167"/>
        <v>SH22</v>
      </c>
      <c r="AX558" s="109">
        <f t="shared" si="159"/>
        <v>0.0121711498963057</v>
      </c>
      <c r="AY558" s="109" t="s">
        <v>30</v>
      </c>
      <c r="AZ558" s="110" t="s">
        <v>81</v>
      </c>
      <c r="BD558" s="109" t="s">
        <v>134</v>
      </c>
      <c r="BE558" s="110" t="str">
        <f t="shared" si="168"/>
        <v>INDCHM</v>
      </c>
      <c r="BF558" s="109" t="str">
        <f t="shared" si="169"/>
        <v>SH22</v>
      </c>
      <c r="BG558" s="109">
        <f t="shared" si="175"/>
        <v>0.0104334553926126</v>
      </c>
      <c r="BH558" s="109" t="s">
        <v>30</v>
      </c>
      <c r="BI558" s="110" t="s">
        <v>83</v>
      </c>
      <c r="BM558" s="109" t="s">
        <v>134</v>
      </c>
      <c r="BN558" s="110" t="str">
        <f t="shared" si="170"/>
        <v>INDCHM</v>
      </c>
      <c r="BO558" s="109" t="str">
        <f t="shared" si="171"/>
        <v>SH22</v>
      </c>
      <c r="BP558" s="109">
        <f t="shared" si="172"/>
        <v>0.0121711498963057</v>
      </c>
      <c r="BQ558" s="109" t="s">
        <v>30</v>
      </c>
      <c r="BR558" s="110" t="s">
        <v>80</v>
      </c>
    </row>
    <row r="559" spans="11:70">
      <c r="K559" s="111" t="s">
        <v>134</v>
      </c>
      <c r="L559" s="110" t="str">
        <f t="shared" si="160"/>
        <v>INDCHM</v>
      </c>
      <c r="M559" s="109" t="s">
        <v>194</v>
      </c>
      <c r="N559" s="109">
        <f t="shared" si="161"/>
        <v>0.0110634196829352</v>
      </c>
      <c r="O559" s="109" t="s">
        <v>30</v>
      </c>
      <c r="P559" s="110" t="s">
        <v>84</v>
      </c>
      <c r="T559" s="109" t="s">
        <v>134</v>
      </c>
      <c r="U559" s="110" t="str">
        <f t="shared" si="173"/>
        <v>INDCHM</v>
      </c>
      <c r="V559" s="109" t="str">
        <f t="shared" si="174"/>
        <v>SH23</v>
      </c>
      <c r="W559" s="109">
        <f t="shared" si="156"/>
        <v>0.00910370000687102</v>
      </c>
      <c r="X559" s="109" t="s">
        <v>30</v>
      </c>
      <c r="Y559" s="110" t="s">
        <v>79</v>
      </c>
      <c r="AC559" s="109" t="s">
        <v>134</v>
      </c>
      <c r="AD559" s="110" t="str">
        <f t="shared" si="162"/>
        <v>INDCHM</v>
      </c>
      <c r="AE559" s="109" t="str">
        <f t="shared" si="163"/>
        <v>SH23</v>
      </c>
      <c r="AF559" s="109">
        <f t="shared" si="157"/>
        <v>0.0103821474821582</v>
      </c>
      <c r="AG559" s="109" t="s">
        <v>30</v>
      </c>
      <c r="AH559" s="110" t="s">
        <v>85</v>
      </c>
      <c r="AL559" s="109" t="s">
        <v>134</v>
      </c>
      <c r="AM559" s="110" t="str">
        <f t="shared" si="164"/>
        <v>INDCHM</v>
      </c>
      <c r="AN559" s="109" t="str">
        <f t="shared" si="165"/>
        <v>SH23</v>
      </c>
      <c r="AO559" s="109">
        <f t="shared" si="158"/>
        <v>0.0103443694938274</v>
      </c>
      <c r="AP559" s="109" t="s">
        <v>30</v>
      </c>
      <c r="AQ559" s="110" t="s">
        <v>82</v>
      </c>
      <c r="AU559" s="109" t="s">
        <v>134</v>
      </c>
      <c r="AV559" s="110" t="str">
        <f t="shared" si="166"/>
        <v>INDCHM</v>
      </c>
      <c r="AW559" s="109" t="str">
        <f t="shared" si="167"/>
        <v>SH23</v>
      </c>
      <c r="AX559" s="109">
        <f t="shared" si="159"/>
        <v>0.0119662467877505</v>
      </c>
      <c r="AY559" s="109" t="s">
        <v>30</v>
      </c>
      <c r="AZ559" s="110" t="s">
        <v>81</v>
      </c>
      <c r="BD559" s="109" t="s">
        <v>134</v>
      </c>
      <c r="BE559" s="110" t="str">
        <f t="shared" si="168"/>
        <v>INDCHM</v>
      </c>
      <c r="BF559" s="109" t="str">
        <f t="shared" si="169"/>
        <v>SH23</v>
      </c>
      <c r="BG559" s="109">
        <f t="shared" si="175"/>
        <v>0.0103443694938274</v>
      </c>
      <c r="BH559" s="109" t="s">
        <v>30</v>
      </c>
      <c r="BI559" s="110" t="s">
        <v>83</v>
      </c>
      <c r="BM559" s="109" t="s">
        <v>134</v>
      </c>
      <c r="BN559" s="110" t="str">
        <f t="shared" si="170"/>
        <v>INDCHM</v>
      </c>
      <c r="BO559" s="109" t="str">
        <f t="shared" si="171"/>
        <v>SH23</v>
      </c>
      <c r="BP559" s="109">
        <f t="shared" si="172"/>
        <v>0.0119662467877505</v>
      </c>
      <c r="BQ559" s="109" t="s">
        <v>30</v>
      </c>
      <c r="BR559" s="110" t="s">
        <v>80</v>
      </c>
    </row>
    <row r="560" spans="11:70">
      <c r="K560" s="109" t="s">
        <v>134</v>
      </c>
      <c r="L560" s="110" t="str">
        <f t="shared" si="160"/>
        <v>INDCHM</v>
      </c>
      <c r="M560" s="110" t="s">
        <v>195</v>
      </c>
      <c r="N560" s="109">
        <f t="shared" si="161"/>
        <v>0.0107358071255442</v>
      </c>
      <c r="O560" s="109" t="s">
        <v>30</v>
      </c>
      <c r="P560" s="110" t="s">
        <v>84</v>
      </c>
      <c r="T560" s="109" t="s">
        <v>134</v>
      </c>
      <c r="U560" s="110" t="str">
        <f t="shared" si="173"/>
        <v>INDCHM</v>
      </c>
      <c r="V560" s="109" t="str">
        <f t="shared" si="174"/>
        <v>FH0</v>
      </c>
      <c r="W560" s="109">
        <f t="shared" si="156"/>
        <v>0.00979234811426952</v>
      </c>
      <c r="X560" s="109" t="s">
        <v>30</v>
      </c>
      <c r="Y560" s="110" t="s">
        <v>79</v>
      </c>
      <c r="AC560" s="109" t="s">
        <v>134</v>
      </c>
      <c r="AD560" s="110" t="str">
        <f t="shared" si="162"/>
        <v>INDCHM</v>
      </c>
      <c r="AE560" s="109" t="str">
        <f t="shared" si="163"/>
        <v>FH0</v>
      </c>
      <c r="AF560" s="109">
        <f t="shared" si="157"/>
        <v>0.0112280144932449</v>
      </c>
      <c r="AG560" s="109" t="s">
        <v>30</v>
      </c>
      <c r="AH560" s="110" t="s">
        <v>85</v>
      </c>
      <c r="AL560" s="109" t="s">
        <v>134</v>
      </c>
      <c r="AM560" s="110" t="str">
        <f t="shared" si="164"/>
        <v>INDCHM</v>
      </c>
      <c r="AN560" s="109" t="str">
        <f t="shared" si="165"/>
        <v>FH0</v>
      </c>
      <c r="AO560" s="109">
        <f t="shared" si="158"/>
        <v>0.0105315353457976</v>
      </c>
      <c r="AP560" s="109" t="s">
        <v>30</v>
      </c>
      <c r="AQ560" s="110" t="s">
        <v>82</v>
      </c>
      <c r="AU560" s="109" t="s">
        <v>134</v>
      </c>
      <c r="AV560" s="110" t="str">
        <f t="shared" si="166"/>
        <v>INDCHM</v>
      </c>
      <c r="AW560" s="109" t="str">
        <f t="shared" si="167"/>
        <v>FH0</v>
      </c>
      <c r="AX560" s="109">
        <f t="shared" si="159"/>
        <v>0.0113071216660431</v>
      </c>
      <c r="AY560" s="109" t="s">
        <v>30</v>
      </c>
      <c r="AZ560" s="110" t="s">
        <v>81</v>
      </c>
      <c r="BD560" s="109" t="s">
        <v>134</v>
      </c>
      <c r="BE560" s="110" t="str">
        <f t="shared" si="168"/>
        <v>INDCHM</v>
      </c>
      <c r="BF560" s="109" t="str">
        <f t="shared" si="169"/>
        <v>FH0</v>
      </c>
      <c r="BG560" s="109">
        <f t="shared" si="175"/>
        <v>0.0105315353457976</v>
      </c>
      <c r="BH560" s="109" t="s">
        <v>30</v>
      </c>
      <c r="BI560" s="110" t="s">
        <v>83</v>
      </c>
      <c r="BM560" s="109" t="s">
        <v>134</v>
      </c>
      <c r="BN560" s="110" t="str">
        <f t="shared" si="170"/>
        <v>INDCHM</v>
      </c>
      <c r="BO560" s="109" t="str">
        <f t="shared" si="171"/>
        <v>FH0</v>
      </c>
      <c r="BP560" s="109">
        <f t="shared" si="172"/>
        <v>0.0113071216660431</v>
      </c>
      <c r="BQ560" s="109" t="s">
        <v>30</v>
      </c>
      <c r="BR560" s="110" t="s">
        <v>80</v>
      </c>
    </row>
    <row r="561" spans="11:70">
      <c r="K561" s="109" t="s">
        <v>134</v>
      </c>
      <c r="L561" s="110" t="str">
        <f t="shared" si="160"/>
        <v>INDCHM</v>
      </c>
      <c r="M561" s="110" t="s">
        <v>196</v>
      </c>
      <c r="N561" s="109">
        <f t="shared" si="161"/>
        <v>0.0106576860500416</v>
      </c>
      <c r="O561" s="109" t="s">
        <v>30</v>
      </c>
      <c r="P561" s="110" t="s">
        <v>84</v>
      </c>
      <c r="T561" s="109" t="s">
        <v>134</v>
      </c>
      <c r="U561" s="110" t="str">
        <f t="shared" si="173"/>
        <v>INDCHM</v>
      </c>
      <c r="V561" s="109" t="str">
        <f t="shared" si="174"/>
        <v>FH1</v>
      </c>
      <c r="W561" s="109">
        <f t="shared" si="156"/>
        <v>0.00919766699444991</v>
      </c>
      <c r="X561" s="109" t="s">
        <v>30</v>
      </c>
      <c r="Y561" s="110" t="s">
        <v>79</v>
      </c>
      <c r="AC561" s="109" t="s">
        <v>134</v>
      </c>
      <c r="AD561" s="110" t="str">
        <f t="shared" si="162"/>
        <v>INDCHM</v>
      </c>
      <c r="AE561" s="109" t="str">
        <f t="shared" si="163"/>
        <v>FH1</v>
      </c>
      <c r="AF561" s="109">
        <f t="shared" si="157"/>
        <v>0.0113096943440033</v>
      </c>
      <c r="AG561" s="109" t="s">
        <v>30</v>
      </c>
      <c r="AH561" s="110" t="s">
        <v>85</v>
      </c>
      <c r="AL561" s="109" t="s">
        <v>134</v>
      </c>
      <c r="AM561" s="110" t="str">
        <f t="shared" si="164"/>
        <v>INDCHM</v>
      </c>
      <c r="AN561" s="109" t="str">
        <f t="shared" si="165"/>
        <v>FH1</v>
      </c>
      <c r="AO561" s="109">
        <f t="shared" si="158"/>
        <v>0.0102965939924624</v>
      </c>
      <c r="AP561" s="109" t="s">
        <v>30</v>
      </c>
      <c r="AQ561" s="110" t="s">
        <v>82</v>
      </c>
      <c r="AU561" s="109" t="s">
        <v>134</v>
      </c>
      <c r="AV561" s="110" t="str">
        <f t="shared" si="166"/>
        <v>INDCHM</v>
      </c>
      <c r="AW561" s="109" t="str">
        <f t="shared" si="167"/>
        <v>FH1</v>
      </c>
      <c r="AX561" s="109">
        <f t="shared" si="159"/>
        <v>0.0109087269053611</v>
      </c>
      <c r="AY561" s="109" t="s">
        <v>30</v>
      </c>
      <c r="AZ561" s="110" t="s">
        <v>81</v>
      </c>
      <c r="BD561" s="109" t="s">
        <v>134</v>
      </c>
      <c r="BE561" s="110" t="str">
        <f t="shared" si="168"/>
        <v>INDCHM</v>
      </c>
      <c r="BF561" s="109" t="str">
        <f t="shared" si="169"/>
        <v>FH1</v>
      </c>
      <c r="BG561" s="109">
        <f t="shared" si="175"/>
        <v>0.0102965939924624</v>
      </c>
      <c r="BH561" s="109" t="s">
        <v>30</v>
      </c>
      <c r="BI561" s="110" t="s">
        <v>83</v>
      </c>
      <c r="BM561" s="109" t="s">
        <v>134</v>
      </c>
      <c r="BN561" s="110" t="str">
        <f t="shared" si="170"/>
        <v>INDCHM</v>
      </c>
      <c r="BO561" s="109" t="str">
        <f t="shared" si="171"/>
        <v>FH1</v>
      </c>
      <c r="BP561" s="109">
        <f t="shared" si="172"/>
        <v>0.0109087269053611</v>
      </c>
      <c r="BQ561" s="109" t="s">
        <v>30</v>
      </c>
      <c r="BR561" s="110" t="s">
        <v>80</v>
      </c>
    </row>
    <row r="562" spans="11:70">
      <c r="K562" s="109" t="s">
        <v>134</v>
      </c>
      <c r="L562" s="110" t="str">
        <f t="shared" si="160"/>
        <v>INDCHM</v>
      </c>
      <c r="M562" s="110" t="s">
        <v>197</v>
      </c>
      <c r="N562" s="109">
        <f t="shared" si="161"/>
        <v>0.0105835473913529</v>
      </c>
      <c r="O562" s="109" t="s">
        <v>30</v>
      </c>
      <c r="P562" s="110" t="s">
        <v>84</v>
      </c>
      <c r="T562" s="109" t="s">
        <v>134</v>
      </c>
      <c r="U562" s="110" t="str">
        <f t="shared" si="173"/>
        <v>INDCHM</v>
      </c>
      <c r="V562" s="109" t="str">
        <f t="shared" si="174"/>
        <v>FH2</v>
      </c>
      <c r="W562" s="109">
        <f t="shared" si="156"/>
        <v>0.00854419463909067</v>
      </c>
      <c r="X562" s="109" t="s">
        <v>30</v>
      </c>
      <c r="Y562" s="110" t="s">
        <v>79</v>
      </c>
      <c r="AC562" s="109" t="s">
        <v>134</v>
      </c>
      <c r="AD562" s="110" t="str">
        <f t="shared" si="162"/>
        <v>INDCHM</v>
      </c>
      <c r="AE562" s="109" t="str">
        <f t="shared" si="163"/>
        <v>FH2</v>
      </c>
      <c r="AF562" s="109">
        <f t="shared" si="157"/>
        <v>0.0113149902537468</v>
      </c>
      <c r="AG562" s="109" t="s">
        <v>30</v>
      </c>
      <c r="AH562" s="110" t="s">
        <v>85</v>
      </c>
      <c r="AL562" s="109" t="s">
        <v>134</v>
      </c>
      <c r="AM562" s="110" t="str">
        <f t="shared" si="164"/>
        <v>INDCHM</v>
      </c>
      <c r="AN562" s="109" t="str">
        <f t="shared" si="165"/>
        <v>FH2</v>
      </c>
      <c r="AO562" s="109">
        <f t="shared" si="158"/>
        <v>0.0100033503779941</v>
      </c>
      <c r="AP562" s="109" t="s">
        <v>30</v>
      </c>
      <c r="AQ562" s="110" t="s">
        <v>82</v>
      </c>
      <c r="AU562" s="109" t="s">
        <v>134</v>
      </c>
      <c r="AV562" s="110" t="str">
        <f t="shared" si="166"/>
        <v>INDCHM</v>
      </c>
      <c r="AW562" s="109" t="str">
        <f t="shared" si="167"/>
        <v>FH2</v>
      </c>
      <c r="AX562" s="109">
        <f t="shared" si="159"/>
        <v>0.0103576120983907</v>
      </c>
      <c r="AY562" s="109" t="s">
        <v>30</v>
      </c>
      <c r="AZ562" s="110" t="s">
        <v>81</v>
      </c>
      <c r="BD562" s="109" t="s">
        <v>134</v>
      </c>
      <c r="BE562" s="110" t="str">
        <f t="shared" si="168"/>
        <v>INDCHM</v>
      </c>
      <c r="BF562" s="109" t="str">
        <f t="shared" si="169"/>
        <v>FH2</v>
      </c>
      <c r="BG562" s="109">
        <f t="shared" si="175"/>
        <v>0.0100033503779941</v>
      </c>
      <c r="BH562" s="109" t="s">
        <v>30</v>
      </c>
      <c r="BI562" s="110" t="s">
        <v>83</v>
      </c>
      <c r="BM562" s="109" t="s">
        <v>134</v>
      </c>
      <c r="BN562" s="110" t="str">
        <f t="shared" si="170"/>
        <v>INDCHM</v>
      </c>
      <c r="BO562" s="109" t="str">
        <f t="shared" si="171"/>
        <v>FH2</v>
      </c>
      <c r="BP562" s="109">
        <f t="shared" si="172"/>
        <v>0.0103576120983907</v>
      </c>
      <c r="BQ562" s="109" t="s">
        <v>30</v>
      </c>
      <c r="BR562" s="110" t="s">
        <v>80</v>
      </c>
    </row>
    <row r="563" spans="11:70">
      <c r="K563" s="111" t="s">
        <v>134</v>
      </c>
      <c r="L563" s="110" t="str">
        <f t="shared" si="160"/>
        <v>INDCHM</v>
      </c>
      <c r="M563" s="110" t="s">
        <v>198</v>
      </c>
      <c r="N563" s="109">
        <f t="shared" si="161"/>
        <v>0.0104461270949771</v>
      </c>
      <c r="O563" s="109" t="s">
        <v>30</v>
      </c>
      <c r="P563" s="110" t="s">
        <v>84</v>
      </c>
      <c r="T563" s="109" t="s">
        <v>134</v>
      </c>
      <c r="U563" s="110" t="str">
        <f t="shared" si="173"/>
        <v>INDCHM</v>
      </c>
      <c r="V563" s="109" t="str">
        <f t="shared" si="174"/>
        <v>FH3</v>
      </c>
      <c r="W563" s="109">
        <f t="shared" si="156"/>
        <v>0.00811303806936269</v>
      </c>
      <c r="X563" s="109" t="s">
        <v>30</v>
      </c>
      <c r="Y563" s="110" t="s">
        <v>79</v>
      </c>
      <c r="AC563" s="109" t="s">
        <v>134</v>
      </c>
      <c r="AD563" s="110" t="str">
        <f t="shared" si="162"/>
        <v>INDCHM</v>
      </c>
      <c r="AE563" s="109" t="str">
        <f t="shared" si="163"/>
        <v>FH3</v>
      </c>
      <c r="AF563" s="109">
        <f t="shared" si="157"/>
        <v>0.0111561314017322</v>
      </c>
      <c r="AG563" s="109" t="s">
        <v>30</v>
      </c>
      <c r="AH563" s="110" t="s">
        <v>85</v>
      </c>
      <c r="AL563" s="109" t="s">
        <v>134</v>
      </c>
      <c r="AM563" s="110" t="str">
        <f t="shared" si="164"/>
        <v>INDCHM</v>
      </c>
      <c r="AN563" s="109" t="str">
        <f t="shared" si="165"/>
        <v>FH3</v>
      </c>
      <c r="AO563" s="109">
        <f t="shared" si="158"/>
        <v>0.00968890908838409</v>
      </c>
      <c r="AP563" s="109" t="s">
        <v>30</v>
      </c>
      <c r="AQ563" s="110" t="s">
        <v>82</v>
      </c>
      <c r="AU563" s="109" t="s">
        <v>134</v>
      </c>
      <c r="AV563" s="110" t="str">
        <f t="shared" si="166"/>
        <v>INDCHM</v>
      </c>
      <c r="AW563" s="109" t="str">
        <f t="shared" si="167"/>
        <v>FH3</v>
      </c>
      <c r="AX563" s="109">
        <f t="shared" si="159"/>
        <v>0.00970958954985666</v>
      </c>
      <c r="AY563" s="109" t="s">
        <v>30</v>
      </c>
      <c r="AZ563" s="110" t="s">
        <v>81</v>
      </c>
      <c r="BD563" s="109" t="s">
        <v>134</v>
      </c>
      <c r="BE563" s="110" t="str">
        <f t="shared" si="168"/>
        <v>INDCHM</v>
      </c>
      <c r="BF563" s="109" t="str">
        <f t="shared" si="169"/>
        <v>FH3</v>
      </c>
      <c r="BG563" s="109">
        <f t="shared" si="175"/>
        <v>0.00968890908838409</v>
      </c>
      <c r="BH563" s="109" t="s">
        <v>30</v>
      </c>
      <c r="BI563" s="110" t="s">
        <v>83</v>
      </c>
      <c r="BM563" s="109" t="s">
        <v>134</v>
      </c>
      <c r="BN563" s="110" t="str">
        <f t="shared" si="170"/>
        <v>INDCHM</v>
      </c>
      <c r="BO563" s="109" t="str">
        <f t="shared" si="171"/>
        <v>FH3</v>
      </c>
      <c r="BP563" s="109">
        <f t="shared" si="172"/>
        <v>0.00970958954985666</v>
      </c>
      <c r="BQ563" s="109" t="s">
        <v>30</v>
      </c>
      <c r="BR563" s="110" t="s">
        <v>80</v>
      </c>
    </row>
    <row r="564" spans="11:70">
      <c r="K564" s="109" t="s">
        <v>134</v>
      </c>
      <c r="L564" s="110" t="str">
        <f t="shared" si="160"/>
        <v>INDCHM</v>
      </c>
      <c r="M564" s="110" t="s">
        <v>199</v>
      </c>
      <c r="N564" s="109">
        <f t="shared" si="161"/>
        <v>0.0102146767579268</v>
      </c>
      <c r="O564" s="109" t="s">
        <v>30</v>
      </c>
      <c r="P564" s="110" t="s">
        <v>84</v>
      </c>
      <c r="T564" s="109" t="s">
        <v>134</v>
      </c>
      <c r="U564" s="110" t="str">
        <f t="shared" si="173"/>
        <v>INDCHM</v>
      </c>
      <c r="V564" s="109" t="str">
        <f t="shared" si="174"/>
        <v>FH4</v>
      </c>
      <c r="W564" s="109">
        <f t="shared" si="156"/>
        <v>0.0079309392492168</v>
      </c>
      <c r="X564" s="109" t="s">
        <v>30</v>
      </c>
      <c r="Y564" s="110" t="s">
        <v>79</v>
      </c>
      <c r="AC564" s="109" t="s">
        <v>134</v>
      </c>
      <c r="AD564" s="110" t="str">
        <f t="shared" si="162"/>
        <v>INDCHM</v>
      </c>
      <c r="AE564" s="109" t="str">
        <f t="shared" si="163"/>
        <v>FH4</v>
      </c>
      <c r="AF564" s="109">
        <f t="shared" si="157"/>
        <v>0.0107686746446468</v>
      </c>
      <c r="AG564" s="109" t="s">
        <v>30</v>
      </c>
      <c r="AH564" s="110" t="s">
        <v>85</v>
      </c>
      <c r="AL564" s="109" t="s">
        <v>134</v>
      </c>
      <c r="AM564" s="110" t="str">
        <f t="shared" si="164"/>
        <v>INDCHM</v>
      </c>
      <c r="AN564" s="109" t="str">
        <f t="shared" si="165"/>
        <v>FH4</v>
      </c>
      <c r="AO564" s="109">
        <f t="shared" si="158"/>
        <v>0.00940573624668299</v>
      </c>
      <c r="AP564" s="109" t="s">
        <v>30</v>
      </c>
      <c r="AQ564" s="110" t="s">
        <v>82</v>
      </c>
      <c r="AU564" s="109" t="s">
        <v>134</v>
      </c>
      <c r="AV564" s="110" t="str">
        <f t="shared" si="166"/>
        <v>INDCHM</v>
      </c>
      <c r="AW564" s="109" t="str">
        <f t="shared" si="167"/>
        <v>FH4</v>
      </c>
      <c r="AX564" s="109">
        <f t="shared" si="159"/>
        <v>0.00910461646843936</v>
      </c>
      <c r="AY564" s="109" t="s">
        <v>30</v>
      </c>
      <c r="AZ564" s="110" t="s">
        <v>81</v>
      </c>
      <c r="BD564" s="109" t="s">
        <v>134</v>
      </c>
      <c r="BE564" s="110" t="str">
        <f t="shared" si="168"/>
        <v>INDCHM</v>
      </c>
      <c r="BF564" s="109" t="str">
        <f t="shared" si="169"/>
        <v>FH4</v>
      </c>
      <c r="BG564" s="109">
        <f t="shared" si="175"/>
        <v>0.00940573624668299</v>
      </c>
      <c r="BH564" s="109" t="s">
        <v>30</v>
      </c>
      <c r="BI564" s="110" t="s">
        <v>83</v>
      </c>
      <c r="BM564" s="109" t="s">
        <v>134</v>
      </c>
      <c r="BN564" s="110" t="str">
        <f t="shared" si="170"/>
        <v>INDCHM</v>
      </c>
      <c r="BO564" s="109" t="str">
        <f t="shared" si="171"/>
        <v>FH4</v>
      </c>
      <c r="BP564" s="109">
        <f t="shared" si="172"/>
        <v>0.00910461646843936</v>
      </c>
      <c r="BQ564" s="109" t="s">
        <v>30</v>
      </c>
      <c r="BR564" s="110" t="s">
        <v>80</v>
      </c>
    </row>
    <row r="565" spans="11:70">
      <c r="K565" s="109" t="s">
        <v>134</v>
      </c>
      <c r="L565" s="110" t="str">
        <f t="shared" si="160"/>
        <v>INDCHM</v>
      </c>
      <c r="M565" s="110" t="s">
        <v>200</v>
      </c>
      <c r="N565" s="109">
        <f t="shared" si="161"/>
        <v>0.00989699335343166</v>
      </c>
      <c r="O565" s="109" t="s">
        <v>30</v>
      </c>
      <c r="P565" s="110" t="s">
        <v>84</v>
      </c>
      <c r="T565" s="109" t="s">
        <v>134</v>
      </c>
      <c r="U565" s="110" t="str">
        <f t="shared" si="173"/>
        <v>INDCHM</v>
      </c>
      <c r="V565" s="109" t="str">
        <f t="shared" si="174"/>
        <v>FH5</v>
      </c>
      <c r="W565" s="109">
        <f t="shared" si="156"/>
        <v>0.00789810598623206</v>
      </c>
      <c r="X565" s="109" t="s">
        <v>30</v>
      </c>
      <c r="Y565" s="110" t="s">
        <v>79</v>
      </c>
      <c r="AC565" s="109" t="s">
        <v>134</v>
      </c>
      <c r="AD565" s="110" t="str">
        <f t="shared" si="162"/>
        <v>INDCHM</v>
      </c>
      <c r="AE565" s="109" t="str">
        <f t="shared" si="163"/>
        <v>FH5</v>
      </c>
      <c r="AF565" s="109">
        <f t="shared" si="157"/>
        <v>0.0101560137052873</v>
      </c>
      <c r="AG565" s="109" t="s">
        <v>30</v>
      </c>
      <c r="AH565" s="110" t="s">
        <v>85</v>
      </c>
      <c r="AL565" s="109" t="s">
        <v>134</v>
      </c>
      <c r="AM565" s="110" t="str">
        <f t="shared" si="164"/>
        <v>INDCHM</v>
      </c>
      <c r="AN565" s="109" t="str">
        <f t="shared" si="165"/>
        <v>FH5</v>
      </c>
      <c r="AO565" s="109">
        <f t="shared" si="158"/>
        <v>0.00913466512343893</v>
      </c>
      <c r="AP565" s="109" t="s">
        <v>30</v>
      </c>
      <c r="AQ565" s="110" t="s">
        <v>82</v>
      </c>
      <c r="AU565" s="109" t="s">
        <v>134</v>
      </c>
      <c r="AV565" s="110" t="str">
        <f t="shared" si="166"/>
        <v>INDCHM</v>
      </c>
      <c r="AW565" s="109" t="str">
        <f t="shared" si="167"/>
        <v>FH5</v>
      </c>
      <c r="AX565" s="109">
        <f t="shared" si="159"/>
        <v>0.00868310786101314</v>
      </c>
      <c r="AY565" s="109" t="s">
        <v>30</v>
      </c>
      <c r="AZ565" s="110" t="s">
        <v>81</v>
      </c>
      <c r="BD565" s="109" t="s">
        <v>134</v>
      </c>
      <c r="BE565" s="110" t="str">
        <f t="shared" si="168"/>
        <v>INDCHM</v>
      </c>
      <c r="BF565" s="109" t="str">
        <f t="shared" si="169"/>
        <v>FH5</v>
      </c>
      <c r="BG565" s="109">
        <f t="shared" si="175"/>
        <v>0.00913466512343893</v>
      </c>
      <c r="BH565" s="109" t="s">
        <v>30</v>
      </c>
      <c r="BI565" s="110" t="s">
        <v>83</v>
      </c>
      <c r="BM565" s="109" t="s">
        <v>134</v>
      </c>
      <c r="BN565" s="110" t="str">
        <f t="shared" si="170"/>
        <v>INDCHM</v>
      </c>
      <c r="BO565" s="109" t="str">
        <f t="shared" si="171"/>
        <v>FH5</v>
      </c>
      <c r="BP565" s="109">
        <f t="shared" si="172"/>
        <v>0.00868310786101314</v>
      </c>
      <c r="BQ565" s="109" t="s">
        <v>30</v>
      </c>
      <c r="BR565" s="110" t="s">
        <v>80</v>
      </c>
    </row>
    <row r="566" spans="11:70">
      <c r="K566" s="109" t="s">
        <v>134</v>
      </c>
      <c r="L566" s="110" t="str">
        <f t="shared" si="160"/>
        <v>INDCHM</v>
      </c>
      <c r="M566" s="110" t="s">
        <v>201</v>
      </c>
      <c r="N566" s="109">
        <f t="shared" si="161"/>
        <v>0.00968128602588257</v>
      </c>
      <c r="O566" s="109" t="s">
        <v>30</v>
      </c>
      <c r="P566" s="110" t="s">
        <v>84</v>
      </c>
      <c r="T566" s="109" t="s">
        <v>134</v>
      </c>
      <c r="U566" s="110" t="str">
        <f t="shared" si="173"/>
        <v>INDCHM</v>
      </c>
      <c r="V566" s="109" t="str">
        <f t="shared" si="174"/>
        <v>FH6</v>
      </c>
      <c r="W566" s="109">
        <f t="shared" si="156"/>
        <v>0.00790151026263472</v>
      </c>
      <c r="X566" s="109" t="s">
        <v>30</v>
      </c>
      <c r="Y566" s="110" t="s">
        <v>79</v>
      </c>
      <c r="AC566" s="109" t="s">
        <v>134</v>
      </c>
      <c r="AD566" s="110" t="str">
        <f t="shared" si="162"/>
        <v>INDCHM</v>
      </c>
      <c r="AE566" s="109" t="str">
        <f t="shared" si="163"/>
        <v>FH6</v>
      </c>
      <c r="AF566" s="109">
        <f t="shared" si="157"/>
        <v>0.00948283173067475</v>
      </c>
      <c r="AG566" s="109" t="s">
        <v>30</v>
      </c>
      <c r="AH566" s="110" t="s">
        <v>85</v>
      </c>
      <c r="AL566" s="109" t="s">
        <v>134</v>
      </c>
      <c r="AM566" s="110" t="str">
        <f t="shared" si="164"/>
        <v>INDCHM</v>
      </c>
      <c r="AN566" s="109" t="str">
        <f t="shared" si="165"/>
        <v>FH6</v>
      </c>
      <c r="AO566" s="109">
        <f t="shared" si="158"/>
        <v>0.008879575380784</v>
      </c>
      <c r="AP566" s="109" t="s">
        <v>30</v>
      </c>
      <c r="AQ566" s="110" t="s">
        <v>82</v>
      </c>
      <c r="AU566" s="109" t="s">
        <v>134</v>
      </c>
      <c r="AV566" s="110" t="str">
        <f t="shared" si="166"/>
        <v>INDCHM</v>
      </c>
      <c r="AW566" s="109" t="str">
        <f t="shared" si="167"/>
        <v>FH6</v>
      </c>
      <c r="AX566" s="109">
        <f t="shared" si="159"/>
        <v>0.00837790390817935</v>
      </c>
      <c r="AY566" s="109" t="s">
        <v>30</v>
      </c>
      <c r="AZ566" s="110" t="s">
        <v>81</v>
      </c>
      <c r="BD566" s="109" t="s">
        <v>134</v>
      </c>
      <c r="BE566" s="110" t="str">
        <f t="shared" si="168"/>
        <v>INDCHM</v>
      </c>
      <c r="BF566" s="109" t="str">
        <f t="shared" si="169"/>
        <v>FH6</v>
      </c>
      <c r="BG566" s="109">
        <f t="shared" si="175"/>
        <v>0.008879575380784</v>
      </c>
      <c r="BH566" s="109" t="s">
        <v>30</v>
      </c>
      <c r="BI566" s="110" t="s">
        <v>83</v>
      </c>
      <c r="BM566" s="109" t="s">
        <v>134</v>
      </c>
      <c r="BN566" s="110" t="str">
        <f t="shared" si="170"/>
        <v>INDCHM</v>
      </c>
      <c r="BO566" s="109" t="str">
        <f t="shared" si="171"/>
        <v>FH6</v>
      </c>
      <c r="BP566" s="109">
        <f t="shared" si="172"/>
        <v>0.00837790390817935</v>
      </c>
      <c r="BQ566" s="109" t="s">
        <v>30</v>
      </c>
      <c r="BR566" s="110" t="s">
        <v>80</v>
      </c>
    </row>
    <row r="567" spans="11:70">
      <c r="K567" s="111" t="s">
        <v>134</v>
      </c>
      <c r="L567" s="110" t="str">
        <f t="shared" si="160"/>
        <v>INDCHM</v>
      </c>
      <c r="M567" s="110" t="s">
        <v>202</v>
      </c>
      <c r="N567" s="109">
        <f t="shared" si="161"/>
        <v>0.00952863617887526</v>
      </c>
      <c r="O567" s="109" t="s">
        <v>30</v>
      </c>
      <c r="P567" s="110" t="s">
        <v>84</v>
      </c>
      <c r="T567" s="109" t="s">
        <v>134</v>
      </c>
      <c r="U567" s="110" t="str">
        <f t="shared" si="173"/>
        <v>INDCHM</v>
      </c>
      <c r="V567" s="109" t="str">
        <f t="shared" si="174"/>
        <v>FH7</v>
      </c>
      <c r="W567" s="109">
        <f t="shared" si="156"/>
        <v>0.00800095186223973</v>
      </c>
      <c r="X567" s="109" t="s">
        <v>30</v>
      </c>
      <c r="Y567" s="110" t="s">
        <v>79</v>
      </c>
      <c r="AC567" s="109" t="s">
        <v>134</v>
      </c>
      <c r="AD567" s="110" t="str">
        <f t="shared" si="162"/>
        <v>INDCHM</v>
      </c>
      <c r="AE567" s="109" t="str">
        <f t="shared" si="163"/>
        <v>FH7</v>
      </c>
      <c r="AF567" s="109">
        <f t="shared" si="157"/>
        <v>0.00892524413904446</v>
      </c>
      <c r="AG567" s="109" t="s">
        <v>30</v>
      </c>
      <c r="AH567" s="110" t="s">
        <v>85</v>
      </c>
      <c r="AL567" s="109" t="s">
        <v>134</v>
      </c>
      <c r="AM567" s="110" t="str">
        <f t="shared" si="164"/>
        <v>INDCHM</v>
      </c>
      <c r="AN567" s="109" t="str">
        <f t="shared" si="165"/>
        <v>FH7</v>
      </c>
      <c r="AO567" s="109">
        <f t="shared" si="158"/>
        <v>0.00871077771197979</v>
      </c>
      <c r="AP567" s="109" t="s">
        <v>30</v>
      </c>
      <c r="AQ567" s="110" t="s">
        <v>82</v>
      </c>
      <c r="AU567" s="109" t="s">
        <v>134</v>
      </c>
      <c r="AV567" s="110" t="str">
        <f t="shared" si="166"/>
        <v>INDCHM</v>
      </c>
      <c r="AW567" s="109" t="str">
        <f t="shared" si="167"/>
        <v>FH7</v>
      </c>
      <c r="AX567" s="109">
        <f t="shared" si="159"/>
        <v>0.00821660393206931</v>
      </c>
      <c r="AY567" s="109" t="s">
        <v>30</v>
      </c>
      <c r="AZ567" s="110" t="s">
        <v>81</v>
      </c>
      <c r="BD567" s="109" t="s">
        <v>134</v>
      </c>
      <c r="BE567" s="110" t="str">
        <f t="shared" si="168"/>
        <v>INDCHM</v>
      </c>
      <c r="BF567" s="109" t="str">
        <f t="shared" si="169"/>
        <v>FH7</v>
      </c>
      <c r="BG567" s="109">
        <f t="shared" si="175"/>
        <v>0.00871077771197979</v>
      </c>
      <c r="BH567" s="109" t="s">
        <v>30</v>
      </c>
      <c r="BI567" s="110" t="s">
        <v>83</v>
      </c>
      <c r="BM567" s="109" t="s">
        <v>134</v>
      </c>
      <c r="BN567" s="110" t="str">
        <f t="shared" si="170"/>
        <v>INDCHM</v>
      </c>
      <c r="BO567" s="109" t="str">
        <f t="shared" si="171"/>
        <v>FH7</v>
      </c>
      <c r="BP567" s="109">
        <f t="shared" si="172"/>
        <v>0.00821660393206931</v>
      </c>
      <c r="BQ567" s="109" t="s">
        <v>30</v>
      </c>
      <c r="BR567" s="110" t="s">
        <v>80</v>
      </c>
    </row>
    <row r="568" spans="11:70">
      <c r="K568" s="109" t="s">
        <v>134</v>
      </c>
      <c r="L568" s="110" t="str">
        <f t="shared" si="160"/>
        <v>INDCHM</v>
      </c>
      <c r="M568" s="110" t="s">
        <v>203</v>
      </c>
      <c r="N568" s="109">
        <f t="shared" si="161"/>
        <v>0.00943366285965646</v>
      </c>
      <c r="O568" s="109" t="s">
        <v>30</v>
      </c>
      <c r="P568" s="110" t="s">
        <v>84</v>
      </c>
      <c r="T568" s="109" t="s">
        <v>134</v>
      </c>
      <c r="U568" s="110" t="str">
        <f t="shared" si="173"/>
        <v>INDCHM</v>
      </c>
      <c r="V568" s="109" t="str">
        <f t="shared" si="174"/>
        <v>FH8</v>
      </c>
      <c r="W568" s="109">
        <f t="shared" si="156"/>
        <v>0.00824726709865658</v>
      </c>
      <c r="X568" s="109" t="s">
        <v>30</v>
      </c>
      <c r="Y568" s="110" t="s">
        <v>79</v>
      </c>
      <c r="AC568" s="109" t="s">
        <v>134</v>
      </c>
      <c r="AD568" s="110" t="str">
        <f t="shared" si="162"/>
        <v>INDCHM</v>
      </c>
      <c r="AE568" s="109" t="str">
        <f t="shared" si="163"/>
        <v>FH8</v>
      </c>
      <c r="AF568" s="109">
        <f t="shared" si="157"/>
        <v>0.00857746379589666</v>
      </c>
      <c r="AG568" s="109" t="s">
        <v>30</v>
      </c>
      <c r="AH568" s="110" t="s">
        <v>85</v>
      </c>
      <c r="AL568" s="109" t="s">
        <v>134</v>
      </c>
      <c r="AM568" s="110" t="str">
        <f t="shared" si="164"/>
        <v>INDCHM</v>
      </c>
      <c r="AN568" s="109" t="str">
        <f t="shared" si="165"/>
        <v>FH8</v>
      </c>
      <c r="AO568" s="109">
        <f t="shared" si="158"/>
        <v>0.00866782602621625</v>
      </c>
      <c r="AP568" s="109" t="s">
        <v>30</v>
      </c>
      <c r="AQ568" s="110" t="s">
        <v>82</v>
      </c>
      <c r="AU568" s="109" t="s">
        <v>134</v>
      </c>
      <c r="AV568" s="110" t="str">
        <f t="shared" si="166"/>
        <v>INDCHM</v>
      </c>
      <c r="AW568" s="109" t="str">
        <f t="shared" si="167"/>
        <v>FH8</v>
      </c>
      <c r="AX568" s="109">
        <f t="shared" si="159"/>
        <v>0.0081798925504394</v>
      </c>
      <c r="AY568" s="109" t="s">
        <v>30</v>
      </c>
      <c r="AZ568" s="110" t="s">
        <v>81</v>
      </c>
      <c r="BD568" s="109" t="s">
        <v>134</v>
      </c>
      <c r="BE568" s="110" t="str">
        <f t="shared" si="168"/>
        <v>INDCHM</v>
      </c>
      <c r="BF568" s="109" t="str">
        <f t="shared" si="169"/>
        <v>FH8</v>
      </c>
      <c r="BG568" s="109">
        <f t="shared" si="175"/>
        <v>0.00866782602621625</v>
      </c>
      <c r="BH568" s="109" t="s">
        <v>30</v>
      </c>
      <c r="BI568" s="110" t="s">
        <v>83</v>
      </c>
      <c r="BM568" s="109" t="s">
        <v>134</v>
      </c>
      <c r="BN568" s="110" t="str">
        <f t="shared" si="170"/>
        <v>INDCHM</v>
      </c>
      <c r="BO568" s="109" t="str">
        <f t="shared" si="171"/>
        <v>FH8</v>
      </c>
      <c r="BP568" s="109">
        <f t="shared" si="172"/>
        <v>0.0081798925504394</v>
      </c>
      <c r="BQ568" s="109" t="s">
        <v>30</v>
      </c>
      <c r="BR568" s="110" t="s">
        <v>80</v>
      </c>
    </row>
    <row r="569" spans="11:70">
      <c r="K569" s="109" t="s">
        <v>134</v>
      </c>
      <c r="L569" s="110" t="str">
        <f t="shared" si="160"/>
        <v>INDCHM</v>
      </c>
      <c r="M569" s="110" t="s">
        <v>204</v>
      </c>
      <c r="N569" s="109">
        <f t="shared" si="161"/>
        <v>0.00940817133070058</v>
      </c>
      <c r="O569" s="109" t="s">
        <v>30</v>
      </c>
      <c r="P569" s="110" t="s">
        <v>84</v>
      </c>
      <c r="T569" s="109" t="s">
        <v>134</v>
      </c>
      <c r="U569" s="110" t="str">
        <f t="shared" si="173"/>
        <v>INDCHM</v>
      </c>
      <c r="V569" s="109" t="str">
        <f t="shared" si="174"/>
        <v>FH9</v>
      </c>
      <c r="W569" s="109">
        <f t="shared" si="156"/>
        <v>0.00885796956725601</v>
      </c>
      <c r="X569" s="109" t="s">
        <v>30</v>
      </c>
      <c r="Y569" s="110" t="s">
        <v>79</v>
      </c>
      <c r="AC569" s="109" t="s">
        <v>134</v>
      </c>
      <c r="AD569" s="110" t="str">
        <f t="shared" si="162"/>
        <v>INDCHM</v>
      </c>
      <c r="AE569" s="109" t="str">
        <f t="shared" si="163"/>
        <v>FH9</v>
      </c>
      <c r="AF569" s="109">
        <f t="shared" si="157"/>
        <v>0.00839285662362912</v>
      </c>
      <c r="AG569" s="109" t="s">
        <v>30</v>
      </c>
      <c r="AH569" s="110" t="s">
        <v>85</v>
      </c>
      <c r="AL569" s="109" t="s">
        <v>134</v>
      </c>
      <c r="AM569" s="110" t="str">
        <f t="shared" si="164"/>
        <v>INDCHM</v>
      </c>
      <c r="AN569" s="109" t="str">
        <f t="shared" si="165"/>
        <v>FH9</v>
      </c>
      <c r="AO569" s="109">
        <f t="shared" si="158"/>
        <v>0.00880204113766848</v>
      </c>
      <c r="AP569" s="109" t="s">
        <v>30</v>
      </c>
      <c r="AQ569" s="110" t="s">
        <v>82</v>
      </c>
      <c r="AU569" s="109" t="s">
        <v>134</v>
      </c>
      <c r="AV569" s="110" t="str">
        <f t="shared" si="166"/>
        <v>INDCHM</v>
      </c>
      <c r="AW569" s="109" t="str">
        <f t="shared" si="167"/>
        <v>FH9</v>
      </c>
      <c r="AX569" s="109">
        <f t="shared" si="159"/>
        <v>0.00833236536167792</v>
      </c>
      <c r="AY569" s="109" t="s">
        <v>30</v>
      </c>
      <c r="AZ569" s="110" t="s">
        <v>81</v>
      </c>
      <c r="BD569" s="109" t="s">
        <v>134</v>
      </c>
      <c r="BE569" s="110" t="str">
        <f t="shared" si="168"/>
        <v>INDCHM</v>
      </c>
      <c r="BF569" s="109" t="str">
        <f t="shared" si="169"/>
        <v>FH9</v>
      </c>
      <c r="BG569" s="109">
        <f t="shared" si="175"/>
        <v>0.00880204113766848</v>
      </c>
      <c r="BH569" s="109" t="s">
        <v>30</v>
      </c>
      <c r="BI569" s="110" t="s">
        <v>83</v>
      </c>
      <c r="BM569" s="109" t="s">
        <v>134</v>
      </c>
      <c r="BN569" s="110" t="str">
        <f t="shared" si="170"/>
        <v>INDCHM</v>
      </c>
      <c r="BO569" s="109" t="str">
        <f t="shared" si="171"/>
        <v>FH9</v>
      </c>
      <c r="BP569" s="109">
        <f t="shared" si="172"/>
        <v>0.00833236536167792</v>
      </c>
      <c r="BQ569" s="109" t="s">
        <v>30</v>
      </c>
      <c r="BR569" s="110" t="s">
        <v>80</v>
      </c>
    </row>
    <row r="570" spans="11:70">
      <c r="K570" s="109" t="s">
        <v>134</v>
      </c>
      <c r="L570" s="110" t="str">
        <f t="shared" si="160"/>
        <v>INDCHM</v>
      </c>
      <c r="M570" s="110" t="s">
        <v>205</v>
      </c>
      <c r="N570" s="109">
        <f t="shared" si="161"/>
        <v>0.0094154909801672</v>
      </c>
      <c r="O570" s="109" t="s">
        <v>30</v>
      </c>
      <c r="P570" s="110" t="s">
        <v>84</v>
      </c>
      <c r="T570" s="109" t="s">
        <v>134</v>
      </c>
      <c r="U570" s="110" t="str">
        <f t="shared" si="173"/>
        <v>INDCHM</v>
      </c>
      <c r="V570" s="109" t="str">
        <f t="shared" si="174"/>
        <v>FH10</v>
      </c>
      <c r="W570" s="109">
        <f t="shared" si="156"/>
        <v>0.00966533282520593</v>
      </c>
      <c r="X570" s="109" t="s">
        <v>30</v>
      </c>
      <c r="Y570" s="110" t="s">
        <v>79</v>
      </c>
      <c r="AC570" s="109" t="s">
        <v>134</v>
      </c>
      <c r="AD570" s="110" t="str">
        <f t="shared" si="162"/>
        <v>INDCHM</v>
      </c>
      <c r="AE570" s="109" t="str">
        <f t="shared" si="163"/>
        <v>FH10</v>
      </c>
      <c r="AF570" s="109">
        <f t="shared" si="157"/>
        <v>0.00831605281137172</v>
      </c>
      <c r="AG570" s="109" t="s">
        <v>30</v>
      </c>
      <c r="AH570" s="110" t="s">
        <v>85</v>
      </c>
      <c r="AL570" s="109" t="s">
        <v>134</v>
      </c>
      <c r="AM570" s="110" t="str">
        <f t="shared" si="164"/>
        <v>INDCHM</v>
      </c>
      <c r="AN570" s="109" t="str">
        <f t="shared" si="165"/>
        <v>FH10</v>
      </c>
      <c r="AO570" s="109">
        <f t="shared" si="158"/>
        <v>0.00910858030278524</v>
      </c>
      <c r="AP570" s="109" t="s">
        <v>30</v>
      </c>
      <c r="AQ570" s="110" t="s">
        <v>82</v>
      </c>
      <c r="AU570" s="109" t="s">
        <v>134</v>
      </c>
      <c r="AV570" s="110" t="str">
        <f t="shared" si="166"/>
        <v>INDCHM</v>
      </c>
      <c r="AW570" s="109" t="str">
        <f t="shared" si="167"/>
        <v>FH10</v>
      </c>
      <c r="AX570" s="109">
        <f t="shared" si="159"/>
        <v>0.0088127430632995</v>
      </c>
      <c r="AY570" s="109" t="s">
        <v>30</v>
      </c>
      <c r="AZ570" s="110" t="s">
        <v>81</v>
      </c>
      <c r="BD570" s="109" t="s">
        <v>134</v>
      </c>
      <c r="BE570" s="110" t="str">
        <f t="shared" si="168"/>
        <v>INDCHM</v>
      </c>
      <c r="BF570" s="109" t="str">
        <f t="shared" si="169"/>
        <v>FH10</v>
      </c>
      <c r="BG570" s="109">
        <f t="shared" si="175"/>
        <v>0.00910858030278524</v>
      </c>
      <c r="BH570" s="109" t="s">
        <v>30</v>
      </c>
      <c r="BI570" s="110" t="s">
        <v>83</v>
      </c>
      <c r="BM570" s="109" t="s">
        <v>134</v>
      </c>
      <c r="BN570" s="110" t="str">
        <f t="shared" si="170"/>
        <v>INDCHM</v>
      </c>
      <c r="BO570" s="109" t="str">
        <f t="shared" si="171"/>
        <v>FH10</v>
      </c>
      <c r="BP570" s="109">
        <f t="shared" si="172"/>
        <v>0.0088127430632995</v>
      </c>
      <c r="BQ570" s="109" t="s">
        <v>30</v>
      </c>
      <c r="BR570" s="110" t="s">
        <v>80</v>
      </c>
    </row>
    <row r="571" spans="11:70">
      <c r="K571" s="111" t="s">
        <v>134</v>
      </c>
      <c r="L571" s="110" t="str">
        <f t="shared" si="160"/>
        <v>INDCHM</v>
      </c>
      <c r="M571" s="110" t="s">
        <v>206</v>
      </c>
      <c r="N571" s="109">
        <f t="shared" si="161"/>
        <v>0.00952017895298573</v>
      </c>
      <c r="O571" s="109" t="s">
        <v>30</v>
      </c>
      <c r="P571" s="110" t="s">
        <v>84</v>
      </c>
      <c r="T571" s="109" t="s">
        <v>134</v>
      </c>
      <c r="U571" s="110" t="str">
        <f t="shared" si="173"/>
        <v>INDCHM</v>
      </c>
      <c r="V571" s="109" t="str">
        <f t="shared" si="174"/>
        <v>FH11</v>
      </c>
      <c r="W571" s="109">
        <f t="shared" si="156"/>
        <v>0.0101571832936489</v>
      </c>
      <c r="X571" s="109" t="s">
        <v>30</v>
      </c>
      <c r="Y571" s="110" t="s">
        <v>79</v>
      </c>
      <c r="AC571" s="109" t="s">
        <v>134</v>
      </c>
      <c r="AD571" s="110" t="str">
        <f t="shared" si="162"/>
        <v>INDCHM</v>
      </c>
      <c r="AE571" s="109" t="str">
        <f t="shared" si="163"/>
        <v>FH11</v>
      </c>
      <c r="AF571" s="109">
        <f t="shared" si="157"/>
        <v>0.00835629520039642</v>
      </c>
      <c r="AG571" s="109" t="s">
        <v>30</v>
      </c>
      <c r="AH571" s="110" t="s">
        <v>85</v>
      </c>
      <c r="AL571" s="109" t="s">
        <v>134</v>
      </c>
      <c r="AM571" s="110" t="str">
        <f t="shared" si="164"/>
        <v>INDCHM</v>
      </c>
      <c r="AN571" s="109" t="str">
        <f t="shared" si="165"/>
        <v>FH11</v>
      </c>
      <c r="AO571" s="109">
        <f t="shared" si="158"/>
        <v>0.00943953550863204</v>
      </c>
      <c r="AP571" s="109" t="s">
        <v>30</v>
      </c>
      <c r="AQ571" s="110" t="s">
        <v>82</v>
      </c>
      <c r="AU571" s="109" t="s">
        <v>134</v>
      </c>
      <c r="AV571" s="110" t="str">
        <f t="shared" si="166"/>
        <v>INDCHM</v>
      </c>
      <c r="AW571" s="109" t="str">
        <f t="shared" si="167"/>
        <v>FH11</v>
      </c>
      <c r="AX571" s="109">
        <f t="shared" si="159"/>
        <v>0.00944091962441784</v>
      </c>
      <c r="AY571" s="109" t="s">
        <v>30</v>
      </c>
      <c r="AZ571" s="110" t="s">
        <v>81</v>
      </c>
      <c r="BD571" s="109" t="s">
        <v>134</v>
      </c>
      <c r="BE571" s="110" t="str">
        <f t="shared" si="168"/>
        <v>INDCHM</v>
      </c>
      <c r="BF571" s="109" t="str">
        <f t="shared" si="169"/>
        <v>FH11</v>
      </c>
      <c r="BG571" s="109">
        <f t="shared" si="175"/>
        <v>0.00943953550863204</v>
      </c>
      <c r="BH571" s="109" t="s">
        <v>30</v>
      </c>
      <c r="BI571" s="110" t="s">
        <v>83</v>
      </c>
      <c r="BM571" s="109" t="s">
        <v>134</v>
      </c>
      <c r="BN571" s="110" t="str">
        <f t="shared" si="170"/>
        <v>INDCHM</v>
      </c>
      <c r="BO571" s="109" t="str">
        <f t="shared" si="171"/>
        <v>FH11</v>
      </c>
      <c r="BP571" s="109">
        <f t="shared" si="172"/>
        <v>0.00944091962441784</v>
      </c>
      <c r="BQ571" s="109" t="s">
        <v>30</v>
      </c>
      <c r="BR571" s="110" t="s">
        <v>80</v>
      </c>
    </row>
    <row r="572" spans="11:70">
      <c r="K572" s="109" t="s">
        <v>134</v>
      </c>
      <c r="L572" s="110" t="str">
        <f t="shared" si="160"/>
        <v>INDCHM</v>
      </c>
      <c r="M572" s="110" t="s">
        <v>207</v>
      </c>
      <c r="N572" s="109">
        <f t="shared" si="161"/>
        <v>0.0097784080457126</v>
      </c>
      <c r="O572" s="109" t="s">
        <v>30</v>
      </c>
      <c r="P572" s="110" t="s">
        <v>84</v>
      </c>
      <c r="T572" s="109" t="s">
        <v>134</v>
      </c>
      <c r="U572" s="110" t="str">
        <f t="shared" si="173"/>
        <v>INDCHM</v>
      </c>
      <c r="V572" s="109" t="str">
        <f t="shared" si="174"/>
        <v>FH12</v>
      </c>
      <c r="W572" s="109">
        <f t="shared" si="156"/>
        <v>0.0103315541531896</v>
      </c>
      <c r="X572" s="109" t="s">
        <v>30</v>
      </c>
      <c r="Y572" s="110" t="s">
        <v>79</v>
      </c>
      <c r="AC572" s="109" t="s">
        <v>134</v>
      </c>
      <c r="AD572" s="110" t="str">
        <f t="shared" si="162"/>
        <v>INDCHM</v>
      </c>
      <c r="AE572" s="109" t="str">
        <f t="shared" si="163"/>
        <v>FH12</v>
      </c>
      <c r="AF572" s="109">
        <f t="shared" si="157"/>
        <v>0.00862739868559834</v>
      </c>
      <c r="AG572" s="109" t="s">
        <v>30</v>
      </c>
      <c r="AH572" s="110" t="s">
        <v>85</v>
      </c>
      <c r="AL572" s="109" t="s">
        <v>134</v>
      </c>
      <c r="AM572" s="110" t="str">
        <f t="shared" si="164"/>
        <v>INDCHM</v>
      </c>
      <c r="AN572" s="109" t="str">
        <f t="shared" si="165"/>
        <v>FH12</v>
      </c>
      <c r="AO572" s="109">
        <f t="shared" si="158"/>
        <v>0.00972903315749418</v>
      </c>
      <c r="AP572" s="109" t="s">
        <v>30</v>
      </c>
      <c r="AQ572" s="110" t="s">
        <v>82</v>
      </c>
      <c r="AU572" s="109" t="s">
        <v>134</v>
      </c>
      <c r="AV572" s="110" t="str">
        <f t="shared" si="166"/>
        <v>INDCHM</v>
      </c>
      <c r="AW572" s="109" t="str">
        <f t="shared" si="167"/>
        <v>FH12</v>
      </c>
      <c r="AX572" s="109">
        <f t="shared" si="159"/>
        <v>0.00993225696018672</v>
      </c>
      <c r="AY572" s="109" t="s">
        <v>30</v>
      </c>
      <c r="AZ572" s="110" t="s">
        <v>81</v>
      </c>
      <c r="BD572" s="109" t="s">
        <v>134</v>
      </c>
      <c r="BE572" s="110" t="str">
        <f t="shared" si="168"/>
        <v>INDCHM</v>
      </c>
      <c r="BF572" s="109" t="str">
        <f t="shared" si="169"/>
        <v>FH12</v>
      </c>
      <c r="BG572" s="109">
        <f t="shared" si="175"/>
        <v>0.00972903315749418</v>
      </c>
      <c r="BH572" s="109" t="s">
        <v>30</v>
      </c>
      <c r="BI572" s="110" t="s">
        <v>83</v>
      </c>
      <c r="BM572" s="109" t="s">
        <v>134</v>
      </c>
      <c r="BN572" s="110" t="str">
        <f t="shared" si="170"/>
        <v>INDCHM</v>
      </c>
      <c r="BO572" s="109" t="str">
        <f t="shared" si="171"/>
        <v>FH12</v>
      </c>
      <c r="BP572" s="109">
        <f t="shared" si="172"/>
        <v>0.00993225696018672</v>
      </c>
      <c r="BQ572" s="109" t="s">
        <v>30</v>
      </c>
      <c r="BR572" s="110" t="s">
        <v>80</v>
      </c>
    </row>
    <row r="573" spans="11:70">
      <c r="K573" s="109" t="s">
        <v>134</v>
      </c>
      <c r="L573" s="110" t="str">
        <f t="shared" si="160"/>
        <v>INDCHM</v>
      </c>
      <c r="M573" s="110" t="s">
        <v>208</v>
      </c>
      <c r="N573" s="109">
        <f t="shared" si="161"/>
        <v>0.0101062988549921</v>
      </c>
      <c r="O573" s="109" t="s">
        <v>30</v>
      </c>
      <c r="P573" s="110" t="s">
        <v>84</v>
      </c>
      <c r="T573" s="109" t="s">
        <v>134</v>
      </c>
      <c r="U573" s="110" t="str">
        <f t="shared" si="173"/>
        <v>INDCHM</v>
      </c>
      <c r="V573" s="109" t="str">
        <f t="shared" si="174"/>
        <v>FH13</v>
      </c>
      <c r="W573" s="109">
        <f t="shared" si="156"/>
        <v>0.0102451610598429</v>
      </c>
      <c r="X573" s="109" t="s">
        <v>30</v>
      </c>
      <c r="Y573" s="110" t="s">
        <v>79</v>
      </c>
      <c r="AC573" s="109" t="s">
        <v>134</v>
      </c>
      <c r="AD573" s="110" t="str">
        <f t="shared" si="162"/>
        <v>INDCHM</v>
      </c>
      <c r="AE573" s="109" t="str">
        <f t="shared" si="163"/>
        <v>FH13</v>
      </c>
      <c r="AF573" s="109">
        <f t="shared" si="157"/>
        <v>0.00927199608134477</v>
      </c>
      <c r="AG573" s="109" t="s">
        <v>30</v>
      </c>
      <c r="AH573" s="110" t="s">
        <v>85</v>
      </c>
      <c r="AL573" s="109" t="s">
        <v>134</v>
      </c>
      <c r="AM573" s="110" t="str">
        <f t="shared" si="164"/>
        <v>INDCHM</v>
      </c>
      <c r="AN573" s="109" t="str">
        <f t="shared" si="165"/>
        <v>FH13</v>
      </c>
      <c r="AO573" s="109">
        <f t="shared" si="158"/>
        <v>0.0100056046200632</v>
      </c>
      <c r="AP573" s="109" t="s">
        <v>30</v>
      </c>
      <c r="AQ573" s="110" t="s">
        <v>82</v>
      </c>
      <c r="AU573" s="109" t="s">
        <v>134</v>
      </c>
      <c r="AV573" s="110" t="str">
        <f t="shared" si="166"/>
        <v>INDCHM</v>
      </c>
      <c r="AW573" s="109" t="str">
        <f t="shared" si="167"/>
        <v>FH13</v>
      </c>
      <c r="AX573" s="109">
        <f t="shared" si="159"/>
        <v>0.0103304424444612</v>
      </c>
      <c r="AY573" s="109" t="s">
        <v>30</v>
      </c>
      <c r="AZ573" s="110" t="s">
        <v>81</v>
      </c>
      <c r="BD573" s="109" t="s">
        <v>134</v>
      </c>
      <c r="BE573" s="110" t="str">
        <f t="shared" si="168"/>
        <v>INDCHM</v>
      </c>
      <c r="BF573" s="109" t="str">
        <f t="shared" si="169"/>
        <v>FH13</v>
      </c>
      <c r="BG573" s="109">
        <f t="shared" si="175"/>
        <v>0.0100056046200632</v>
      </c>
      <c r="BH573" s="109" t="s">
        <v>30</v>
      </c>
      <c r="BI573" s="110" t="s">
        <v>83</v>
      </c>
      <c r="BM573" s="109" t="s">
        <v>134</v>
      </c>
      <c r="BN573" s="110" t="str">
        <f t="shared" si="170"/>
        <v>INDCHM</v>
      </c>
      <c r="BO573" s="109" t="str">
        <f t="shared" si="171"/>
        <v>FH13</v>
      </c>
      <c r="BP573" s="109">
        <f t="shared" si="172"/>
        <v>0.0103304424444612</v>
      </c>
      <c r="BQ573" s="109" t="s">
        <v>30</v>
      </c>
      <c r="BR573" s="110" t="s">
        <v>80</v>
      </c>
    </row>
    <row r="574" spans="11:70">
      <c r="K574" s="109" t="s">
        <v>134</v>
      </c>
      <c r="L574" s="110" t="str">
        <f t="shared" si="160"/>
        <v>INDCHM</v>
      </c>
      <c r="M574" s="110" t="s">
        <v>209</v>
      </c>
      <c r="N574" s="109">
        <f t="shared" si="161"/>
        <v>0.0103605372909633</v>
      </c>
      <c r="O574" s="109" t="s">
        <v>30</v>
      </c>
      <c r="P574" s="110" t="s">
        <v>84</v>
      </c>
      <c r="T574" s="109" t="s">
        <v>134</v>
      </c>
      <c r="U574" s="110" t="str">
        <f t="shared" si="173"/>
        <v>INDCHM</v>
      </c>
      <c r="V574" s="109" t="str">
        <f t="shared" si="174"/>
        <v>FH14</v>
      </c>
      <c r="W574" s="109">
        <f t="shared" si="156"/>
        <v>0.0101042353300386</v>
      </c>
      <c r="X574" s="109" t="s">
        <v>30</v>
      </c>
      <c r="Y574" s="110" t="s">
        <v>79</v>
      </c>
      <c r="AC574" s="109" t="s">
        <v>134</v>
      </c>
      <c r="AD574" s="110" t="str">
        <f t="shared" si="162"/>
        <v>INDCHM</v>
      </c>
      <c r="AE574" s="109" t="str">
        <f t="shared" si="163"/>
        <v>FH14</v>
      </c>
      <c r="AF574" s="109">
        <f t="shared" si="157"/>
        <v>0.0101245921585661</v>
      </c>
      <c r="AG574" s="109" t="s">
        <v>30</v>
      </c>
      <c r="AH574" s="110" t="s">
        <v>85</v>
      </c>
      <c r="AL574" s="109" t="s">
        <v>134</v>
      </c>
      <c r="AM574" s="110" t="str">
        <f t="shared" si="164"/>
        <v>INDCHM</v>
      </c>
      <c r="AN574" s="109" t="str">
        <f t="shared" si="165"/>
        <v>FH14</v>
      </c>
      <c r="AO574" s="109">
        <f t="shared" si="158"/>
        <v>0.0102399485785492</v>
      </c>
      <c r="AP574" s="109" t="s">
        <v>30</v>
      </c>
      <c r="AQ574" s="110" t="s">
        <v>82</v>
      </c>
      <c r="AU574" s="109" t="s">
        <v>134</v>
      </c>
      <c r="AV574" s="110" t="str">
        <f t="shared" si="166"/>
        <v>INDCHM</v>
      </c>
      <c r="AW574" s="109" t="str">
        <f t="shared" si="167"/>
        <v>FH14</v>
      </c>
      <c r="AX574" s="109">
        <f t="shared" si="159"/>
        <v>0.0105385112297558</v>
      </c>
      <c r="AY574" s="109" t="s">
        <v>30</v>
      </c>
      <c r="AZ574" s="110" t="s">
        <v>81</v>
      </c>
      <c r="BD574" s="109" t="s">
        <v>134</v>
      </c>
      <c r="BE574" s="110" t="str">
        <f t="shared" si="168"/>
        <v>INDCHM</v>
      </c>
      <c r="BF574" s="109" t="str">
        <f t="shared" si="169"/>
        <v>FH14</v>
      </c>
      <c r="BG574" s="109">
        <f t="shared" si="175"/>
        <v>0.0102399485785492</v>
      </c>
      <c r="BH574" s="109" t="s">
        <v>30</v>
      </c>
      <c r="BI574" s="110" t="s">
        <v>83</v>
      </c>
      <c r="BM574" s="109" t="s">
        <v>134</v>
      </c>
      <c r="BN574" s="110" t="str">
        <f t="shared" si="170"/>
        <v>INDCHM</v>
      </c>
      <c r="BO574" s="109" t="str">
        <f t="shared" si="171"/>
        <v>FH14</v>
      </c>
      <c r="BP574" s="109">
        <f t="shared" si="172"/>
        <v>0.0105385112297558</v>
      </c>
      <c r="BQ574" s="109" t="s">
        <v>30</v>
      </c>
      <c r="BR574" s="110" t="s">
        <v>80</v>
      </c>
    </row>
    <row r="575" spans="11:70">
      <c r="K575" s="111" t="s">
        <v>134</v>
      </c>
      <c r="L575" s="110" t="str">
        <f t="shared" si="160"/>
        <v>INDCHM</v>
      </c>
      <c r="M575" s="110" t="s">
        <v>210</v>
      </c>
      <c r="N575" s="109">
        <f t="shared" si="161"/>
        <v>0.0104784533287574</v>
      </c>
      <c r="O575" s="109" t="s">
        <v>30</v>
      </c>
      <c r="P575" s="110" t="s">
        <v>84</v>
      </c>
      <c r="T575" s="109" t="s">
        <v>134</v>
      </c>
      <c r="U575" s="110" t="str">
        <f t="shared" si="173"/>
        <v>INDCHM</v>
      </c>
      <c r="V575" s="109" t="str">
        <f t="shared" si="174"/>
        <v>FH15</v>
      </c>
      <c r="W575" s="109">
        <f t="shared" si="156"/>
        <v>0.0100301767459323</v>
      </c>
      <c r="X575" s="109" t="s">
        <v>30</v>
      </c>
      <c r="Y575" s="110" t="s">
        <v>79</v>
      </c>
      <c r="AC575" s="109" t="s">
        <v>134</v>
      </c>
      <c r="AD575" s="110" t="str">
        <f t="shared" si="162"/>
        <v>INDCHM</v>
      </c>
      <c r="AE575" s="109" t="str">
        <f t="shared" si="163"/>
        <v>FH15</v>
      </c>
      <c r="AF575" s="109">
        <f t="shared" si="157"/>
        <v>0.0106284312664555</v>
      </c>
      <c r="AG575" s="109" t="s">
        <v>30</v>
      </c>
      <c r="AH575" s="110" t="s">
        <v>85</v>
      </c>
      <c r="AL575" s="109" t="s">
        <v>134</v>
      </c>
      <c r="AM575" s="110" t="str">
        <f t="shared" si="164"/>
        <v>INDCHM</v>
      </c>
      <c r="AN575" s="109" t="str">
        <f t="shared" si="165"/>
        <v>FH15</v>
      </c>
      <c r="AO575" s="109">
        <f t="shared" si="158"/>
        <v>0.0103813058891921</v>
      </c>
      <c r="AP575" s="109" t="s">
        <v>30</v>
      </c>
      <c r="AQ575" s="110" t="s">
        <v>82</v>
      </c>
      <c r="AU575" s="109" t="s">
        <v>134</v>
      </c>
      <c r="AV575" s="110" t="str">
        <f t="shared" si="166"/>
        <v>INDCHM</v>
      </c>
      <c r="AW575" s="109" t="str">
        <f t="shared" si="167"/>
        <v>FH15</v>
      </c>
      <c r="AX575" s="109">
        <f t="shared" si="159"/>
        <v>0.0106343067495129</v>
      </c>
      <c r="AY575" s="109" t="s">
        <v>30</v>
      </c>
      <c r="AZ575" s="110" t="s">
        <v>81</v>
      </c>
      <c r="BD575" s="109" t="s">
        <v>134</v>
      </c>
      <c r="BE575" s="110" t="str">
        <f t="shared" si="168"/>
        <v>INDCHM</v>
      </c>
      <c r="BF575" s="109" t="str">
        <f t="shared" si="169"/>
        <v>FH15</v>
      </c>
      <c r="BG575" s="109">
        <f t="shared" si="175"/>
        <v>0.0103813058891921</v>
      </c>
      <c r="BH575" s="109" t="s">
        <v>30</v>
      </c>
      <c r="BI575" s="110" t="s">
        <v>83</v>
      </c>
      <c r="BM575" s="109" t="s">
        <v>134</v>
      </c>
      <c r="BN575" s="110" t="str">
        <f t="shared" si="170"/>
        <v>INDCHM</v>
      </c>
      <c r="BO575" s="109" t="str">
        <f t="shared" si="171"/>
        <v>FH15</v>
      </c>
      <c r="BP575" s="109">
        <f t="shared" si="172"/>
        <v>0.0106343067495129</v>
      </c>
      <c r="BQ575" s="109" t="s">
        <v>30</v>
      </c>
      <c r="BR575" s="110" t="s">
        <v>80</v>
      </c>
    </row>
    <row r="576" spans="11:70">
      <c r="K576" s="109" t="s">
        <v>134</v>
      </c>
      <c r="L576" s="110" t="str">
        <f t="shared" si="160"/>
        <v>INDCHM</v>
      </c>
      <c r="M576" s="110" t="s">
        <v>211</v>
      </c>
      <c r="N576" s="109">
        <f t="shared" si="161"/>
        <v>0.0105543133150902</v>
      </c>
      <c r="O576" s="109" t="s">
        <v>30</v>
      </c>
      <c r="P576" s="110" t="s">
        <v>84</v>
      </c>
      <c r="T576" s="109" t="s">
        <v>134</v>
      </c>
      <c r="U576" s="110" t="str">
        <f t="shared" si="173"/>
        <v>INDCHM</v>
      </c>
      <c r="V576" s="109" t="str">
        <f t="shared" si="174"/>
        <v>FH16</v>
      </c>
      <c r="W576" s="109">
        <f t="shared" ref="W576:W639" si="176">W480</f>
        <v>0.0099792732136525</v>
      </c>
      <c r="X576" s="109" t="s">
        <v>30</v>
      </c>
      <c r="Y576" s="110" t="s">
        <v>79</v>
      </c>
      <c r="AC576" s="109" t="s">
        <v>134</v>
      </c>
      <c r="AD576" s="110" t="str">
        <f t="shared" si="162"/>
        <v>INDCHM</v>
      </c>
      <c r="AE576" s="109" t="str">
        <f t="shared" si="163"/>
        <v>FH16</v>
      </c>
      <c r="AF576" s="109">
        <f t="shared" ref="AF576:AF639" si="177">AF480</f>
        <v>0.0108743339662005</v>
      </c>
      <c r="AG576" s="109" t="s">
        <v>30</v>
      </c>
      <c r="AH576" s="110" t="s">
        <v>85</v>
      </c>
      <c r="AL576" s="109" t="s">
        <v>134</v>
      </c>
      <c r="AM576" s="110" t="str">
        <f t="shared" si="164"/>
        <v>INDCHM</v>
      </c>
      <c r="AN576" s="109" t="str">
        <f t="shared" si="165"/>
        <v>FH16</v>
      </c>
      <c r="AO576" s="109">
        <f t="shared" ref="AO576:AO639" si="178">AO480</f>
        <v>0.0104341093929223</v>
      </c>
      <c r="AP576" s="109" t="s">
        <v>30</v>
      </c>
      <c r="AQ576" s="110" t="s">
        <v>82</v>
      </c>
      <c r="AU576" s="109" t="s">
        <v>134</v>
      </c>
      <c r="AV576" s="110" t="str">
        <f t="shared" si="166"/>
        <v>INDCHM</v>
      </c>
      <c r="AW576" s="109" t="str">
        <f t="shared" si="167"/>
        <v>FH16</v>
      </c>
      <c r="AX576" s="109">
        <f t="shared" ref="AX576:AX639" si="179">AX480</f>
        <v>0.0106626803306411</v>
      </c>
      <c r="AY576" s="109" t="s">
        <v>30</v>
      </c>
      <c r="AZ576" s="110" t="s">
        <v>81</v>
      </c>
      <c r="BD576" s="109" t="s">
        <v>134</v>
      </c>
      <c r="BE576" s="110" t="str">
        <f t="shared" si="168"/>
        <v>INDCHM</v>
      </c>
      <c r="BF576" s="109" t="str">
        <f t="shared" si="169"/>
        <v>FH16</v>
      </c>
      <c r="BG576" s="109">
        <f t="shared" si="175"/>
        <v>0.0104341093929223</v>
      </c>
      <c r="BH576" s="109" t="s">
        <v>30</v>
      </c>
      <c r="BI576" s="110" t="s">
        <v>83</v>
      </c>
      <c r="BM576" s="109" t="s">
        <v>134</v>
      </c>
      <c r="BN576" s="110" t="str">
        <f t="shared" si="170"/>
        <v>INDCHM</v>
      </c>
      <c r="BO576" s="109" t="str">
        <f t="shared" si="171"/>
        <v>FH16</v>
      </c>
      <c r="BP576" s="109">
        <f t="shared" si="172"/>
        <v>0.0106626803306411</v>
      </c>
      <c r="BQ576" s="109" t="s">
        <v>30</v>
      </c>
      <c r="BR576" s="110" t="s">
        <v>80</v>
      </c>
    </row>
    <row r="577" spans="11:70">
      <c r="K577" s="109" t="s">
        <v>134</v>
      </c>
      <c r="L577" s="110" t="str">
        <f t="shared" ref="L577:L607" si="180">L576</f>
        <v>INDCHM</v>
      </c>
      <c r="M577" s="110" t="s">
        <v>212</v>
      </c>
      <c r="N577" s="109">
        <f t="shared" ref="N577:N640" si="181">N481</f>
        <v>0.0106052685667944</v>
      </c>
      <c r="O577" s="109" t="s">
        <v>30</v>
      </c>
      <c r="P577" s="110" t="s">
        <v>84</v>
      </c>
      <c r="T577" s="109" t="s">
        <v>134</v>
      </c>
      <c r="U577" s="110" t="str">
        <f t="shared" si="173"/>
        <v>INDCHM</v>
      </c>
      <c r="V577" s="109" t="str">
        <f t="shared" si="174"/>
        <v>FH17</v>
      </c>
      <c r="W577" s="109">
        <f t="shared" si="176"/>
        <v>0.00992119731390353</v>
      </c>
      <c r="X577" s="109" t="s">
        <v>30</v>
      </c>
      <c r="Y577" s="110" t="s">
        <v>79</v>
      </c>
      <c r="AC577" s="109" t="s">
        <v>134</v>
      </c>
      <c r="AD577" s="110" t="str">
        <f t="shared" si="162"/>
        <v>INDCHM</v>
      </c>
      <c r="AE577" s="109" t="str">
        <f t="shared" si="163"/>
        <v>FH17</v>
      </c>
      <c r="AF577" s="109">
        <f t="shared" si="177"/>
        <v>0.0109605224681226</v>
      </c>
      <c r="AG577" s="109" t="s">
        <v>30</v>
      </c>
      <c r="AH577" s="110" t="s">
        <v>85</v>
      </c>
      <c r="AL577" s="109" t="s">
        <v>134</v>
      </c>
      <c r="AM577" s="110" t="str">
        <f t="shared" si="164"/>
        <v>INDCHM</v>
      </c>
      <c r="AN577" s="109" t="str">
        <f t="shared" si="165"/>
        <v>FH17</v>
      </c>
      <c r="AO577" s="109">
        <f t="shared" si="178"/>
        <v>0.0104276535104594</v>
      </c>
      <c r="AP577" s="109" t="s">
        <v>30</v>
      </c>
      <c r="AQ577" s="110" t="s">
        <v>82</v>
      </c>
      <c r="AU577" s="109" t="s">
        <v>134</v>
      </c>
      <c r="AV577" s="110" t="str">
        <f t="shared" si="166"/>
        <v>INDCHM</v>
      </c>
      <c r="AW577" s="109" t="str">
        <f t="shared" si="167"/>
        <v>FH17</v>
      </c>
      <c r="AX577" s="109">
        <f t="shared" si="179"/>
        <v>0.0106801137608188</v>
      </c>
      <c r="AY577" s="109" t="s">
        <v>30</v>
      </c>
      <c r="AZ577" s="110" t="s">
        <v>81</v>
      </c>
      <c r="BD577" s="109" t="s">
        <v>134</v>
      </c>
      <c r="BE577" s="110" t="str">
        <f t="shared" si="168"/>
        <v>INDCHM</v>
      </c>
      <c r="BF577" s="109" t="str">
        <f t="shared" si="169"/>
        <v>FH17</v>
      </c>
      <c r="BG577" s="109">
        <f t="shared" si="175"/>
        <v>0.0104276535104594</v>
      </c>
      <c r="BH577" s="109" t="s">
        <v>30</v>
      </c>
      <c r="BI577" s="110" t="s">
        <v>83</v>
      </c>
      <c r="BM577" s="109" t="s">
        <v>134</v>
      </c>
      <c r="BN577" s="110" t="str">
        <f t="shared" si="170"/>
        <v>INDCHM</v>
      </c>
      <c r="BO577" s="109" t="str">
        <f t="shared" si="171"/>
        <v>FH17</v>
      </c>
      <c r="BP577" s="109">
        <f t="shared" si="172"/>
        <v>0.0106801137608188</v>
      </c>
      <c r="BQ577" s="109" t="s">
        <v>30</v>
      </c>
      <c r="BR577" s="110" t="s">
        <v>80</v>
      </c>
    </row>
    <row r="578" spans="11:70">
      <c r="K578" s="109" t="s">
        <v>134</v>
      </c>
      <c r="L578" s="110" t="str">
        <f t="shared" si="180"/>
        <v>INDCHM</v>
      </c>
      <c r="M578" s="110" t="s">
        <v>213</v>
      </c>
      <c r="N578" s="109">
        <f t="shared" si="181"/>
        <v>0.0106165675744802</v>
      </c>
      <c r="O578" s="109" t="s">
        <v>30</v>
      </c>
      <c r="P578" s="110" t="s">
        <v>84</v>
      </c>
      <c r="T578" s="109" t="s">
        <v>134</v>
      </c>
      <c r="U578" s="110" t="str">
        <f t="shared" si="173"/>
        <v>INDCHM</v>
      </c>
      <c r="V578" s="109" t="str">
        <f t="shared" si="174"/>
        <v>FH18</v>
      </c>
      <c r="W578" s="109">
        <f t="shared" si="176"/>
        <v>0.00993464191061692</v>
      </c>
      <c r="X578" s="109" t="s">
        <v>30</v>
      </c>
      <c r="Y578" s="110" t="s">
        <v>79</v>
      </c>
      <c r="AC578" s="109" t="s">
        <v>134</v>
      </c>
      <c r="AD578" s="110" t="str">
        <f t="shared" si="162"/>
        <v>INDCHM</v>
      </c>
      <c r="AE578" s="109" t="str">
        <f t="shared" si="163"/>
        <v>FH18</v>
      </c>
      <c r="AF578" s="109">
        <f t="shared" si="177"/>
        <v>0.0109452730566594</v>
      </c>
      <c r="AG578" s="109" t="s">
        <v>30</v>
      </c>
      <c r="AH578" s="110" t="s">
        <v>85</v>
      </c>
      <c r="AL578" s="109" t="s">
        <v>134</v>
      </c>
      <c r="AM578" s="110" t="str">
        <f t="shared" si="164"/>
        <v>INDCHM</v>
      </c>
      <c r="AN578" s="109" t="str">
        <f t="shared" si="165"/>
        <v>FH18</v>
      </c>
      <c r="AO578" s="109">
        <f t="shared" si="178"/>
        <v>0.0103871414309168</v>
      </c>
      <c r="AP578" s="109" t="s">
        <v>30</v>
      </c>
      <c r="AQ578" s="110" t="s">
        <v>82</v>
      </c>
      <c r="AU578" s="109" t="s">
        <v>134</v>
      </c>
      <c r="AV578" s="110" t="str">
        <f t="shared" si="166"/>
        <v>INDCHM</v>
      </c>
      <c r="AW578" s="109" t="str">
        <f t="shared" si="167"/>
        <v>FH18</v>
      </c>
      <c r="AX578" s="109">
        <f t="shared" si="179"/>
        <v>0.01064638062097</v>
      </c>
      <c r="AY578" s="109" t="s">
        <v>30</v>
      </c>
      <c r="AZ578" s="110" t="s">
        <v>81</v>
      </c>
      <c r="BD578" s="109" t="s">
        <v>134</v>
      </c>
      <c r="BE578" s="110" t="str">
        <f t="shared" si="168"/>
        <v>INDCHM</v>
      </c>
      <c r="BF578" s="109" t="str">
        <f t="shared" si="169"/>
        <v>FH18</v>
      </c>
      <c r="BG578" s="109">
        <f t="shared" si="175"/>
        <v>0.0103871414309168</v>
      </c>
      <c r="BH578" s="109" t="s">
        <v>30</v>
      </c>
      <c r="BI578" s="110" t="s">
        <v>83</v>
      </c>
      <c r="BM578" s="109" t="s">
        <v>134</v>
      </c>
      <c r="BN578" s="110" t="str">
        <f t="shared" si="170"/>
        <v>INDCHM</v>
      </c>
      <c r="BO578" s="109" t="str">
        <f t="shared" si="171"/>
        <v>FH18</v>
      </c>
      <c r="BP578" s="109">
        <f t="shared" si="172"/>
        <v>0.01064638062097</v>
      </c>
      <c r="BQ578" s="109" t="s">
        <v>30</v>
      </c>
      <c r="BR578" s="110" t="s">
        <v>80</v>
      </c>
    </row>
    <row r="579" spans="11:70">
      <c r="K579" s="111" t="s">
        <v>134</v>
      </c>
      <c r="L579" s="110" t="str">
        <f t="shared" si="180"/>
        <v>INDCHM</v>
      </c>
      <c r="M579" s="110" t="s">
        <v>214</v>
      </c>
      <c r="N579" s="109">
        <f t="shared" si="181"/>
        <v>0.010608110966277</v>
      </c>
      <c r="O579" s="109" t="s">
        <v>30</v>
      </c>
      <c r="P579" s="110" t="s">
        <v>84</v>
      </c>
      <c r="T579" s="109" t="s">
        <v>134</v>
      </c>
      <c r="U579" s="110" t="str">
        <f t="shared" si="173"/>
        <v>INDCHM</v>
      </c>
      <c r="V579" s="109" t="str">
        <f t="shared" si="174"/>
        <v>FH19</v>
      </c>
      <c r="W579" s="109">
        <f t="shared" si="176"/>
        <v>0.0101732144504731</v>
      </c>
      <c r="X579" s="109" t="s">
        <v>30</v>
      </c>
      <c r="Y579" s="110" t="s">
        <v>79</v>
      </c>
      <c r="AC579" s="109" t="s">
        <v>134</v>
      </c>
      <c r="AD579" s="110" t="str">
        <f t="shared" si="162"/>
        <v>INDCHM</v>
      </c>
      <c r="AE579" s="109" t="str">
        <f t="shared" si="163"/>
        <v>FH19</v>
      </c>
      <c r="AF579" s="109">
        <f t="shared" si="177"/>
        <v>0.0109063902844793</v>
      </c>
      <c r="AG579" s="109" t="s">
        <v>30</v>
      </c>
      <c r="AH579" s="110" t="s">
        <v>85</v>
      </c>
      <c r="AL579" s="109" t="s">
        <v>134</v>
      </c>
      <c r="AM579" s="110" t="str">
        <f t="shared" si="164"/>
        <v>INDCHM</v>
      </c>
      <c r="AN579" s="109" t="str">
        <f t="shared" si="165"/>
        <v>FH19</v>
      </c>
      <c r="AO579" s="109">
        <f t="shared" si="178"/>
        <v>0.0104000813333372</v>
      </c>
      <c r="AP579" s="109" t="s">
        <v>30</v>
      </c>
      <c r="AQ579" s="110" t="s">
        <v>82</v>
      </c>
      <c r="AU579" s="109" t="s">
        <v>134</v>
      </c>
      <c r="AV579" s="110" t="str">
        <f t="shared" si="166"/>
        <v>INDCHM</v>
      </c>
      <c r="AW579" s="109" t="str">
        <f t="shared" si="167"/>
        <v>FH19</v>
      </c>
      <c r="AX579" s="109">
        <f t="shared" si="179"/>
        <v>0.010656165888631</v>
      </c>
      <c r="AY579" s="109" t="s">
        <v>30</v>
      </c>
      <c r="AZ579" s="110" t="s">
        <v>81</v>
      </c>
      <c r="BD579" s="109" t="s">
        <v>134</v>
      </c>
      <c r="BE579" s="110" t="str">
        <f t="shared" si="168"/>
        <v>INDCHM</v>
      </c>
      <c r="BF579" s="109" t="str">
        <f t="shared" si="169"/>
        <v>FH19</v>
      </c>
      <c r="BG579" s="109">
        <f t="shared" si="175"/>
        <v>0.0104000813333372</v>
      </c>
      <c r="BH579" s="109" t="s">
        <v>30</v>
      </c>
      <c r="BI579" s="110" t="s">
        <v>83</v>
      </c>
      <c r="BM579" s="109" t="s">
        <v>134</v>
      </c>
      <c r="BN579" s="110" t="str">
        <f t="shared" si="170"/>
        <v>INDCHM</v>
      </c>
      <c r="BO579" s="109" t="str">
        <f t="shared" si="171"/>
        <v>FH19</v>
      </c>
      <c r="BP579" s="109">
        <f t="shared" si="172"/>
        <v>0.010656165888631</v>
      </c>
      <c r="BQ579" s="109" t="s">
        <v>30</v>
      </c>
      <c r="BR579" s="110" t="s">
        <v>80</v>
      </c>
    </row>
    <row r="580" spans="11:70">
      <c r="K580" s="109" t="s">
        <v>134</v>
      </c>
      <c r="L580" s="110" t="str">
        <f t="shared" si="180"/>
        <v>INDCHM</v>
      </c>
      <c r="M580" s="110" t="s">
        <v>215</v>
      </c>
      <c r="N580" s="109">
        <f t="shared" si="181"/>
        <v>0.0105938077740437</v>
      </c>
      <c r="O580" s="109" t="s">
        <v>30</v>
      </c>
      <c r="P580" s="110" t="s">
        <v>84</v>
      </c>
      <c r="T580" s="109" t="s">
        <v>134</v>
      </c>
      <c r="U580" s="110" t="str">
        <f t="shared" si="173"/>
        <v>INDCHM</v>
      </c>
      <c r="V580" s="109" t="str">
        <f t="shared" si="174"/>
        <v>FH20</v>
      </c>
      <c r="W580" s="109">
        <f t="shared" si="176"/>
        <v>0.0104395391021615</v>
      </c>
      <c r="X580" s="109" t="s">
        <v>30</v>
      </c>
      <c r="Y580" s="110" t="s">
        <v>79</v>
      </c>
      <c r="AC580" s="109" t="s">
        <v>134</v>
      </c>
      <c r="AD580" s="110" t="str">
        <f t="shared" si="162"/>
        <v>INDCHM</v>
      </c>
      <c r="AE580" s="109" t="str">
        <f t="shared" si="163"/>
        <v>FH20</v>
      </c>
      <c r="AF580" s="109">
        <f t="shared" si="177"/>
        <v>0.0108242416247828</v>
      </c>
      <c r="AG580" s="109" t="s">
        <v>30</v>
      </c>
      <c r="AH580" s="110" t="s">
        <v>85</v>
      </c>
      <c r="AL580" s="109" t="s">
        <v>134</v>
      </c>
      <c r="AM580" s="110" t="str">
        <f t="shared" si="164"/>
        <v>INDCHM</v>
      </c>
      <c r="AN580" s="109" t="str">
        <f t="shared" si="165"/>
        <v>FH20</v>
      </c>
      <c r="AO580" s="109">
        <f t="shared" si="178"/>
        <v>0.0104666322888045</v>
      </c>
      <c r="AP580" s="109" t="s">
        <v>30</v>
      </c>
      <c r="AQ580" s="110" t="s">
        <v>82</v>
      </c>
      <c r="AU580" s="109" t="s">
        <v>134</v>
      </c>
      <c r="AV580" s="110" t="str">
        <f t="shared" si="166"/>
        <v>INDCHM</v>
      </c>
      <c r="AW580" s="109" t="str">
        <f t="shared" si="167"/>
        <v>FH20</v>
      </c>
      <c r="AX580" s="109">
        <f t="shared" si="179"/>
        <v>0.0107829867197916</v>
      </c>
      <c r="AY580" s="109" t="s">
        <v>30</v>
      </c>
      <c r="AZ580" s="110" t="s">
        <v>81</v>
      </c>
      <c r="BD580" s="109" t="s">
        <v>134</v>
      </c>
      <c r="BE580" s="110" t="str">
        <f t="shared" si="168"/>
        <v>INDCHM</v>
      </c>
      <c r="BF580" s="109" t="str">
        <f t="shared" si="169"/>
        <v>FH20</v>
      </c>
      <c r="BG580" s="109">
        <f t="shared" si="175"/>
        <v>0.0104666322888045</v>
      </c>
      <c r="BH580" s="109" t="s">
        <v>30</v>
      </c>
      <c r="BI580" s="110" t="s">
        <v>83</v>
      </c>
      <c r="BM580" s="109" t="s">
        <v>134</v>
      </c>
      <c r="BN580" s="110" t="str">
        <f t="shared" si="170"/>
        <v>INDCHM</v>
      </c>
      <c r="BO580" s="109" t="str">
        <f t="shared" si="171"/>
        <v>FH20</v>
      </c>
      <c r="BP580" s="109">
        <f t="shared" si="172"/>
        <v>0.0107829867197916</v>
      </c>
      <c r="BQ580" s="109" t="s">
        <v>30</v>
      </c>
      <c r="BR580" s="110" t="s">
        <v>80</v>
      </c>
    </row>
    <row r="581" spans="11:70">
      <c r="K581" s="109" t="s">
        <v>134</v>
      </c>
      <c r="L581" s="110" t="str">
        <f t="shared" si="180"/>
        <v>INDCHM</v>
      </c>
      <c r="M581" s="110" t="s">
        <v>216</v>
      </c>
      <c r="N581" s="109">
        <f t="shared" si="181"/>
        <v>0.0106029519197713</v>
      </c>
      <c r="O581" s="109" t="s">
        <v>30</v>
      </c>
      <c r="P581" s="110" t="s">
        <v>84</v>
      </c>
      <c r="T581" s="109" t="s">
        <v>134</v>
      </c>
      <c r="U581" s="110" t="str">
        <f t="shared" si="173"/>
        <v>INDCHM</v>
      </c>
      <c r="V581" s="109" t="str">
        <f t="shared" si="174"/>
        <v>FH21</v>
      </c>
      <c r="W581" s="109">
        <f t="shared" si="176"/>
        <v>0.0105294976266661</v>
      </c>
      <c r="X581" s="109" t="s">
        <v>30</v>
      </c>
      <c r="Y581" s="110" t="s">
        <v>79</v>
      </c>
      <c r="AC581" s="109" t="s">
        <v>134</v>
      </c>
      <c r="AD581" s="110" t="str">
        <f t="shared" si="162"/>
        <v>INDCHM</v>
      </c>
      <c r="AE581" s="109" t="str">
        <f t="shared" si="163"/>
        <v>FH21</v>
      </c>
      <c r="AF581" s="109">
        <f t="shared" si="177"/>
        <v>0.0107461881281853</v>
      </c>
      <c r="AG581" s="109" t="s">
        <v>30</v>
      </c>
      <c r="AH581" s="110" t="s">
        <v>85</v>
      </c>
      <c r="AL581" s="109" t="s">
        <v>134</v>
      </c>
      <c r="AM581" s="110" t="str">
        <f t="shared" si="164"/>
        <v>INDCHM</v>
      </c>
      <c r="AN581" s="109" t="str">
        <f t="shared" si="165"/>
        <v>FH21</v>
      </c>
      <c r="AO581" s="109">
        <f t="shared" si="178"/>
        <v>0.0105332942772517</v>
      </c>
      <c r="AP581" s="109" t="s">
        <v>30</v>
      </c>
      <c r="AQ581" s="110" t="s">
        <v>82</v>
      </c>
      <c r="AU581" s="109" t="s">
        <v>134</v>
      </c>
      <c r="AV581" s="110" t="str">
        <f t="shared" si="166"/>
        <v>INDCHM</v>
      </c>
      <c r="AW581" s="109" t="str">
        <f t="shared" si="167"/>
        <v>FH21</v>
      </c>
      <c r="AX581" s="109">
        <f t="shared" si="179"/>
        <v>0.010946161852612</v>
      </c>
      <c r="AY581" s="109" t="s">
        <v>30</v>
      </c>
      <c r="AZ581" s="110" t="s">
        <v>81</v>
      </c>
      <c r="BD581" s="109" t="s">
        <v>134</v>
      </c>
      <c r="BE581" s="110" t="str">
        <f t="shared" si="168"/>
        <v>INDCHM</v>
      </c>
      <c r="BF581" s="109" t="str">
        <f t="shared" si="169"/>
        <v>FH21</v>
      </c>
      <c r="BG581" s="109">
        <f t="shared" si="175"/>
        <v>0.0105332942772517</v>
      </c>
      <c r="BH581" s="109" t="s">
        <v>30</v>
      </c>
      <c r="BI581" s="110" t="s">
        <v>83</v>
      </c>
      <c r="BM581" s="109" t="s">
        <v>134</v>
      </c>
      <c r="BN581" s="110" t="str">
        <f t="shared" si="170"/>
        <v>INDCHM</v>
      </c>
      <c r="BO581" s="109" t="str">
        <f t="shared" si="171"/>
        <v>FH21</v>
      </c>
      <c r="BP581" s="109">
        <f t="shared" si="172"/>
        <v>0.010946161852612</v>
      </c>
      <c r="BQ581" s="109" t="s">
        <v>30</v>
      </c>
      <c r="BR581" s="110" t="s">
        <v>80</v>
      </c>
    </row>
    <row r="582" spans="11:70">
      <c r="K582" s="109" t="s">
        <v>134</v>
      </c>
      <c r="L582" s="110" t="str">
        <f t="shared" si="180"/>
        <v>INDCHM</v>
      </c>
      <c r="M582" s="110" t="s">
        <v>217</v>
      </c>
      <c r="N582" s="109">
        <f t="shared" si="181"/>
        <v>0.0106499947189476</v>
      </c>
      <c r="O582" s="109" t="s">
        <v>30</v>
      </c>
      <c r="P582" s="110" t="s">
        <v>84</v>
      </c>
      <c r="T582" s="109" t="s">
        <v>134</v>
      </c>
      <c r="U582" s="110" t="str">
        <f t="shared" si="173"/>
        <v>INDCHM</v>
      </c>
      <c r="V582" s="109" t="str">
        <f t="shared" si="174"/>
        <v>FH22</v>
      </c>
      <c r="W582" s="109">
        <f t="shared" si="176"/>
        <v>0.0104509545147346</v>
      </c>
      <c r="X582" s="109" t="s">
        <v>30</v>
      </c>
      <c r="Y582" s="110" t="s">
        <v>79</v>
      </c>
      <c r="AC582" s="109" t="s">
        <v>134</v>
      </c>
      <c r="AD582" s="110" t="str">
        <f t="shared" si="162"/>
        <v>INDCHM</v>
      </c>
      <c r="AE582" s="109" t="str">
        <f t="shared" si="163"/>
        <v>FH22</v>
      </c>
      <c r="AF582" s="109">
        <f t="shared" si="177"/>
        <v>0.010743373856073</v>
      </c>
      <c r="AG582" s="109" t="s">
        <v>30</v>
      </c>
      <c r="AH582" s="110" t="s">
        <v>85</v>
      </c>
      <c r="AL582" s="109" t="s">
        <v>134</v>
      </c>
      <c r="AM582" s="110" t="str">
        <f t="shared" si="164"/>
        <v>INDCHM</v>
      </c>
      <c r="AN582" s="109" t="str">
        <f t="shared" si="165"/>
        <v>FH22</v>
      </c>
      <c r="AO582" s="109">
        <f t="shared" si="178"/>
        <v>0.0105724394852788</v>
      </c>
      <c r="AP582" s="109" t="s">
        <v>30</v>
      </c>
      <c r="AQ582" s="110" t="s">
        <v>82</v>
      </c>
      <c r="AU582" s="109" t="s">
        <v>134</v>
      </c>
      <c r="AV582" s="110" t="str">
        <f t="shared" si="166"/>
        <v>INDCHM</v>
      </c>
      <c r="AW582" s="109" t="str">
        <f t="shared" si="167"/>
        <v>FH22</v>
      </c>
      <c r="AX582" s="109">
        <f t="shared" si="179"/>
        <v>0.0111347269501046</v>
      </c>
      <c r="AY582" s="109" t="s">
        <v>30</v>
      </c>
      <c r="AZ582" s="110" t="s">
        <v>81</v>
      </c>
      <c r="BD582" s="109" t="s">
        <v>134</v>
      </c>
      <c r="BE582" s="110" t="str">
        <f t="shared" si="168"/>
        <v>INDCHM</v>
      </c>
      <c r="BF582" s="109" t="str">
        <f t="shared" si="169"/>
        <v>FH22</v>
      </c>
      <c r="BG582" s="109">
        <f t="shared" si="175"/>
        <v>0.0105724394852788</v>
      </c>
      <c r="BH582" s="109" t="s">
        <v>30</v>
      </c>
      <c r="BI582" s="110" t="s">
        <v>83</v>
      </c>
      <c r="BM582" s="109" t="s">
        <v>134</v>
      </c>
      <c r="BN582" s="110" t="str">
        <f t="shared" si="170"/>
        <v>INDCHM</v>
      </c>
      <c r="BO582" s="109" t="str">
        <f t="shared" si="171"/>
        <v>FH22</v>
      </c>
      <c r="BP582" s="109">
        <f t="shared" si="172"/>
        <v>0.0111347269501046</v>
      </c>
      <c r="BQ582" s="109" t="s">
        <v>30</v>
      </c>
      <c r="BR582" s="110" t="s">
        <v>80</v>
      </c>
    </row>
    <row r="583" spans="11:70">
      <c r="K583" s="111" t="s">
        <v>134</v>
      </c>
      <c r="L583" s="110" t="str">
        <f t="shared" si="180"/>
        <v>INDCHM</v>
      </c>
      <c r="M583" s="110" t="s">
        <v>218</v>
      </c>
      <c r="N583" s="109">
        <f t="shared" si="181"/>
        <v>0.0107286089170435</v>
      </c>
      <c r="O583" s="109" t="s">
        <v>30</v>
      </c>
      <c r="P583" s="110" t="s">
        <v>84</v>
      </c>
      <c r="T583" s="109" t="s">
        <v>134</v>
      </c>
      <c r="U583" s="110" t="str">
        <f t="shared" si="173"/>
        <v>INDCHM</v>
      </c>
      <c r="V583" s="109" t="str">
        <f t="shared" si="174"/>
        <v>FH23</v>
      </c>
      <c r="W583" s="109">
        <f t="shared" si="176"/>
        <v>0.010240244057547</v>
      </c>
      <c r="X583" s="109" t="s">
        <v>30</v>
      </c>
      <c r="Y583" s="110" t="s">
        <v>79</v>
      </c>
      <c r="AC583" s="109" t="s">
        <v>134</v>
      </c>
      <c r="AD583" s="110" t="str">
        <f t="shared" si="162"/>
        <v>INDCHM</v>
      </c>
      <c r="AE583" s="109" t="str">
        <f t="shared" si="163"/>
        <v>FH23</v>
      </c>
      <c r="AF583" s="109">
        <f t="shared" si="177"/>
        <v>0.0109657673124447</v>
      </c>
      <c r="AG583" s="109" t="s">
        <v>30</v>
      </c>
      <c r="AH583" s="110" t="s">
        <v>85</v>
      </c>
      <c r="AL583" s="109" t="s">
        <v>134</v>
      </c>
      <c r="AM583" s="110" t="str">
        <f t="shared" si="164"/>
        <v>INDCHM</v>
      </c>
      <c r="AN583" s="109" t="str">
        <f t="shared" si="165"/>
        <v>FH23</v>
      </c>
      <c r="AO583" s="109">
        <f t="shared" si="178"/>
        <v>0.0106351320566266</v>
      </c>
      <c r="AP583" s="109" t="s">
        <v>30</v>
      </c>
      <c r="AQ583" s="110" t="s">
        <v>82</v>
      </c>
      <c r="AU583" s="109" t="s">
        <v>134</v>
      </c>
      <c r="AV583" s="110" t="str">
        <f t="shared" si="166"/>
        <v>INDCHM</v>
      </c>
      <c r="AW583" s="109" t="str">
        <f t="shared" si="167"/>
        <v>FH23</v>
      </c>
      <c r="AX583" s="109">
        <f t="shared" si="179"/>
        <v>0.0114198689107316</v>
      </c>
      <c r="AY583" s="109" t="s">
        <v>30</v>
      </c>
      <c r="AZ583" s="110" t="s">
        <v>81</v>
      </c>
      <c r="BD583" s="109" t="s">
        <v>134</v>
      </c>
      <c r="BE583" s="110" t="str">
        <f t="shared" si="168"/>
        <v>INDCHM</v>
      </c>
      <c r="BF583" s="109" t="str">
        <f t="shared" si="169"/>
        <v>FH23</v>
      </c>
      <c r="BG583" s="109">
        <f t="shared" si="175"/>
        <v>0.0106351320566266</v>
      </c>
      <c r="BH583" s="109" t="s">
        <v>30</v>
      </c>
      <c r="BI583" s="110" t="s">
        <v>83</v>
      </c>
      <c r="BM583" s="109" t="s">
        <v>134</v>
      </c>
      <c r="BN583" s="110" t="str">
        <f t="shared" si="170"/>
        <v>INDCHM</v>
      </c>
      <c r="BO583" s="109" t="str">
        <f t="shared" si="171"/>
        <v>FH23</v>
      </c>
      <c r="BP583" s="109">
        <f t="shared" si="172"/>
        <v>0.0114198689107316</v>
      </c>
      <c r="BQ583" s="109" t="s">
        <v>30</v>
      </c>
      <c r="BR583" s="110" t="s">
        <v>80</v>
      </c>
    </row>
    <row r="584" spans="11:70">
      <c r="K584" s="109" t="s">
        <v>134</v>
      </c>
      <c r="L584" s="110" t="str">
        <f t="shared" si="180"/>
        <v>INDCHM</v>
      </c>
      <c r="M584" s="110" t="s">
        <v>219</v>
      </c>
      <c r="N584" s="109">
        <f t="shared" si="181"/>
        <v>0.0116721656639418</v>
      </c>
      <c r="O584" s="109" t="s">
        <v>30</v>
      </c>
      <c r="P584" s="110" t="s">
        <v>84</v>
      </c>
      <c r="T584" s="109" t="s">
        <v>134</v>
      </c>
      <c r="U584" s="110" t="str">
        <f t="shared" si="173"/>
        <v>INDCHM</v>
      </c>
      <c r="V584" s="109" t="str">
        <f t="shared" si="174"/>
        <v>WH0</v>
      </c>
      <c r="W584" s="109">
        <f t="shared" si="176"/>
        <v>0.013746547699084</v>
      </c>
      <c r="X584" s="109" t="s">
        <v>30</v>
      </c>
      <c r="Y584" s="110" t="s">
        <v>79</v>
      </c>
      <c r="AC584" s="109" t="s">
        <v>134</v>
      </c>
      <c r="AD584" s="110" t="str">
        <f t="shared" si="162"/>
        <v>INDCHM</v>
      </c>
      <c r="AE584" s="109" t="str">
        <f t="shared" si="163"/>
        <v>WH0</v>
      </c>
      <c r="AF584" s="109">
        <f t="shared" si="177"/>
        <v>0.0134361007747033</v>
      </c>
      <c r="AG584" s="109" t="s">
        <v>30</v>
      </c>
      <c r="AH584" s="110" t="s">
        <v>85</v>
      </c>
      <c r="AL584" s="109" t="s">
        <v>134</v>
      </c>
      <c r="AM584" s="110" t="str">
        <f t="shared" si="164"/>
        <v>INDCHM</v>
      </c>
      <c r="AN584" s="109" t="str">
        <f t="shared" si="165"/>
        <v>WH0</v>
      </c>
      <c r="AO584" s="109">
        <f t="shared" si="178"/>
        <v>0.0130605786484265</v>
      </c>
      <c r="AP584" s="109" t="s">
        <v>30</v>
      </c>
      <c r="AQ584" s="110" t="s">
        <v>82</v>
      </c>
      <c r="AU584" s="109" t="s">
        <v>134</v>
      </c>
      <c r="AV584" s="110" t="str">
        <f t="shared" si="166"/>
        <v>INDCHM</v>
      </c>
      <c r="AW584" s="109" t="str">
        <f t="shared" si="167"/>
        <v>WH0</v>
      </c>
      <c r="AX584" s="109">
        <f t="shared" si="179"/>
        <v>0.0127055580665203</v>
      </c>
      <c r="AY584" s="109" t="s">
        <v>30</v>
      </c>
      <c r="AZ584" s="110" t="s">
        <v>81</v>
      </c>
      <c r="BD584" s="109" t="s">
        <v>134</v>
      </c>
      <c r="BE584" s="110" t="str">
        <f t="shared" si="168"/>
        <v>INDCHM</v>
      </c>
      <c r="BF584" s="109" t="str">
        <f t="shared" si="169"/>
        <v>WH0</v>
      </c>
      <c r="BG584" s="109">
        <f t="shared" si="175"/>
        <v>0.0130605786484265</v>
      </c>
      <c r="BH584" s="109" t="s">
        <v>30</v>
      </c>
      <c r="BI584" s="110" t="s">
        <v>83</v>
      </c>
      <c r="BM584" s="109" t="s">
        <v>134</v>
      </c>
      <c r="BN584" s="110" t="str">
        <f t="shared" si="170"/>
        <v>INDCHM</v>
      </c>
      <c r="BO584" s="109" t="str">
        <f t="shared" si="171"/>
        <v>WH0</v>
      </c>
      <c r="BP584" s="109">
        <f t="shared" si="172"/>
        <v>0.0127055580665203</v>
      </c>
      <c r="BQ584" s="109" t="s">
        <v>30</v>
      </c>
      <c r="BR584" s="110" t="s">
        <v>80</v>
      </c>
    </row>
    <row r="585" spans="11:70">
      <c r="K585" s="109" t="s">
        <v>134</v>
      </c>
      <c r="L585" s="110" t="str">
        <f t="shared" si="180"/>
        <v>INDCHM</v>
      </c>
      <c r="M585" s="110" t="s">
        <v>220</v>
      </c>
      <c r="N585" s="109">
        <f t="shared" si="181"/>
        <v>0.0116279291498786</v>
      </c>
      <c r="O585" s="109" t="s">
        <v>30</v>
      </c>
      <c r="P585" s="110" t="s">
        <v>84</v>
      </c>
      <c r="T585" s="109" t="s">
        <v>134</v>
      </c>
      <c r="U585" s="110" t="str">
        <f t="shared" si="173"/>
        <v>INDCHM</v>
      </c>
      <c r="V585" s="109" t="str">
        <f t="shared" si="174"/>
        <v>WH1</v>
      </c>
      <c r="W585" s="109">
        <f t="shared" si="176"/>
        <v>0.013306284697205</v>
      </c>
      <c r="X585" s="109" t="s">
        <v>30</v>
      </c>
      <c r="Y585" s="110" t="s">
        <v>79</v>
      </c>
      <c r="AC585" s="109" t="s">
        <v>134</v>
      </c>
      <c r="AD585" s="110" t="str">
        <f t="shared" si="162"/>
        <v>INDCHM</v>
      </c>
      <c r="AE585" s="109" t="str">
        <f t="shared" si="163"/>
        <v>WH1</v>
      </c>
      <c r="AF585" s="109">
        <f t="shared" si="177"/>
        <v>0.0135414304736629</v>
      </c>
      <c r="AG585" s="109" t="s">
        <v>30</v>
      </c>
      <c r="AH585" s="110" t="s">
        <v>85</v>
      </c>
      <c r="AL585" s="109" t="s">
        <v>134</v>
      </c>
      <c r="AM585" s="110" t="str">
        <f t="shared" si="164"/>
        <v>INDCHM</v>
      </c>
      <c r="AN585" s="109" t="str">
        <f t="shared" si="165"/>
        <v>WH1</v>
      </c>
      <c r="AO585" s="109">
        <f t="shared" si="178"/>
        <v>0.012947381496885</v>
      </c>
      <c r="AP585" s="109" t="s">
        <v>30</v>
      </c>
      <c r="AQ585" s="110" t="s">
        <v>82</v>
      </c>
      <c r="AU585" s="109" t="s">
        <v>134</v>
      </c>
      <c r="AV585" s="110" t="str">
        <f t="shared" si="166"/>
        <v>INDCHM</v>
      </c>
      <c r="AW585" s="109" t="str">
        <f t="shared" si="167"/>
        <v>WH1</v>
      </c>
      <c r="AX585" s="109">
        <f t="shared" si="179"/>
        <v>0.0124864552527677</v>
      </c>
      <c r="AY585" s="109" t="s">
        <v>30</v>
      </c>
      <c r="AZ585" s="110" t="s">
        <v>81</v>
      </c>
      <c r="BD585" s="109" t="s">
        <v>134</v>
      </c>
      <c r="BE585" s="110" t="str">
        <f t="shared" si="168"/>
        <v>INDCHM</v>
      </c>
      <c r="BF585" s="109" t="str">
        <f t="shared" si="169"/>
        <v>WH1</v>
      </c>
      <c r="BG585" s="109">
        <f t="shared" si="175"/>
        <v>0.012947381496885</v>
      </c>
      <c r="BH585" s="109" t="s">
        <v>30</v>
      </c>
      <c r="BI585" s="110" t="s">
        <v>83</v>
      </c>
      <c r="BM585" s="109" t="s">
        <v>134</v>
      </c>
      <c r="BN585" s="110" t="str">
        <f t="shared" si="170"/>
        <v>INDCHM</v>
      </c>
      <c r="BO585" s="109" t="str">
        <f t="shared" si="171"/>
        <v>WH1</v>
      </c>
      <c r="BP585" s="109">
        <f t="shared" si="172"/>
        <v>0.0124864552527677</v>
      </c>
      <c r="BQ585" s="109" t="s">
        <v>30</v>
      </c>
      <c r="BR585" s="110" t="s">
        <v>80</v>
      </c>
    </row>
    <row r="586" spans="11:70">
      <c r="K586" s="109" t="s">
        <v>134</v>
      </c>
      <c r="L586" s="110" t="str">
        <f t="shared" si="180"/>
        <v>INDCHM</v>
      </c>
      <c r="M586" s="110" t="s">
        <v>221</v>
      </c>
      <c r="N586" s="109">
        <f t="shared" si="181"/>
        <v>0.0115306629242922</v>
      </c>
      <c r="O586" s="109" t="s">
        <v>30</v>
      </c>
      <c r="P586" s="110" t="s">
        <v>84</v>
      </c>
      <c r="T586" s="109" t="s">
        <v>134</v>
      </c>
      <c r="U586" s="110" t="str">
        <f t="shared" si="173"/>
        <v>INDCHM</v>
      </c>
      <c r="V586" s="109" t="str">
        <f t="shared" si="174"/>
        <v>WH2</v>
      </c>
      <c r="W586" s="109">
        <f t="shared" si="176"/>
        <v>0.0127397628774967</v>
      </c>
      <c r="X586" s="109" t="s">
        <v>30</v>
      </c>
      <c r="Y586" s="110" t="s">
        <v>79</v>
      </c>
      <c r="AC586" s="109" t="s">
        <v>134</v>
      </c>
      <c r="AD586" s="110" t="str">
        <f t="shared" si="162"/>
        <v>INDCHM</v>
      </c>
      <c r="AE586" s="109" t="str">
        <f t="shared" si="163"/>
        <v>WH2</v>
      </c>
      <c r="AF586" s="109">
        <f t="shared" si="177"/>
        <v>0.0134599033531735</v>
      </c>
      <c r="AG586" s="109" t="s">
        <v>30</v>
      </c>
      <c r="AH586" s="110" t="s">
        <v>85</v>
      </c>
      <c r="AL586" s="109" t="s">
        <v>134</v>
      </c>
      <c r="AM586" s="110" t="str">
        <f t="shared" si="164"/>
        <v>INDCHM</v>
      </c>
      <c r="AN586" s="109" t="str">
        <f t="shared" si="165"/>
        <v>WH2</v>
      </c>
      <c r="AO586" s="109">
        <f t="shared" si="178"/>
        <v>0.0127678788345884</v>
      </c>
      <c r="AP586" s="109" t="s">
        <v>30</v>
      </c>
      <c r="AQ586" s="110" t="s">
        <v>82</v>
      </c>
      <c r="AU586" s="109" t="s">
        <v>134</v>
      </c>
      <c r="AV586" s="110" t="str">
        <f t="shared" si="166"/>
        <v>INDCHM</v>
      </c>
      <c r="AW586" s="109" t="str">
        <f t="shared" si="167"/>
        <v>WH2</v>
      </c>
      <c r="AX586" s="109">
        <f t="shared" si="179"/>
        <v>0.0122202971539407</v>
      </c>
      <c r="AY586" s="109" t="s">
        <v>30</v>
      </c>
      <c r="AZ586" s="110" t="s">
        <v>81</v>
      </c>
      <c r="BD586" s="109" t="s">
        <v>134</v>
      </c>
      <c r="BE586" s="110" t="str">
        <f t="shared" si="168"/>
        <v>INDCHM</v>
      </c>
      <c r="BF586" s="109" t="str">
        <f t="shared" si="169"/>
        <v>WH2</v>
      </c>
      <c r="BG586" s="109">
        <f t="shared" si="175"/>
        <v>0.0127678788345884</v>
      </c>
      <c r="BH586" s="109" t="s">
        <v>30</v>
      </c>
      <c r="BI586" s="110" t="s">
        <v>83</v>
      </c>
      <c r="BM586" s="109" t="s">
        <v>134</v>
      </c>
      <c r="BN586" s="110" t="str">
        <f t="shared" si="170"/>
        <v>INDCHM</v>
      </c>
      <c r="BO586" s="109" t="str">
        <f t="shared" si="171"/>
        <v>WH2</v>
      </c>
      <c r="BP586" s="109">
        <f t="shared" si="172"/>
        <v>0.0122202971539407</v>
      </c>
      <c r="BQ586" s="109" t="s">
        <v>30</v>
      </c>
      <c r="BR586" s="110" t="s">
        <v>80</v>
      </c>
    </row>
    <row r="587" spans="11:70">
      <c r="K587" s="111" t="s">
        <v>134</v>
      </c>
      <c r="L587" s="110" t="str">
        <f t="shared" si="180"/>
        <v>INDCHM</v>
      </c>
      <c r="M587" s="110" t="s">
        <v>222</v>
      </c>
      <c r="N587" s="109">
        <f t="shared" si="181"/>
        <v>0.0114186169128008</v>
      </c>
      <c r="O587" s="109" t="s">
        <v>30</v>
      </c>
      <c r="P587" s="110" t="s">
        <v>84</v>
      </c>
      <c r="T587" s="109" t="s">
        <v>134</v>
      </c>
      <c r="U587" s="110" t="str">
        <f t="shared" si="173"/>
        <v>INDCHM</v>
      </c>
      <c r="V587" s="109" t="str">
        <f t="shared" si="174"/>
        <v>WH3</v>
      </c>
      <c r="W587" s="109">
        <f t="shared" si="176"/>
        <v>0.0122738141593863</v>
      </c>
      <c r="X587" s="109" t="s">
        <v>30</v>
      </c>
      <c r="Y587" s="110" t="s">
        <v>79</v>
      </c>
      <c r="AC587" s="109" t="s">
        <v>134</v>
      </c>
      <c r="AD587" s="110" t="str">
        <f t="shared" si="162"/>
        <v>INDCHM</v>
      </c>
      <c r="AE587" s="109" t="str">
        <f t="shared" si="163"/>
        <v>WH3</v>
      </c>
      <c r="AF587" s="109">
        <f t="shared" si="177"/>
        <v>0.0131930553402525</v>
      </c>
      <c r="AG587" s="109" t="s">
        <v>30</v>
      </c>
      <c r="AH587" s="110" t="s">
        <v>85</v>
      </c>
      <c r="AL587" s="109" t="s">
        <v>134</v>
      </c>
      <c r="AM587" s="110" t="str">
        <f t="shared" si="164"/>
        <v>INDCHM</v>
      </c>
      <c r="AN587" s="109" t="str">
        <f t="shared" si="165"/>
        <v>WH3</v>
      </c>
      <c r="AO587" s="109">
        <f t="shared" si="178"/>
        <v>0.0125143530868874</v>
      </c>
      <c r="AP587" s="109" t="s">
        <v>30</v>
      </c>
      <c r="AQ587" s="110" t="s">
        <v>82</v>
      </c>
      <c r="AU587" s="109" t="s">
        <v>134</v>
      </c>
      <c r="AV587" s="110" t="str">
        <f t="shared" si="166"/>
        <v>INDCHM</v>
      </c>
      <c r="AW587" s="109" t="str">
        <f t="shared" si="167"/>
        <v>WH3</v>
      </c>
      <c r="AX587" s="109">
        <f t="shared" si="179"/>
        <v>0.0117911591434718</v>
      </c>
      <c r="AY587" s="109" t="s">
        <v>30</v>
      </c>
      <c r="AZ587" s="110" t="s">
        <v>81</v>
      </c>
      <c r="BD587" s="109" t="s">
        <v>134</v>
      </c>
      <c r="BE587" s="110" t="str">
        <f t="shared" si="168"/>
        <v>INDCHM</v>
      </c>
      <c r="BF587" s="109" t="str">
        <f t="shared" si="169"/>
        <v>WH3</v>
      </c>
      <c r="BG587" s="109">
        <f t="shared" si="175"/>
        <v>0.0125143530868874</v>
      </c>
      <c r="BH587" s="109" t="s">
        <v>30</v>
      </c>
      <c r="BI587" s="110" t="s">
        <v>83</v>
      </c>
      <c r="BM587" s="109" t="s">
        <v>134</v>
      </c>
      <c r="BN587" s="110" t="str">
        <f t="shared" si="170"/>
        <v>INDCHM</v>
      </c>
      <c r="BO587" s="109" t="str">
        <f t="shared" si="171"/>
        <v>WH3</v>
      </c>
      <c r="BP587" s="109">
        <f t="shared" si="172"/>
        <v>0.0117911591434718</v>
      </c>
      <c r="BQ587" s="109" t="s">
        <v>30</v>
      </c>
      <c r="BR587" s="110" t="s">
        <v>80</v>
      </c>
    </row>
    <row r="588" spans="11:70">
      <c r="K588" s="109" t="s">
        <v>134</v>
      </c>
      <c r="L588" s="110" t="str">
        <f t="shared" si="180"/>
        <v>INDCHM</v>
      </c>
      <c r="M588" s="110" t="s">
        <v>223</v>
      </c>
      <c r="N588" s="109">
        <f t="shared" si="181"/>
        <v>0.0112407620887148</v>
      </c>
      <c r="O588" s="109" t="s">
        <v>30</v>
      </c>
      <c r="P588" s="110" t="s">
        <v>84</v>
      </c>
      <c r="T588" s="109" t="s">
        <v>134</v>
      </c>
      <c r="U588" s="110" t="str">
        <f t="shared" si="173"/>
        <v>INDCHM</v>
      </c>
      <c r="V588" s="109" t="str">
        <f t="shared" si="174"/>
        <v>WH4</v>
      </c>
      <c r="W588" s="109">
        <f t="shared" si="176"/>
        <v>0.0119283630411</v>
      </c>
      <c r="X588" s="109" t="s">
        <v>30</v>
      </c>
      <c r="Y588" s="110" t="s">
        <v>79</v>
      </c>
      <c r="AC588" s="109" t="s">
        <v>134</v>
      </c>
      <c r="AD588" s="110" t="str">
        <f t="shared" si="162"/>
        <v>INDCHM</v>
      </c>
      <c r="AE588" s="109" t="str">
        <f t="shared" si="163"/>
        <v>WH4</v>
      </c>
      <c r="AF588" s="109">
        <f t="shared" si="177"/>
        <v>0.0127699145974683</v>
      </c>
      <c r="AG588" s="109" t="s">
        <v>30</v>
      </c>
      <c r="AH588" s="110" t="s">
        <v>85</v>
      </c>
      <c r="AL588" s="109" t="s">
        <v>134</v>
      </c>
      <c r="AM588" s="110" t="str">
        <f t="shared" si="164"/>
        <v>INDCHM</v>
      </c>
      <c r="AN588" s="109" t="str">
        <f t="shared" si="165"/>
        <v>WH4</v>
      </c>
      <c r="AO588" s="109">
        <f t="shared" si="178"/>
        <v>0.0121607856393032</v>
      </c>
      <c r="AP588" s="109" t="s">
        <v>30</v>
      </c>
      <c r="AQ588" s="110" t="s">
        <v>82</v>
      </c>
      <c r="AU588" s="109" t="s">
        <v>134</v>
      </c>
      <c r="AV588" s="110" t="str">
        <f t="shared" si="166"/>
        <v>INDCHM</v>
      </c>
      <c r="AW588" s="109" t="str">
        <f t="shared" si="167"/>
        <v>WH4</v>
      </c>
      <c r="AX588" s="109">
        <f t="shared" si="179"/>
        <v>0.0111442981240238</v>
      </c>
      <c r="AY588" s="109" t="s">
        <v>30</v>
      </c>
      <c r="AZ588" s="110" t="s">
        <v>81</v>
      </c>
      <c r="BD588" s="109" t="s">
        <v>134</v>
      </c>
      <c r="BE588" s="110" t="str">
        <f t="shared" si="168"/>
        <v>INDCHM</v>
      </c>
      <c r="BF588" s="109" t="str">
        <f t="shared" si="169"/>
        <v>WH4</v>
      </c>
      <c r="BG588" s="109">
        <f t="shared" si="175"/>
        <v>0.0121607856393032</v>
      </c>
      <c r="BH588" s="109" t="s">
        <v>30</v>
      </c>
      <c r="BI588" s="110" t="s">
        <v>83</v>
      </c>
      <c r="BM588" s="109" t="s">
        <v>134</v>
      </c>
      <c r="BN588" s="110" t="str">
        <f t="shared" si="170"/>
        <v>INDCHM</v>
      </c>
      <c r="BO588" s="109" t="str">
        <f t="shared" si="171"/>
        <v>WH4</v>
      </c>
      <c r="BP588" s="109">
        <f t="shared" si="172"/>
        <v>0.0111442981240238</v>
      </c>
      <c r="BQ588" s="109" t="s">
        <v>30</v>
      </c>
      <c r="BR588" s="110" t="s">
        <v>80</v>
      </c>
    </row>
    <row r="589" spans="11:70">
      <c r="K589" s="109" t="s">
        <v>134</v>
      </c>
      <c r="L589" s="110" t="str">
        <f t="shared" si="180"/>
        <v>INDCHM</v>
      </c>
      <c r="M589" s="110" t="s">
        <v>224</v>
      </c>
      <c r="N589" s="109">
        <f t="shared" si="181"/>
        <v>0.0109816188568309</v>
      </c>
      <c r="O589" s="109" t="s">
        <v>30</v>
      </c>
      <c r="P589" s="110" t="s">
        <v>84</v>
      </c>
      <c r="T589" s="109" t="s">
        <v>134</v>
      </c>
      <c r="U589" s="110" t="str">
        <f t="shared" si="173"/>
        <v>INDCHM</v>
      </c>
      <c r="V589" s="109" t="str">
        <f t="shared" si="174"/>
        <v>WH5</v>
      </c>
      <c r="W589" s="109">
        <f t="shared" si="176"/>
        <v>0.0117678407290691</v>
      </c>
      <c r="X589" s="109" t="s">
        <v>30</v>
      </c>
      <c r="Y589" s="110" t="s">
        <v>79</v>
      </c>
      <c r="AC589" s="109" t="s">
        <v>134</v>
      </c>
      <c r="AD589" s="110" t="str">
        <f t="shared" si="162"/>
        <v>INDCHM</v>
      </c>
      <c r="AE589" s="109" t="str">
        <f t="shared" si="163"/>
        <v>WH5</v>
      </c>
      <c r="AF589" s="109">
        <f t="shared" si="177"/>
        <v>0.0121471569711641</v>
      </c>
      <c r="AG589" s="109" t="s">
        <v>30</v>
      </c>
      <c r="AH589" s="110" t="s">
        <v>85</v>
      </c>
      <c r="AL589" s="109" t="s">
        <v>134</v>
      </c>
      <c r="AM589" s="110" t="str">
        <f t="shared" si="164"/>
        <v>INDCHM</v>
      </c>
      <c r="AN589" s="109" t="str">
        <f t="shared" si="165"/>
        <v>WH5</v>
      </c>
      <c r="AO589" s="109">
        <f t="shared" si="178"/>
        <v>0.0117558136805204</v>
      </c>
      <c r="AP589" s="109" t="s">
        <v>30</v>
      </c>
      <c r="AQ589" s="110" t="s">
        <v>82</v>
      </c>
      <c r="AU589" s="109" t="s">
        <v>134</v>
      </c>
      <c r="AV589" s="110" t="str">
        <f t="shared" si="166"/>
        <v>INDCHM</v>
      </c>
      <c r="AW589" s="109" t="str">
        <f t="shared" si="167"/>
        <v>WH5</v>
      </c>
      <c r="AX589" s="109">
        <f t="shared" si="179"/>
        <v>0.0104396375114622</v>
      </c>
      <c r="AY589" s="109" t="s">
        <v>30</v>
      </c>
      <c r="AZ589" s="110" t="s">
        <v>81</v>
      </c>
      <c r="BD589" s="109" t="s">
        <v>134</v>
      </c>
      <c r="BE589" s="110" t="str">
        <f t="shared" si="168"/>
        <v>INDCHM</v>
      </c>
      <c r="BF589" s="109" t="str">
        <f t="shared" si="169"/>
        <v>WH5</v>
      </c>
      <c r="BG589" s="109">
        <f t="shared" si="175"/>
        <v>0.0117558136805204</v>
      </c>
      <c r="BH589" s="109" t="s">
        <v>30</v>
      </c>
      <c r="BI589" s="110" t="s">
        <v>83</v>
      </c>
      <c r="BM589" s="109" t="s">
        <v>134</v>
      </c>
      <c r="BN589" s="110" t="str">
        <f t="shared" si="170"/>
        <v>INDCHM</v>
      </c>
      <c r="BO589" s="109" t="str">
        <f t="shared" si="171"/>
        <v>WH5</v>
      </c>
      <c r="BP589" s="109">
        <f t="shared" si="172"/>
        <v>0.0104396375114622</v>
      </c>
      <c r="BQ589" s="109" t="s">
        <v>30</v>
      </c>
      <c r="BR589" s="110" t="s">
        <v>80</v>
      </c>
    </row>
    <row r="590" spans="11:70">
      <c r="K590" s="109" t="s">
        <v>134</v>
      </c>
      <c r="L590" s="110" t="str">
        <f t="shared" si="180"/>
        <v>INDCHM</v>
      </c>
      <c r="M590" s="110" t="s">
        <v>225</v>
      </c>
      <c r="N590" s="109">
        <f t="shared" si="181"/>
        <v>0.0107261623967495</v>
      </c>
      <c r="O590" s="109" t="s">
        <v>30</v>
      </c>
      <c r="P590" s="110" t="s">
        <v>84</v>
      </c>
      <c r="T590" s="109" t="s">
        <v>134</v>
      </c>
      <c r="U590" s="110" t="str">
        <f t="shared" si="173"/>
        <v>INDCHM</v>
      </c>
      <c r="V590" s="109" t="str">
        <f t="shared" si="174"/>
        <v>WH6</v>
      </c>
      <c r="W590" s="109">
        <f t="shared" si="176"/>
        <v>0.011746882242616</v>
      </c>
      <c r="X590" s="109" t="s">
        <v>30</v>
      </c>
      <c r="Y590" s="110" t="s">
        <v>79</v>
      </c>
      <c r="AC590" s="109" t="s">
        <v>134</v>
      </c>
      <c r="AD590" s="110" t="str">
        <f t="shared" si="162"/>
        <v>INDCHM</v>
      </c>
      <c r="AE590" s="109" t="str">
        <f t="shared" si="163"/>
        <v>WH6</v>
      </c>
      <c r="AF590" s="109">
        <f t="shared" si="177"/>
        <v>0.0114581192317221</v>
      </c>
      <c r="AG590" s="109" t="s">
        <v>30</v>
      </c>
      <c r="AH590" s="110" t="s">
        <v>85</v>
      </c>
      <c r="AL590" s="109" t="s">
        <v>134</v>
      </c>
      <c r="AM590" s="110" t="str">
        <f t="shared" si="164"/>
        <v>INDCHM</v>
      </c>
      <c r="AN590" s="109" t="str">
        <f t="shared" si="165"/>
        <v>WH6</v>
      </c>
      <c r="AO590" s="109">
        <f t="shared" si="178"/>
        <v>0.0114263268133335</v>
      </c>
      <c r="AP590" s="109" t="s">
        <v>30</v>
      </c>
      <c r="AQ590" s="110" t="s">
        <v>82</v>
      </c>
      <c r="AU590" s="109" t="s">
        <v>134</v>
      </c>
      <c r="AV590" s="110" t="str">
        <f t="shared" si="166"/>
        <v>INDCHM</v>
      </c>
      <c r="AW590" s="109" t="str">
        <f t="shared" si="167"/>
        <v>WH6</v>
      </c>
      <c r="AX590" s="109">
        <f t="shared" si="179"/>
        <v>0.00992458573966148</v>
      </c>
      <c r="AY590" s="109" t="s">
        <v>30</v>
      </c>
      <c r="AZ590" s="110" t="s">
        <v>81</v>
      </c>
      <c r="BD590" s="109" t="s">
        <v>134</v>
      </c>
      <c r="BE590" s="110" t="str">
        <f t="shared" si="168"/>
        <v>INDCHM</v>
      </c>
      <c r="BF590" s="109" t="str">
        <f t="shared" si="169"/>
        <v>WH6</v>
      </c>
      <c r="BG590" s="109">
        <f t="shared" si="175"/>
        <v>0.0114263268133335</v>
      </c>
      <c r="BH590" s="109" t="s">
        <v>30</v>
      </c>
      <c r="BI590" s="110" t="s">
        <v>83</v>
      </c>
      <c r="BM590" s="109" t="s">
        <v>134</v>
      </c>
      <c r="BN590" s="110" t="str">
        <f t="shared" si="170"/>
        <v>INDCHM</v>
      </c>
      <c r="BO590" s="109" t="str">
        <f t="shared" si="171"/>
        <v>WH6</v>
      </c>
      <c r="BP590" s="109">
        <f t="shared" si="172"/>
        <v>0.00992458573966148</v>
      </c>
      <c r="BQ590" s="109" t="s">
        <v>30</v>
      </c>
      <c r="BR590" s="110" t="s">
        <v>80</v>
      </c>
    </row>
    <row r="591" spans="11:70">
      <c r="K591" s="111" t="s">
        <v>134</v>
      </c>
      <c r="L591" s="110" t="str">
        <f t="shared" si="180"/>
        <v>INDCHM</v>
      </c>
      <c r="M591" s="110" t="s">
        <v>226</v>
      </c>
      <c r="N591" s="109">
        <f t="shared" si="181"/>
        <v>0.0105323596541723</v>
      </c>
      <c r="O591" s="109" t="s">
        <v>30</v>
      </c>
      <c r="P591" s="110" t="s">
        <v>84</v>
      </c>
      <c r="T591" s="109" t="s">
        <v>134</v>
      </c>
      <c r="U591" s="110" t="str">
        <f t="shared" si="173"/>
        <v>INDCHM</v>
      </c>
      <c r="V591" s="109" t="str">
        <f t="shared" si="174"/>
        <v>WH7</v>
      </c>
      <c r="W591" s="109">
        <f t="shared" si="176"/>
        <v>0.0118075851584338</v>
      </c>
      <c r="X591" s="109" t="s">
        <v>30</v>
      </c>
      <c r="Y591" s="110" t="s">
        <v>79</v>
      </c>
      <c r="AC591" s="109" t="s">
        <v>134</v>
      </c>
      <c r="AD591" s="110" t="str">
        <f t="shared" si="162"/>
        <v>INDCHM</v>
      </c>
      <c r="AE591" s="109" t="str">
        <f t="shared" si="163"/>
        <v>WH7</v>
      </c>
      <c r="AF591" s="109">
        <f t="shared" si="177"/>
        <v>0.0108568295462197</v>
      </c>
      <c r="AG591" s="109" t="s">
        <v>30</v>
      </c>
      <c r="AH591" s="110" t="s">
        <v>85</v>
      </c>
      <c r="AL591" s="109" t="s">
        <v>134</v>
      </c>
      <c r="AM591" s="110" t="str">
        <f t="shared" si="164"/>
        <v>INDCHM</v>
      </c>
      <c r="AN591" s="109" t="str">
        <f t="shared" si="165"/>
        <v>WH7</v>
      </c>
      <c r="AO591" s="109">
        <f t="shared" si="178"/>
        <v>0.0112045636299768</v>
      </c>
      <c r="AP591" s="109" t="s">
        <v>30</v>
      </c>
      <c r="AQ591" s="110" t="s">
        <v>82</v>
      </c>
      <c r="AU591" s="109" t="s">
        <v>134</v>
      </c>
      <c r="AV591" s="110" t="str">
        <f t="shared" si="166"/>
        <v>INDCHM</v>
      </c>
      <c r="AW591" s="109" t="str">
        <f t="shared" si="167"/>
        <v>WH7</v>
      </c>
      <c r="AX591" s="109">
        <f t="shared" si="179"/>
        <v>0.00964187175994023</v>
      </c>
      <c r="AY591" s="109" t="s">
        <v>30</v>
      </c>
      <c r="AZ591" s="110" t="s">
        <v>81</v>
      </c>
      <c r="BD591" s="109" t="s">
        <v>134</v>
      </c>
      <c r="BE591" s="110" t="str">
        <f t="shared" si="168"/>
        <v>INDCHM</v>
      </c>
      <c r="BF591" s="109" t="str">
        <f t="shared" si="169"/>
        <v>WH7</v>
      </c>
      <c r="BG591" s="109">
        <f t="shared" si="175"/>
        <v>0.0112045636299768</v>
      </c>
      <c r="BH591" s="109" t="s">
        <v>30</v>
      </c>
      <c r="BI591" s="110" t="s">
        <v>83</v>
      </c>
      <c r="BM591" s="109" t="s">
        <v>134</v>
      </c>
      <c r="BN591" s="110" t="str">
        <f t="shared" si="170"/>
        <v>INDCHM</v>
      </c>
      <c r="BO591" s="109" t="str">
        <f t="shared" si="171"/>
        <v>WH7</v>
      </c>
      <c r="BP591" s="109">
        <f t="shared" si="172"/>
        <v>0.00964187175994023</v>
      </c>
      <c r="BQ591" s="109" t="s">
        <v>30</v>
      </c>
      <c r="BR591" s="110" t="s">
        <v>80</v>
      </c>
    </row>
    <row r="592" spans="11:70">
      <c r="K592" s="109" t="s">
        <v>134</v>
      </c>
      <c r="L592" s="110" t="str">
        <f t="shared" si="180"/>
        <v>INDCHM</v>
      </c>
      <c r="M592" s="110" t="s">
        <v>227</v>
      </c>
      <c r="N592" s="109">
        <f t="shared" si="181"/>
        <v>0.0104210526044823</v>
      </c>
      <c r="O592" s="109" t="s">
        <v>30</v>
      </c>
      <c r="P592" s="110" t="s">
        <v>84</v>
      </c>
      <c r="T592" s="109" t="s">
        <v>134</v>
      </c>
      <c r="U592" s="110" t="str">
        <f t="shared" si="173"/>
        <v>INDCHM</v>
      </c>
      <c r="V592" s="109" t="str">
        <f t="shared" si="174"/>
        <v>WH8</v>
      </c>
      <c r="W592" s="109">
        <f t="shared" si="176"/>
        <v>0.0119723926604133</v>
      </c>
      <c r="X592" s="109" t="s">
        <v>30</v>
      </c>
      <c r="Y592" s="110" t="s">
        <v>79</v>
      </c>
      <c r="AC592" s="109" t="s">
        <v>134</v>
      </c>
      <c r="AD592" s="110" t="str">
        <f t="shared" si="162"/>
        <v>INDCHM</v>
      </c>
      <c r="AE592" s="109" t="str">
        <f t="shared" si="163"/>
        <v>WH8</v>
      </c>
      <c r="AF592" s="109">
        <f t="shared" si="177"/>
        <v>0.0104613240489508</v>
      </c>
      <c r="AG592" s="109" t="s">
        <v>30</v>
      </c>
      <c r="AH592" s="110" t="s">
        <v>85</v>
      </c>
      <c r="AL592" s="109" t="s">
        <v>134</v>
      </c>
      <c r="AM592" s="110" t="str">
        <f t="shared" si="164"/>
        <v>INDCHM</v>
      </c>
      <c r="AN592" s="109" t="str">
        <f t="shared" si="165"/>
        <v>WH8</v>
      </c>
      <c r="AO592" s="109">
        <f t="shared" si="178"/>
        <v>0.0110960929844402</v>
      </c>
      <c r="AP592" s="109" t="s">
        <v>30</v>
      </c>
      <c r="AQ592" s="110" t="s">
        <v>82</v>
      </c>
      <c r="AU592" s="109" t="s">
        <v>134</v>
      </c>
      <c r="AV592" s="110" t="str">
        <f t="shared" si="166"/>
        <v>INDCHM</v>
      </c>
      <c r="AW592" s="109" t="str">
        <f t="shared" si="167"/>
        <v>WH8</v>
      </c>
      <c r="AX592" s="109">
        <f t="shared" si="179"/>
        <v>0.00949050349647585</v>
      </c>
      <c r="AY592" s="109" t="s">
        <v>30</v>
      </c>
      <c r="AZ592" s="110" t="s">
        <v>81</v>
      </c>
      <c r="BD592" s="109" t="s">
        <v>134</v>
      </c>
      <c r="BE592" s="110" t="str">
        <f t="shared" si="168"/>
        <v>INDCHM</v>
      </c>
      <c r="BF592" s="109" t="str">
        <f t="shared" si="169"/>
        <v>WH8</v>
      </c>
      <c r="BG592" s="109">
        <f t="shared" si="175"/>
        <v>0.0110960929844402</v>
      </c>
      <c r="BH592" s="109" t="s">
        <v>30</v>
      </c>
      <c r="BI592" s="110" t="s">
        <v>83</v>
      </c>
      <c r="BM592" s="109" t="s">
        <v>134</v>
      </c>
      <c r="BN592" s="110" t="str">
        <f t="shared" si="170"/>
        <v>INDCHM</v>
      </c>
      <c r="BO592" s="109" t="str">
        <f t="shared" si="171"/>
        <v>WH8</v>
      </c>
      <c r="BP592" s="109">
        <f t="shared" si="172"/>
        <v>0.00949050349647585</v>
      </c>
      <c r="BQ592" s="109" t="s">
        <v>30</v>
      </c>
      <c r="BR592" s="110" t="s">
        <v>80</v>
      </c>
    </row>
    <row r="593" spans="11:70">
      <c r="K593" s="109" t="s">
        <v>134</v>
      </c>
      <c r="L593" s="110" t="str">
        <f t="shared" si="180"/>
        <v>INDCHM</v>
      </c>
      <c r="M593" s="110" t="s">
        <v>228</v>
      </c>
      <c r="N593" s="109">
        <f t="shared" si="181"/>
        <v>0.0103600782830602</v>
      </c>
      <c r="O593" s="109" t="s">
        <v>30</v>
      </c>
      <c r="P593" s="110" t="s">
        <v>84</v>
      </c>
      <c r="T593" s="109" t="s">
        <v>134</v>
      </c>
      <c r="U593" s="110" t="str">
        <f t="shared" si="173"/>
        <v>INDCHM</v>
      </c>
      <c r="V593" s="109" t="str">
        <f t="shared" si="174"/>
        <v>WH9</v>
      </c>
      <c r="W593" s="109">
        <f t="shared" si="176"/>
        <v>0.0123278131062885</v>
      </c>
      <c r="X593" s="109" t="s">
        <v>30</v>
      </c>
      <c r="Y593" s="110" t="s">
        <v>79</v>
      </c>
      <c r="AC593" s="109" t="s">
        <v>134</v>
      </c>
      <c r="AD593" s="110" t="str">
        <f t="shared" si="162"/>
        <v>INDCHM</v>
      </c>
      <c r="AE593" s="109" t="str">
        <f t="shared" si="163"/>
        <v>WH9</v>
      </c>
      <c r="AF593" s="109">
        <f t="shared" si="177"/>
        <v>0.0102332553330189</v>
      </c>
      <c r="AG593" s="109" t="s">
        <v>30</v>
      </c>
      <c r="AH593" s="110" t="s">
        <v>85</v>
      </c>
      <c r="AL593" s="109" t="s">
        <v>134</v>
      </c>
      <c r="AM593" s="110" t="str">
        <f t="shared" si="164"/>
        <v>INDCHM</v>
      </c>
      <c r="AN593" s="109" t="str">
        <f t="shared" si="165"/>
        <v>WH9</v>
      </c>
      <c r="AO593" s="109">
        <f t="shared" si="178"/>
        <v>0.0111024235210262</v>
      </c>
      <c r="AP593" s="109" t="s">
        <v>30</v>
      </c>
      <c r="AQ593" s="110" t="s">
        <v>82</v>
      </c>
      <c r="AU593" s="109" t="s">
        <v>134</v>
      </c>
      <c r="AV593" s="110" t="str">
        <f t="shared" si="166"/>
        <v>INDCHM</v>
      </c>
      <c r="AW593" s="109" t="str">
        <f t="shared" si="167"/>
        <v>WH9</v>
      </c>
      <c r="AX593" s="109">
        <f t="shared" si="179"/>
        <v>0.00943638633864259</v>
      </c>
      <c r="AY593" s="109" t="s">
        <v>30</v>
      </c>
      <c r="AZ593" s="110" t="s">
        <v>81</v>
      </c>
      <c r="BD593" s="109" t="s">
        <v>134</v>
      </c>
      <c r="BE593" s="110" t="str">
        <f t="shared" si="168"/>
        <v>INDCHM</v>
      </c>
      <c r="BF593" s="109" t="str">
        <f t="shared" si="169"/>
        <v>WH9</v>
      </c>
      <c r="BG593" s="109">
        <f t="shared" si="175"/>
        <v>0.0111024235210262</v>
      </c>
      <c r="BH593" s="109" t="s">
        <v>30</v>
      </c>
      <c r="BI593" s="110" t="s">
        <v>83</v>
      </c>
      <c r="BM593" s="109" t="s">
        <v>134</v>
      </c>
      <c r="BN593" s="110" t="str">
        <f t="shared" si="170"/>
        <v>INDCHM</v>
      </c>
      <c r="BO593" s="109" t="str">
        <f t="shared" si="171"/>
        <v>WH9</v>
      </c>
      <c r="BP593" s="109">
        <f t="shared" si="172"/>
        <v>0.00943638633864259</v>
      </c>
      <c r="BQ593" s="109" t="s">
        <v>30</v>
      </c>
      <c r="BR593" s="110" t="s">
        <v>80</v>
      </c>
    </row>
    <row r="594" spans="11:70">
      <c r="K594" s="109" t="s">
        <v>134</v>
      </c>
      <c r="L594" s="110" t="str">
        <f t="shared" si="180"/>
        <v>INDCHM</v>
      </c>
      <c r="M594" s="110" t="s">
        <v>229</v>
      </c>
      <c r="N594" s="109">
        <f t="shared" si="181"/>
        <v>0.0103480327253454</v>
      </c>
      <c r="O594" s="109" t="s">
        <v>30</v>
      </c>
      <c r="P594" s="110" t="s">
        <v>84</v>
      </c>
      <c r="T594" s="109" t="s">
        <v>134</v>
      </c>
      <c r="U594" s="110" t="str">
        <f t="shared" si="173"/>
        <v>INDCHM</v>
      </c>
      <c r="V594" s="109" t="str">
        <f t="shared" si="174"/>
        <v>WH10</v>
      </c>
      <c r="W594" s="109">
        <f t="shared" si="176"/>
        <v>0.0131076646860451</v>
      </c>
      <c r="X594" s="109" t="s">
        <v>30</v>
      </c>
      <c r="Y594" s="110" t="s">
        <v>79</v>
      </c>
      <c r="AC594" s="109" t="s">
        <v>134</v>
      </c>
      <c r="AD594" s="110" t="str">
        <f t="shared" si="162"/>
        <v>INDCHM</v>
      </c>
      <c r="AE594" s="109" t="str">
        <f t="shared" si="163"/>
        <v>WH10</v>
      </c>
      <c r="AF594" s="109">
        <f t="shared" si="177"/>
        <v>0.0101452026678552</v>
      </c>
      <c r="AG594" s="109" t="s">
        <v>30</v>
      </c>
      <c r="AH594" s="110" t="s">
        <v>85</v>
      </c>
      <c r="AL594" s="109" t="s">
        <v>134</v>
      </c>
      <c r="AM594" s="110" t="str">
        <f t="shared" si="164"/>
        <v>INDCHM</v>
      </c>
      <c r="AN594" s="109" t="str">
        <f t="shared" si="165"/>
        <v>WH10</v>
      </c>
      <c r="AO594" s="109">
        <f t="shared" si="178"/>
        <v>0.0112861651420778</v>
      </c>
      <c r="AP594" s="109" t="s">
        <v>30</v>
      </c>
      <c r="AQ594" s="110" t="s">
        <v>82</v>
      </c>
      <c r="AU594" s="109" t="s">
        <v>134</v>
      </c>
      <c r="AV594" s="110" t="str">
        <f t="shared" si="166"/>
        <v>INDCHM</v>
      </c>
      <c r="AW594" s="109" t="str">
        <f t="shared" si="167"/>
        <v>WH10</v>
      </c>
      <c r="AX594" s="109">
        <f t="shared" si="179"/>
        <v>0.0095051508411876</v>
      </c>
      <c r="AY594" s="109" t="s">
        <v>30</v>
      </c>
      <c r="AZ594" s="110" t="s">
        <v>81</v>
      </c>
      <c r="BD594" s="109" t="s">
        <v>134</v>
      </c>
      <c r="BE594" s="110" t="str">
        <f t="shared" si="168"/>
        <v>INDCHM</v>
      </c>
      <c r="BF594" s="109" t="str">
        <f t="shared" si="169"/>
        <v>WH10</v>
      </c>
      <c r="BG594" s="109">
        <f t="shared" si="175"/>
        <v>0.0112861651420778</v>
      </c>
      <c r="BH594" s="109" t="s">
        <v>30</v>
      </c>
      <c r="BI594" s="110" t="s">
        <v>83</v>
      </c>
      <c r="BM594" s="109" t="s">
        <v>134</v>
      </c>
      <c r="BN594" s="110" t="str">
        <f t="shared" si="170"/>
        <v>INDCHM</v>
      </c>
      <c r="BO594" s="109" t="str">
        <f t="shared" si="171"/>
        <v>WH10</v>
      </c>
      <c r="BP594" s="109">
        <f t="shared" si="172"/>
        <v>0.0095051508411876</v>
      </c>
      <c r="BQ594" s="109" t="s">
        <v>30</v>
      </c>
      <c r="BR594" s="110" t="s">
        <v>80</v>
      </c>
    </row>
    <row r="595" spans="11:70">
      <c r="K595" s="111" t="s">
        <v>134</v>
      </c>
      <c r="L595" s="110" t="str">
        <f t="shared" si="180"/>
        <v>INDCHM</v>
      </c>
      <c r="M595" s="110" t="s">
        <v>230</v>
      </c>
      <c r="N595" s="109">
        <f t="shared" si="181"/>
        <v>0.0103767104011039</v>
      </c>
      <c r="O595" s="109" t="s">
        <v>30</v>
      </c>
      <c r="P595" s="110" t="s">
        <v>84</v>
      </c>
      <c r="T595" s="109" t="s">
        <v>134</v>
      </c>
      <c r="U595" s="110" t="str">
        <f t="shared" si="173"/>
        <v>INDCHM</v>
      </c>
      <c r="V595" s="109" t="str">
        <f t="shared" si="174"/>
        <v>WH11</v>
      </c>
      <c r="W595" s="109">
        <f t="shared" si="176"/>
        <v>0.0138529417736176</v>
      </c>
      <c r="X595" s="109" t="s">
        <v>30</v>
      </c>
      <c r="Y595" s="110" t="s">
        <v>79</v>
      </c>
      <c r="AC595" s="109" t="s">
        <v>134</v>
      </c>
      <c r="AD595" s="110" t="str">
        <f t="shared" si="162"/>
        <v>INDCHM</v>
      </c>
      <c r="AE595" s="109" t="str">
        <f t="shared" si="163"/>
        <v>WH11</v>
      </c>
      <c r="AF595" s="109">
        <f t="shared" si="177"/>
        <v>0.0101921535542085</v>
      </c>
      <c r="AG595" s="109" t="s">
        <v>30</v>
      </c>
      <c r="AH595" s="110" t="s">
        <v>85</v>
      </c>
      <c r="AL595" s="109" t="s">
        <v>134</v>
      </c>
      <c r="AM595" s="110" t="str">
        <f t="shared" si="164"/>
        <v>INDCHM</v>
      </c>
      <c r="AN595" s="109" t="str">
        <f t="shared" si="165"/>
        <v>WH11</v>
      </c>
      <c r="AO595" s="109">
        <f t="shared" si="178"/>
        <v>0.0116082666053384</v>
      </c>
      <c r="AP595" s="109" t="s">
        <v>30</v>
      </c>
      <c r="AQ595" s="110" t="s">
        <v>82</v>
      </c>
      <c r="AU595" s="109" t="s">
        <v>134</v>
      </c>
      <c r="AV595" s="110" t="str">
        <f t="shared" si="166"/>
        <v>INDCHM</v>
      </c>
      <c r="AW595" s="109" t="str">
        <f t="shared" si="167"/>
        <v>WH11</v>
      </c>
      <c r="AX595" s="109">
        <f t="shared" si="179"/>
        <v>0.00981162209952665</v>
      </c>
      <c r="AY595" s="109" t="s">
        <v>30</v>
      </c>
      <c r="AZ595" s="110" t="s">
        <v>81</v>
      </c>
      <c r="BD595" s="109" t="s">
        <v>134</v>
      </c>
      <c r="BE595" s="110" t="str">
        <f t="shared" si="168"/>
        <v>INDCHM</v>
      </c>
      <c r="BF595" s="109" t="str">
        <f t="shared" si="169"/>
        <v>WH11</v>
      </c>
      <c r="BG595" s="109">
        <f t="shared" si="175"/>
        <v>0.0116082666053384</v>
      </c>
      <c r="BH595" s="109" t="s">
        <v>30</v>
      </c>
      <c r="BI595" s="110" t="s">
        <v>83</v>
      </c>
      <c r="BM595" s="109" t="s">
        <v>134</v>
      </c>
      <c r="BN595" s="110" t="str">
        <f t="shared" si="170"/>
        <v>INDCHM</v>
      </c>
      <c r="BO595" s="109" t="str">
        <f t="shared" si="171"/>
        <v>WH11</v>
      </c>
      <c r="BP595" s="109">
        <f t="shared" si="172"/>
        <v>0.00981162209952665</v>
      </c>
      <c r="BQ595" s="109" t="s">
        <v>30</v>
      </c>
      <c r="BR595" s="110" t="s">
        <v>80</v>
      </c>
    </row>
    <row r="596" spans="11:70">
      <c r="K596" s="109" t="s">
        <v>134</v>
      </c>
      <c r="L596" s="110" t="str">
        <f t="shared" si="180"/>
        <v>INDCHM</v>
      </c>
      <c r="M596" s="110" t="s">
        <v>231</v>
      </c>
      <c r="N596" s="109">
        <f t="shared" si="181"/>
        <v>0.0105078548970435</v>
      </c>
      <c r="O596" s="109" t="s">
        <v>30</v>
      </c>
      <c r="P596" s="110" t="s">
        <v>84</v>
      </c>
      <c r="T596" s="109" t="s">
        <v>134</v>
      </c>
      <c r="U596" s="110" t="str">
        <f t="shared" si="173"/>
        <v>INDCHM</v>
      </c>
      <c r="V596" s="109" t="str">
        <f t="shared" si="174"/>
        <v>WH12</v>
      </c>
      <c r="W596" s="109">
        <f t="shared" si="176"/>
        <v>0.0141124211287434</v>
      </c>
      <c r="X596" s="109" t="s">
        <v>30</v>
      </c>
      <c r="Y596" s="110" t="s">
        <v>79</v>
      </c>
      <c r="AC596" s="109" t="s">
        <v>134</v>
      </c>
      <c r="AD596" s="110" t="str">
        <f t="shared" si="162"/>
        <v>INDCHM</v>
      </c>
      <c r="AE596" s="109" t="str">
        <f t="shared" si="163"/>
        <v>WH12</v>
      </c>
      <c r="AF596" s="109">
        <f t="shared" si="177"/>
        <v>0.0104741527578048</v>
      </c>
      <c r="AG596" s="109" t="s">
        <v>30</v>
      </c>
      <c r="AH596" s="110" t="s">
        <v>85</v>
      </c>
      <c r="AL596" s="109" t="s">
        <v>134</v>
      </c>
      <c r="AM596" s="110" t="str">
        <f t="shared" si="164"/>
        <v>INDCHM</v>
      </c>
      <c r="AN596" s="109" t="str">
        <f t="shared" si="165"/>
        <v>WH12</v>
      </c>
      <c r="AO596" s="109">
        <f t="shared" si="178"/>
        <v>0.0119915636658713</v>
      </c>
      <c r="AP596" s="109" t="s">
        <v>30</v>
      </c>
      <c r="AQ596" s="110" t="s">
        <v>82</v>
      </c>
      <c r="AU596" s="109" t="s">
        <v>134</v>
      </c>
      <c r="AV596" s="110" t="str">
        <f t="shared" si="166"/>
        <v>INDCHM</v>
      </c>
      <c r="AW596" s="109" t="str">
        <f t="shared" si="167"/>
        <v>WH12</v>
      </c>
      <c r="AX596" s="109">
        <f t="shared" si="179"/>
        <v>0.0104710638938974</v>
      </c>
      <c r="AY596" s="109" t="s">
        <v>30</v>
      </c>
      <c r="AZ596" s="110" t="s">
        <v>81</v>
      </c>
      <c r="BD596" s="109" t="s">
        <v>134</v>
      </c>
      <c r="BE596" s="110" t="str">
        <f t="shared" si="168"/>
        <v>INDCHM</v>
      </c>
      <c r="BF596" s="109" t="str">
        <f t="shared" si="169"/>
        <v>WH12</v>
      </c>
      <c r="BG596" s="109">
        <f t="shared" si="175"/>
        <v>0.0119915636658713</v>
      </c>
      <c r="BH596" s="109" t="s">
        <v>30</v>
      </c>
      <c r="BI596" s="110" t="s">
        <v>83</v>
      </c>
      <c r="BM596" s="109" t="s">
        <v>134</v>
      </c>
      <c r="BN596" s="110" t="str">
        <f t="shared" si="170"/>
        <v>INDCHM</v>
      </c>
      <c r="BO596" s="109" t="str">
        <f t="shared" si="171"/>
        <v>WH12</v>
      </c>
      <c r="BP596" s="109">
        <f t="shared" si="172"/>
        <v>0.0104710638938974</v>
      </c>
      <c r="BQ596" s="109" t="s">
        <v>30</v>
      </c>
      <c r="BR596" s="110" t="s">
        <v>80</v>
      </c>
    </row>
    <row r="597" spans="11:70">
      <c r="K597" s="109" t="s">
        <v>134</v>
      </c>
      <c r="L597" s="110" t="str">
        <f t="shared" si="180"/>
        <v>INDCHM</v>
      </c>
      <c r="M597" s="110" t="s">
        <v>232</v>
      </c>
      <c r="N597" s="109">
        <f t="shared" si="181"/>
        <v>0.0108055714115724</v>
      </c>
      <c r="O597" s="109" t="s">
        <v>30</v>
      </c>
      <c r="P597" s="110" t="s">
        <v>84</v>
      </c>
      <c r="T597" s="109" t="s">
        <v>134</v>
      </c>
      <c r="U597" s="110" t="str">
        <f t="shared" si="173"/>
        <v>INDCHM</v>
      </c>
      <c r="V597" s="109" t="str">
        <f t="shared" si="174"/>
        <v>WH13</v>
      </c>
      <c r="W597" s="109">
        <f t="shared" si="176"/>
        <v>0.0140817320925092</v>
      </c>
      <c r="X597" s="109" t="s">
        <v>30</v>
      </c>
      <c r="Y597" s="110" t="s">
        <v>79</v>
      </c>
      <c r="AC597" s="109" t="s">
        <v>134</v>
      </c>
      <c r="AD597" s="110" t="str">
        <f t="shared" si="162"/>
        <v>INDCHM</v>
      </c>
      <c r="AE597" s="109" t="str">
        <f t="shared" si="163"/>
        <v>WH13</v>
      </c>
      <c r="AF597" s="109">
        <f t="shared" si="177"/>
        <v>0.0111037705721</v>
      </c>
      <c r="AG597" s="109" t="s">
        <v>30</v>
      </c>
      <c r="AH597" s="110" t="s">
        <v>85</v>
      </c>
      <c r="AL597" s="109" t="s">
        <v>134</v>
      </c>
      <c r="AM597" s="110" t="str">
        <f t="shared" si="164"/>
        <v>INDCHM</v>
      </c>
      <c r="AN597" s="109" t="str">
        <f t="shared" si="165"/>
        <v>WH13</v>
      </c>
      <c r="AO597" s="109">
        <f t="shared" si="178"/>
        <v>0.0123783583907551</v>
      </c>
      <c r="AP597" s="109" t="s">
        <v>30</v>
      </c>
      <c r="AQ597" s="110" t="s">
        <v>82</v>
      </c>
      <c r="AU597" s="109" t="s">
        <v>134</v>
      </c>
      <c r="AV597" s="110" t="str">
        <f t="shared" si="166"/>
        <v>INDCHM</v>
      </c>
      <c r="AW597" s="109" t="str">
        <f t="shared" si="167"/>
        <v>WH13</v>
      </c>
      <c r="AX597" s="109">
        <f t="shared" si="179"/>
        <v>0.0112426152720994</v>
      </c>
      <c r="AY597" s="109" t="s">
        <v>30</v>
      </c>
      <c r="AZ597" s="110" t="s">
        <v>81</v>
      </c>
      <c r="BD597" s="109" t="s">
        <v>134</v>
      </c>
      <c r="BE597" s="110" t="str">
        <f t="shared" si="168"/>
        <v>INDCHM</v>
      </c>
      <c r="BF597" s="109" t="str">
        <f t="shared" si="169"/>
        <v>WH13</v>
      </c>
      <c r="BG597" s="109">
        <f t="shared" si="175"/>
        <v>0.0123783583907551</v>
      </c>
      <c r="BH597" s="109" t="s">
        <v>30</v>
      </c>
      <c r="BI597" s="110" t="s">
        <v>83</v>
      </c>
      <c r="BM597" s="109" t="s">
        <v>134</v>
      </c>
      <c r="BN597" s="110" t="str">
        <f t="shared" si="170"/>
        <v>INDCHM</v>
      </c>
      <c r="BO597" s="109" t="str">
        <f t="shared" si="171"/>
        <v>WH13</v>
      </c>
      <c r="BP597" s="109">
        <f t="shared" si="172"/>
        <v>0.0112426152720994</v>
      </c>
      <c r="BQ597" s="109" t="s">
        <v>30</v>
      </c>
      <c r="BR597" s="110" t="s">
        <v>80</v>
      </c>
    </row>
    <row r="598" spans="11:70">
      <c r="K598" s="109" t="s">
        <v>134</v>
      </c>
      <c r="L598" s="110" t="str">
        <f t="shared" si="180"/>
        <v>INDCHM</v>
      </c>
      <c r="M598" s="110" t="s">
        <v>233</v>
      </c>
      <c r="N598" s="109">
        <f t="shared" si="181"/>
        <v>0.011159755329077</v>
      </c>
      <c r="O598" s="109" t="s">
        <v>30</v>
      </c>
      <c r="P598" s="110" t="s">
        <v>84</v>
      </c>
      <c r="T598" s="109" t="s">
        <v>134</v>
      </c>
      <c r="U598" s="110" t="str">
        <f t="shared" si="173"/>
        <v>INDCHM</v>
      </c>
      <c r="V598" s="109" t="str">
        <f t="shared" si="174"/>
        <v>WH14</v>
      </c>
      <c r="W598" s="109">
        <f t="shared" si="176"/>
        <v>0.0139420083276439</v>
      </c>
      <c r="X598" s="109" t="s">
        <v>30</v>
      </c>
      <c r="Y598" s="110" t="s">
        <v>79</v>
      </c>
      <c r="AC598" s="109" t="s">
        <v>134</v>
      </c>
      <c r="AD598" s="110" t="str">
        <f t="shared" si="162"/>
        <v>INDCHM</v>
      </c>
      <c r="AE598" s="109" t="str">
        <f t="shared" si="163"/>
        <v>WH14</v>
      </c>
      <c r="AF598" s="109">
        <f t="shared" si="177"/>
        <v>0.011955688795414</v>
      </c>
      <c r="AG598" s="109" t="s">
        <v>30</v>
      </c>
      <c r="AH598" s="110" t="s">
        <v>85</v>
      </c>
      <c r="AL598" s="109" t="s">
        <v>134</v>
      </c>
      <c r="AM598" s="110" t="str">
        <f t="shared" si="164"/>
        <v>INDCHM</v>
      </c>
      <c r="AN598" s="109" t="str">
        <f t="shared" si="165"/>
        <v>WH14</v>
      </c>
      <c r="AO598" s="109">
        <f t="shared" si="178"/>
        <v>0.0126097075996219</v>
      </c>
      <c r="AP598" s="109" t="s">
        <v>30</v>
      </c>
      <c r="AQ598" s="110" t="s">
        <v>82</v>
      </c>
      <c r="AU598" s="109" t="s">
        <v>134</v>
      </c>
      <c r="AV598" s="110" t="str">
        <f t="shared" si="166"/>
        <v>INDCHM</v>
      </c>
      <c r="AW598" s="109" t="str">
        <f t="shared" si="167"/>
        <v>WH14</v>
      </c>
      <c r="AX598" s="109">
        <f t="shared" si="179"/>
        <v>0.011523989555658</v>
      </c>
      <c r="AY598" s="109" t="s">
        <v>30</v>
      </c>
      <c r="AZ598" s="110" t="s">
        <v>81</v>
      </c>
      <c r="BD598" s="109" t="s">
        <v>134</v>
      </c>
      <c r="BE598" s="110" t="str">
        <f t="shared" si="168"/>
        <v>INDCHM</v>
      </c>
      <c r="BF598" s="109" t="str">
        <f t="shared" si="169"/>
        <v>WH14</v>
      </c>
      <c r="BG598" s="109">
        <f t="shared" si="175"/>
        <v>0.0126097075996219</v>
      </c>
      <c r="BH598" s="109" t="s">
        <v>30</v>
      </c>
      <c r="BI598" s="110" t="s">
        <v>83</v>
      </c>
      <c r="BM598" s="109" t="s">
        <v>134</v>
      </c>
      <c r="BN598" s="110" t="str">
        <f t="shared" si="170"/>
        <v>INDCHM</v>
      </c>
      <c r="BO598" s="109" t="str">
        <f t="shared" si="171"/>
        <v>WH14</v>
      </c>
      <c r="BP598" s="109">
        <f t="shared" si="172"/>
        <v>0.011523989555658</v>
      </c>
      <c r="BQ598" s="109" t="s">
        <v>30</v>
      </c>
      <c r="BR598" s="110" t="s">
        <v>80</v>
      </c>
    </row>
    <row r="599" spans="11:70">
      <c r="K599" s="111" t="s">
        <v>134</v>
      </c>
      <c r="L599" s="110" t="str">
        <f t="shared" si="180"/>
        <v>INDCHM</v>
      </c>
      <c r="M599" s="110" t="s">
        <v>234</v>
      </c>
      <c r="N599" s="109">
        <f t="shared" si="181"/>
        <v>0.0113093503012747</v>
      </c>
      <c r="O599" s="109" t="s">
        <v>30</v>
      </c>
      <c r="P599" s="110" t="s">
        <v>84</v>
      </c>
      <c r="T599" s="109" t="s">
        <v>134</v>
      </c>
      <c r="U599" s="110" t="str">
        <f t="shared" si="173"/>
        <v>INDCHM</v>
      </c>
      <c r="V599" s="109" t="str">
        <f t="shared" si="174"/>
        <v>WH15</v>
      </c>
      <c r="W599" s="109">
        <f t="shared" si="176"/>
        <v>0.0138170993906836</v>
      </c>
      <c r="X599" s="109" t="s">
        <v>30</v>
      </c>
      <c r="Y599" s="110" t="s">
        <v>79</v>
      </c>
      <c r="AC599" s="109" t="s">
        <v>134</v>
      </c>
      <c r="AD599" s="110" t="str">
        <f t="shared" si="162"/>
        <v>INDCHM</v>
      </c>
      <c r="AE599" s="109" t="str">
        <f t="shared" si="163"/>
        <v>WH15</v>
      </c>
      <c r="AF599" s="109">
        <f t="shared" si="177"/>
        <v>0.0124815342892617</v>
      </c>
      <c r="AG599" s="109" t="s">
        <v>30</v>
      </c>
      <c r="AH599" s="110" t="s">
        <v>85</v>
      </c>
      <c r="AL599" s="109" t="s">
        <v>134</v>
      </c>
      <c r="AM599" s="110" t="str">
        <f t="shared" si="164"/>
        <v>INDCHM</v>
      </c>
      <c r="AN599" s="109" t="str">
        <f t="shared" si="165"/>
        <v>WH15</v>
      </c>
      <c r="AO599" s="109">
        <f t="shared" si="178"/>
        <v>0.0126869489539947</v>
      </c>
      <c r="AP599" s="109" t="s">
        <v>30</v>
      </c>
      <c r="AQ599" s="110" t="s">
        <v>82</v>
      </c>
      <c r="AU599" s="109" t="s">
        <v>134</v>
      </c>
      <c r="AV599" s="110" t="str">
        <f t="shared" si="166"/>
        <v>INDCHM</v>
      </c>
      <c r="AW599" s="109" t="str">
        <f t="shared" si="167"/>
        <v>WH15</v>
      </c>
      <c r="AX599" s="109">
        <f t="shared" si="179"/>
        <v>0.0116306267433503</v>
      </c>
      <c r="AY599" s="109" t="s">
        <v>30</v>
      </c>
      <c r="AZ599" s="110" t="s">
        <v>81</v>
      </c>
      <c r="BD599" s="109" t="s">
        <v>134</v>
      </c>
      <c r="BE599" s="110" t="str">
        <f t="shared" si="168"/>
        <v>INDCHM</v>
      </c>
      <c r="BF599" s="109" t="str">
        <f t="shared" si="169"/>
        <v>WH15</v>
      </c>
      <c r="BG599" s="109">
        <f t="shared" si="175"/>
        <v>0.0126869489539947</v>
      </c>
      <c r="BH599" s="109" t="s">
        <v>30</v>
      </c>
      <c r="BI599" s="110" t="s">
        <v>83</v>
      </c>
      <c r="BM599" s="109" t="s">
        <v>134</v>
      </c>
      <c r="BN599" s="110" t="str">
        <f t="shared" si="170"/>
        <v>INDCHM</v>
      </c>
      <c r="BO599" s="109" t="str">
        <f t="shared" si="171"/>
        <v>WH15</v>
      </c>
      <c r="BP599" s="109">
        <f t="shared" si="172"/>
        <v>0.0116306267433503</v>
      </c>
      <c r="BQ599" s="109" t="s">
        <v>30</v>
      </c>
      <c r="BR599" s="110" t="s">
        <v>80</v>
      </c>
    </row>
    <row r="600" spans="11:70">
      <c r="K600" s="109" t="s">
        <v>134</v>
      </c>
      <c r="L600" s="110" t="str">
        <f t="shared" si="180"/>
        <v>INDCHM</v>
      </c>
      <c r="M600" s="110" t="s">
        <v>235</v>
      </c>
      <c r="N600" s="109">
        <f t="shared" si="181"/>
        <v>0.0113786520417955</v>
      </c>
      <c r="O600" s="109" t="s">
        <v>30</v>
      </c>
      <c r="P600" s="110" t="s">
        <v>84</v>
      </c>
      <c r="T600" s="109" t="s">
        <v>134</v>
      </c>
      <c r="U600" s="110" t="str">
        <f t="shared" si="173"/>
        <v>INDCHM</v>
      </c>
      <c r="V600" s="109" t="str">
        <f t="shared" si="174"/>
        <v>WH16</v>
      </c>
      <c r="W600" s="109">
        <f t="shared" si="176"/>
        <v>0.013615302596041</v>
      </c>
      <c r="X600" s="109" t="s">
        <v>30</v>
      </c>
      <c r="Y600" s="110" t="s">
        <v>79</v>
      </c>
      <c r="AC600" s="109" t="s">
        <v>134</v>
      </c>
      <c r="AD600" s="110" t="str">
        <f t="shared" si="162"/>
        <v>INDCHM</v>
      </c>
      <c r="AE600" s="109" t="str">
        <f t="shared" si="163"/>
        <v>WH16</v>
      </c>
      <c r="AF600" s="109">
        <f t="shared" si="177"/>
        <v>0.0128079559630412</v>
      </c>
      <c r="AG600" s="109" t="s">
        <v>30</v>
      </c>
      <c r="AH600" s="110" t="s">
        <v>85</v>
      </c>
      <c r="AL600" s="109" t="s">
        <v>134</v>
      </c>
      <c r="AM600" s="110" t="str">
        <f t="shared" si="164"/>
        <v>INDCHM</v>
      </c>
      <c r="AN600" s="109" t="str">
        <f t="shared" si="165"/>
        <v>WH16</v>
      </c>
      <c r="AO600" s="109">
        <f t="shared" si="178"/>
        <v>0.0126874928141577</v>
      </c>
      <c r="AP600" s="109" t="s">
        <v>30</v>
      </c>
      <c r="AQ600" s="110" t="s">
        <v>82</v>
      </c>
      <c r="AU600" s="109" t="s">
        <v>134</v>
      </c>
      <c r="AV600" s="110" t="str">
        <f t="shared" si="166"/>
        <v>INDCHM</v>
      </c>
      <c r="AW600" s="109" t="str">
        <f t="shared" si="167"/>
        <v>WH16</v>
      </c>
      <c r="AX600" s="109">
        <f t="shared" si="179"/>
        <v>0.011683619607149</v>
      </c>
      <c r="AY600" s="109" t="s">
        <v>30</v>
      </c>
      <c r="AZ600" s="110" t="s">
        <v>81</v>
      </c>
      <c r="BD600" s="109" t="s">
        <v>134</v>
      </c>
      <c r="BE600" s="110" t="str">
        <f t="shared" si="168"/>
        <v>INDCHM</v>
      </c>
      <c r="BF600" s="109" t="str">
        <f t="shared" si="169"/>
        <v>WH16</v>
      </c>
      <c r="BG600" s="109">
        <f t="shared" si="175"/>
        <v>0.0126874928141577</v>
      </c>
      <c r="BH600" s="109" t="s">
        <v>30</v>
      </c>
      <c r="BI600" s="110" t="s">
        <v>83</v>
      </c>
      <c r="BM600" s="109" t="s">
        <v>134</v>
      </c>
      <c r="BN600" s="110" t="str">
        <f t="shared" si="170"/>
        <v>INDCHM</v>
      </c>
      <c r="BO600" s="109" t="str">
        <f t="shared" si="171"/>
        <v>WH16</v>
      </c>
      <c r="BP600" s="109">
        <f t="shared" si="172"/>
        <v>0.011683619607149</v>
      </c>
      <c r="BQ600" s="109" t="s">
        <v>30</v>
      </c>
      <c r="BR600" s="110" t="s">
        <v>80</v>
      </c>
    </row>
    <row r="601" spans="11:70">
      <c r="K601" s="109" t="s">
        <v>134</v>
      </c>
      <c r="L601" s="110" t="str">
        <f t="shared" si="180"/>
        <v>INDCHM</v>
      </c>
      <c r="M601" s="110" t="s">
        <v>236</v>
      </c>
      <c r="N601" s="109">
        <f t="shared" si="181"/>
        <v>0.0114272273126937</v>
      </c>
      <c r="O601" s="109" t="s">
        <v>30</v>
      </c>
      <c r="P601" s="110" t="s">
        <v>84</v>
      </c>
      <c r="T601" s="109" t="s">
        <v>134</v>
      </c>
      <c r="U601" s="110" t="str">
        <f t="shared" si="173"/>
        <v>INDCHM</v>
      </c>
      <c r="V601" s="109" t="str">
        <f t="shared" si="174"/>
        <v>WH17</v>
      </c>
      <c r="W601" s="109">
        <f t="shared" si="176"/>
        <v>0.0134071975460734</v>
      </c>
      <c r="X601" s="109" t="s">
        <v>30</v>
      </c>
      <c r="Y601" s="110" t="s">
        <v>79</v>
      </c>
      <c r="AC601" s="109" t="s">
        <v>134</v>
      </c>
      <c r="AD601" s="110" t="str">
        <f t="shared" si="162"/>
        <v>INDCHM</v>
      </c>
      <c r="AE601" s="109" t="str">
        <f t="shared" si="163"/>
        <v>WH17</v>
      </c>
      <c r="AF601" s="109">
        <f t="shared" si="177"/>
        <v>0.0128975717271155</v>
      </c>
      <c r="AG601" s="109" t="s">
        <v>30</v>
      </c>
      <c r="AH601" s="110" t="s">
        <v>85</v>
      </c>
      <c r="AL601" s="109" t="s">
        <v>134</v>
      </c>
      <c r="AM601" s="110" t="str">
        <f t="shared" si="164"/>
        <v>INDCHM</v>
      </c>
      <c r="AN601" s="109" t="str">
        <f t="shared" si="165"/>
        <v>WH17</v>
      </c>
      <c r="AO601" s="109">
        <f t="shared" si="178"/>
        <v>0.0126160420121908</v>
      </c>
      <c r="AP601" s="109" t="s">
        <v>30</v>
      </c>
      <c r="AQ601" s="110" t="s">
        <v>82</v>
      </c>
      <c r="AU601" s="109" t="s">
        <v>134</v>
      </c>
      <c r="AV601" s="110" t="str">
        <f t="shared" si="166"/>
        <v>INDCHM</v>
      </c>
      <c r="AW601" s="109" t="str">
        <f t="shared" si="167"/>
        <v>WH17</v>
      </c>
      <c r="AX601" s="109">
        <f t="shared" si="179"/>
        <v>0.0116749506565631</v>
      </c>
      <c r="AY601" s="109" t="s">
        <v>30</v>
      </c>
      <c r="AZ601" s="110" t="s">
        <v>81</v>
      </c>
      <c r="BD601" s="109" t="s">
        <v>134</v>
      </c>
      <c r="BE601" s="110" t="str">
        <f t="shared" si="168"/>
        <v>INDCHM</v>
      </c>
      <c r="BF601" s="109" t="str">
        <f t="shared" si="169"/>
        <v>WH17</v>
      </c>
      <c r="BG601" s="109">
        <f t="shared" si="175"/>
        <v>0.0126160420121908</v>
      </c>
      <c r="BH601" s="109" t="s">
        <v>30</v>
      </c>
      <c r="BI601" s="110" t="s">
        <v>83</v>
      </c>
      <c r="BM601" s="109" t="s">
        <v>134</v>
      </c>
      <c r="BN601" s="110" t="str">
        <f t="shared" si="170"/>
        <v>INDCHM</v>
      </c>
      <c r="BO601" s="109" t="str">
        <f t="shared" si="171"/>
        <v>WH17</v>
      </c>
      <c r="BP601" s="109">
        <f t="shared" si="172"/>
        <v>0.0116749506565631</v>
      </c>
      <c r="BQ601" s="109" t="s">
        <v>30</v>
      </c>
      <c r="BR601" s="110" t="s">
        <v>80</v>
      </c>
    </row>
    <row r="602" spans="11:70">
      <c r="K602" s="109" t="s">
        <v>134</v>
      </c>
      <c r="L602" s="110" t="str">
        <f t="shared" si="180"/>
        <v>INDCHM</v>
      </c>
      <c r="M602" s="110" t="s">
        <v>237</v>
      </c>
      <c r="N602" s="109">
        <f t="shared" si="181"/>
        <v>0.0114316549605509</v>
      </c>
      <c r="O602" s="109" t="s">
        <v>30</v>
      </c>
      <c r="P602" s="110" t="s">
        <v>84</v>
      </c>
      <c r="T602" s="109" t="s">
        <v>134</v>
      </c>
      <c r="U602" s="110" t="str">
        <f t="shared" si="173"/>
        <v>INDCHM</v>
      </c>
      <c r="V602" s="109" t="str">
        <f t="shared" si="174"/>
        <v>WH18</v>
      </c>
      <c r="W602" s="109">
        <f t="shared" si="176"/>
        <v>0.0132901175129364</v>
      </c>
      <c r="X602" s="109" t="s">
        <v>30</v>
      </c>
      <c r="Y602" s="110" t="s">
        <v>79</v>
      </c>
      <c r="AC602" s="109" t="s">
        <v>134</v>
      </c>
      <c r="AD602" s="110" t="str">
        <f t="shared" si="162"/>
        <v>INDCHM</v>
      </c>
      <c r="AE602" s="109" t="str">
        <f t="shared" si="163"/>
        <v>WH18</v>
      </c>
      <c r="AF602" s="109">
        <f t="shared" si="177"/>
        <v>0.0128443741655185</v>
      </c>
      <c r="AG602" s="109" t="s">
        <v>30</v>
      </c>
      <c r="AH602" s="110" t="s">
        <v>85</v>
      </c>
      <c r="AL602" s="109" t="s">
        <v>134</v>
      </c>
      <c r="AM602" s="110" t="str">
        <f t="shared" si="164"/>
        <v>INDCHM</v>
      </c>
      <c r="AN602" s="109" t="str">
        <f t="shared" si="165"/>
        <v>WH18</v>
      </c>
      <c r="AO602" s="109">
        <f t="shared" si="178"/>
        <v>0.0125089503543597</v>
      </c>
      <c r="AP602" s="109" t="s">
        <v>30</v>
      </c>
      <c r="AQ602" s="110" t="s">
        <v>82</v>
      </c>
      <c r="AU602" s="109" t="s">
        <v>134</v>
      </c>
      <c r="AV602" s="110" t="str">
        <f t="shared" si="166"/>
        <v>INDCHM</v>
      </c>
      <c r="AW602" s="109" t="str">
        <f t="shared" si="167"/>
        <v>WH18</v>
      </c>
      <c r="AX602" s="109">
        <f t="shared" si="179"/>
        <v>0.0115982793198033</v>
      </c>
      <c r="AY602" s="109" t="s">
        <v>30</v>
      </c>
      <c r="AZ602" s="110" t="s">
        <v>81</v>
      </c>
      <c r="BD602" s="109" t="s">
        <v>134</v>
      </c>
      <c r="BE602" s="110" t="str">
        <f t="shared" si="168"/>
        <v>INDCHM</v>
      </c>
      <c r="BF602" s="109" t="str">
        <f t="shared" si="169"/>
        <v>WH18</v>
      </c>
      <c r="BG602" s="109">
        <f t="shared" si="175"/>
        <v>0.0125089503543597</v>
      </c>
      <c r="BH602" s="109" t="s">
        <v>30</v>
      </c>
      <c r="BI602" s="110" t="s">
        <v>83</v>
      </c>
      <c r="BM602" s="109" t="s">
        <v>134</v>
      </c>
      <c r="BN602" s="110" t="str">
        <f t="shared" si="170"/>
        <v>INDCHM</v>
      </c>
      <c r="BO602" s="109" t="str">
        <f t="shared" si="171"/>
        <v>WH18</v>
      </c>
      <c r="BP602" s="109">
        <f t="shared" si="172"/>
        <v>0.0115982793198033</v>
      </c>
      <c r="BQ602" s="109" t="s">
        <v>30</v>
      </c>
      <c r="BR602" s="110" t="s">
        <v>80</v>
      </c>
    </row>
    <row r="603" spans="11:70">
      <c r="K603" s="111" t="s">
        <v>134</v>
      </c>
      <c r="L603" s="110" t="str">
        <f t="shared" si="180"/>
        <v>INDCHM</v>
      </c>
      <c r="M603" s="110" t="s">
        <v>238</v>
      </c>
      <c r="N603" s="109">
        <f t="shared" si="181"/>
        <v>0.0114018960930166</v>
      </c>
      <c r="O603" s="109" t="s">
        <v>30</v>
      </c>
      <c r="P603" s="110" t="s">
        <v>84</v>
      </c>
      <c r="T603" s="109" t="s">
        <v>134</v>
      </c>
      <c r="U603" s="110" t="str">
        <f t="shared" si="173"/>
        <v>INDCHM</v>
      </c>
      <c r="V603" s="109" t="str">
        <f t="shared" si="174"/>
        <v>WH19</v>
      </c>
      <c r="W603" s="109">
        <f t="shared" si="176"/>
        <v>0.0134616769531249</v>
      </c>
      <c r="X603" s="109" t="s">
        <v>30</v>
      </c>
      <c r="Y603" s="110" t="s">
        <v>79</v>
      </c>
      <c r="AC603" s="109" t="s">
        <v>134</v>
      </c>
      <c r="AD603" s="110" t="str">
        <f t="shared" si="162"/>
        <v>INDCHM</v>
      </c>
      <c r="AE603" s="109" t="str">
        <f t="shared" si="163"/>
        <v>WH19</v>
      </c>
      <c r="AF603" s="109">
        <f t="shared" si="177"/>
        <v>0.0127484201998232</v>
      </c>
      <c r="AG603" s="109" t="s">
        <v>30</v>
      </c>
      <c r="AH603" s="110" t="s">
        <v>85</v>
      </c>
      <c r="AL603" s="109" t="s">
        <v>134</v>
      </c>
      <c r="AM603" s="110" t="str">
        <f t="shared" si="164"/>
        <v>INDCHM</v>
      </c>
      <c r="AN603" s="109" t="str">
        <f t="shared" si="165"/>
        <v>WH19</v>
      </c>
      <c r="AO603" s="109">
        <f t="shared" si="178"/>
        <v>0.0124606356769265</v>
      </c>
      <c r="AP603" s="109" t="s">
        <v>30</v>
      </c>
      <c r="AQ603" s="110" t="s">
        <v>82</v>
      </c>
      <c r="AU603" s="109" t="s">
        <v>134</v>
      </c>
      <c r="AV603" s="110" t="str">
        <f t="shared" si="166"/>
        <v>INDCHM</v>
      </c>
      <c r="AW603" s="109" t="str">
        <f t="shared" si="167"/>
        <v>WH19</v>
      </c>
      <c r="AX603" s="109">
        <f t="shared" si="179"/>
        <v>0.0115293512955208</v>
      </c>
      <c r="AY603" s="109" t="s">
        <v>30</v>
      </c>
      <c r="AZ603" s="110" t="s">
        <v>81</v>
      </c>
      <c r="BD603" s="109" t="s">
        <v>134</v>
      </c>
      <c r="BE603" s="110" t="str">
        <f t="shared" si="168"/>
        <v>INDCHM</v>
      </c>
      <c r="BF603" s="109" t="str">
        <f t="shared" si="169"/>
        <v>WH19</v>
      </c>
      <c r="BG603" s="109">
        <f t="shared" si="175"/>
        <v>0.0124606356769265</v>
      </c>
      <c r="BH603" s="109" t="s">
        <v>30</v>
      </c>
      <c r="BI603" s="110" t="s">
        <v>83</v>
      </c>
      <c r="BM603" s="109" t="s">
        <v>134</v>
      </c>
      <c r="BN603" s="110" t="str">
        <f t="shared" si="170"/>
        <v>INDCHM</v>
      </c>
      <c r="BO603" s="109" t="str">
        <f t="shared" si="171"/>
        <v>WH19</v>
      </c>
      <c r="BP603" s="109">
        <f t="shared" si="172"/>
        <v>0.0115293512955208</v>
      </c>
      <c r="BQ603" s="109" t="s">
        <v>30</v>
      </c>
      <c r="BR603" s="110" t="s">
        <v>80</v>
      </c>
    </row>
    <row r="604" spans="11:70">
      <c r="K604" s="109" t="s">
        <v>134</v>
      </c>
      <c r="L604" s="110" t="str">
        <f t="shared" si="180"/>
        <v>INDCHM</v>
      </c>
      <c r="M604" s="110" t="s">
        <v>239</v>
      </c>
      <c r="N604" s="109">
        <f t="shared" si="181"/>
        <v>0.0113708770898345</v>
      </c>
      <c r="O604" s="109" t="s">
        <v>30</v>
      </c>
      <c r="P604" s="110" t="s">
        <v>84</v>
      </c>
      <c r="T604" s="109" t="s">
        <v>134</v>
      </c>
      <c r="U604" s="110" t="str">
        <f t="shared" si="173"/>
        <v>INDCHM</v>
      </c>
      <c r="V604" s="109" t="str">
        <f t="shared" si="174"/>
        <v>WH20</v>
      </c>
      <c r="W604" s="109">
        <f t="shared" si="176"/>
        <v>0.014001092972781</v>
      </c>
      <c r="X604" s="109" t="s">
        <v>30</v>
      </c>
      <c r="Y604" s="110" t="s">
        <v>79</v>
      </c>
      <c r="AC604" s="109" t="s">
        <v>134</v>
      </c>
      <c r="AD604" s="110" t="str">
        <f t="shared" si="162"/>
        <v>INDCHM</v>
      </c>
      <c r="AE604" s="109" t="str">
        <f t="shared" si="163"/>
        <v>WH20</v>
      </c>
      <c r="AF604" s="109">
        <f t="shared" si="177"/>
        <v>0.0126133286971781</v>
      </c>
      <c r="AG604" s="109" t="s">
        <v>30</v>
      </c>
      <c r="AH604" s="110" t="s">
        <v>85</v>
      </c>
      <c r="AL604" s="109" t="s">
        <v>134</v>
      </c>
      <c r="AM604" s="110" t="str">
        <f t="shared" si="164"/>
        <v>INDCHM</v>
      </c>
      <c r="AN604" s="109" t="str">
        <f t="shared" si="165"/>
        <v>WH20</v>
      </c>
      <c r="AO604" s="109">
        <f t="shared" si="178"/>
        <v>0.0125321434320328</v>
      </c>
      <c r="AP604" s="109" t="s">
        <v>30</v>
      </c>
      <c r="AQ604" s="110" t="s">
        <v>82</v>
      </c>
      <c r="AU604" s="109" t="s">
        <v>134</v>
      </c>
      <c r="AV604" s="110" t="str">
        <f t="shared" si="166"/>
        <v>INDCHM</v>
      </c>
      <c r="AW604" s="109" t="str">
        <f t="shared" si="167"/>
        <v>WH20</v>
      </c>
      <c r="AX604" s="109">
        <f t="shared" si="179"/>
        <v>0.0114844442204489</v>
      </c>
      <c r="AY604" s="109" t="s">
        <v>30</v>
      </c>
      <c r="AZ604" s="110" t="s">
        <v>81</v>
      </c>
      <c r="BD604" s="109" t="s">
        <v>134</v>
      </c>
      <c r="BE604" s="110" t="str">
        <f t="shared" si="168"/>
        <v>INDCHM</v>
      </c>
      <c r="BF604" s="109" t="str">
        <f t="shared" si="169"/>
        <v>WH20</v>
      </c>
      <c r="BG604" s="109">
        <f t="shared" si="175"/>
        <v>0.0125321434320328</v>
      </c>
      <c r="BH604" s="109" t="s">
        <v>30</v>
      </c>
      <c r="BI604" s="110" t="s">
        <v>83</v>
      </c>
      <c r="BM604" s="109" t="s">
        <v>134</v>
      </c>
      <c r="BN604" s="110" t="str">
        <f t="shared" si="170"/>
        <v>INDCHM</v>
      </c>
      <c r="BO604" s="109" t="str">
        <f t="shared" si="171"/>
        <v>WH20</v>
      </c>
      <c r="BP604" s="109">
        <f t="shared" si="172"/>
        <v>0.0114844442204489</v>
      </c>
      <c r="BQ604" s="109" t="s">
        <v>30</v>
      </c>
      <c r="BR604" s="110" t="s">
        <v>80</v>
      </c>
    </row>
    <row r="605" spans="11:70">
      <c r="K605" s="109" t="s">
        <v>134</v>
      </c>
      <c r="L605" s="110" t="str">
        <f t="shared" si="180"/>
        <v>INDCHM</v>
      </c>
      <c r="M605" s="110" t="s">
        <v>240</v>
      </c>
      <c r="N605" s="109">
        <f t="shared" si="181"/>
        <v>0.0113445786923559</v>
      </c>
      <c r="O605" s="109" t="s">
        <v>30</v>
      </c>
      <c r="P605" s="110" t="s">
        <v>84</v>
      </c>
      <c r="T605" s="109" t="s">
        <v>134</v>
      </c>
      <c r="U605" s="110" t="str">
        <f t="shared" si="173"/>
        <v>INDCHM</v>
      </c>
      <c r="V605" s="109" t="str">
        <f t="shared" si="174"/>
        <v>WH21</v>
      </c>
      <c r="W605" s="109">
        <f t="shared" si="176"/>
        <v>0.0143922584063716</v>
      </c>
      <c r="X605" s="109" t="s">
        <v>30</v>
      </c>
      <c r="Y605" s="110" t="s">
        <v>79</v>
      </c>
      <c r="AC605" s="109" t="s">
        <v>134</v>
      </c>
      <c r="AD605" s="110" t="str">
        <f t="shared" si="162"/>
        <v>INDCHM</v>
      </c>
      <c r="AE605" s="109" t="str">
        <f t="shared" si="163"/>
        <v>WH21</v>
      </c>
      <c r="AF605" s="109">
        <f t="shared" si="177"/>
        <v>0.0125147676598324</v>
      </c>
      <c r="AG605" s="109" t="s">
        <v>30</v>
      </c>
      <c r="AH605" s="110" t="s">
        <v>85</v>
      </c>
      <c r="AL605" s="109" t="s">
        <v>134</v>
      </c>
      <c r="AM605" s="110" t="str">
        <f t="shared" si="164"/>
        <v>INDCHM</v>
      </c>
      <c r="AN605" s="109" t="str">
        <f t="shared" si="165"/>
        <v>WH21</v>
      </c>
      <c r="AO605" s="109">
        <f t="shared" si="178"/>
        <v>0.0126615233449143</v>
      </c>
      <c r="AP605" s="109" t="s">
        <v>30</v>
      </c>
      <c r="AQ605" s="110" t="s">
        <v>82</v>
      </c>
      <c r="AU605" s="109" t="s">
        <v>134</v>
      </c>
      <c r="AV605" s="110" t="str">
        <f t="shared" si="166"/>
        <v>INDCHM</v>
      </c>
      <c r="AW605" s="109" t="str">
        <f t="shared" si="167"/>
        <v>WH21</v>
      </c>
      <c r="AX605" s="109">
        <f t="shared" si="179"/>
        <v>0.0115824784572926</v>
      </c>
      <c r="AY605" s="109" t="s">
        <v>30</v>
      </c>
      <c r="AZ605" s="110" t="s">
        <v>81</v>
      </c>
      <c r="BD605" s="109" t="s">
        <v>134</v>
      </c>
      <c r="BE605" s="110" t="str">
        <f t="shared" si="168"/>
        <v>INDCHM</v>
      </c>
      <c r="BF605" s="109" t="str">
        <f t="shared" si="169"/>
        <v>WH21</v>
      </c>
      <c r="BG605" s="109">
        <f t="shared" si="175"/>
        <v>0.0126615233449143</v>
      </c>
      <c r="BH605" s="109" t="s">
        <v>30</v>
      </c>
      <c r="BI605" s="110" t="s">
        <v>83</v>
      </c>
      <c r="BM605" s="109" t="s">
        <v>134</v>
      </c>
      <c r="BN605" s="110" t="str">
        <f t="shared" si="170"/>
        <v>INDCHM</v>
      </c>
      <c r="BO605" s="109" t="str">
        <f t="shared" si="171"/>
        <v>WH21</v>
      </c>
      <c r="BP605" s="109">
        <f t="shared" si="172"/>
        <v>0.0115824784572926</v>
      </c>
      <c r="BQ605" s="109" t="s">
        <v>30</v>
      </c>
      <c r="BR605" s="110" t="s">
        <v>80</v>
      </c>
    </row>
    <row r="606" spans="11:70">
      <c r="K606" s="109" t="s">
        <v>134</v>
      </c>
      <c r="L606" s="110" t="str">
        <f t="shared" si="180"/>
        <v>INDCHM</v>
      </c>
      <c r="M606" s="110" t="s">
        <v>241</v>
      </c>
      <c r="N606" s="109">
        <f t="shared" si="181"/>
        <v>0.0113762217906467</v>
      </c>
      <c r="O606" s="109" t="s">
        <v>30</v>
      </c>
      <c r="P606" s="110" t="s">
        <v>84</v>
      </c>
      <c r="T606" s="109" t="s">
        <v>134</v>
      </c>
      <c r="U606" s="110" t="str">
        <f t="shared" si="173"/>
        <v>INDCHM</v>
      </c>
      <c r="V606" s="109" t="str">
        <f t="shared" si="174"/>
        <v>WH22</v>
      </c>
      <c r="W606" s="109">
        <f t="shared" si="176"/>
        <v>0.014262877860034</v>
      </c>
      <c r="X606" s="109" t="s">
        <v>30</v>
      </c>
      <c r="Y606" s="110" t="s">
        <v>79</v>
      </c>
      <c r="AC606" s="109" t="s">
        <v>134</v>
      </c>
      <c r="AD606" s="110" t="str">
        <f t="shared" si="162"/>
        <v>INDCHM</v>
      </c>
      <c r="AE606" s="109" t="str">
        <f t="shared" si="163"/>
        <v>WH22</v>
      </c>
      <c r="AF606" s="109">
        <f t="shared" si="177"/>
        <v>0.012550694623082</v>
      </c>
      <c r="AG606" s="109" t="s">
        <v>30</v>
      </c>
      <c r="AH606" s="110" t="s">
        <v>85</v>
      </c>
      <c r="AL606" s="109" t="s">
        <v>134</v>
      </c>
      <c r="AM606" s="110" t="str">
        <f t="shared" si="164"/>
        <v>INDCHM</v>
      </c>
      <c r="AN606" s="109" t="str">
        <f t="shared" si="165"/>
        <v>WH22</v>
      </c>
      <c r="AO606" s="109">
        <f t="shared" si="178"/>
        <v>0.012800758727807</v>
      </c>
      <c r="AP606" s="109" t="s">
        <v>30</v>
      </c>
      <c r="AQ606" s="110" t="s">
        <v>82</v>
      </c>
      <c r="AU606" s="109" t="s">
        <v>134</v>
      </c>
      <c r="AV606" s="110" t="str">
        <f t="shared" si="166"/>
        <v>INDCHM</v>
      </c>
      <c r="AW606" s="109" t="str">
        <f t="shared" si="167"/>
        <v>WH22</v>
      </c>
      <c r="AX606" s="109">
        <f t="shared" si="179"/>
        <v>0.0120212926518019</v>
      </c>
      <c r="AY606" s="109" t="s">
        <v>30</v>
      </c>
      <c r="AZ606" s="110" t="s">
        <v>81</v>
      </c>
      <c r="BD606" s="109" t="s">
        <v>134</v>
      </c>
      <c r="BE606" s="110" t="str">
        <f t="shared" si="168"/>
        <v>INDCHM</v>
      </c>
      <c r="BF606" s="109" t="str">
        <f t="shared" si="169"/>
        <v>WH22</v>
      </c>
      <c r="BG606" s="109">
        <f t="shared" si="175"/>
        <v>0.012800758727807</v>
      </c>
      <c r="BH606" s="109" t="s">
        <v>30</v>
      </c>
      <c r="BI606" s="110" t="s">
        <v>83</v>
      </c>
      <c r="BM606" s="109" t="s">
        <v>134</v>
      </c>
      <c r="BN606" s="110" t="str">
        <f t="shared" si="170"/>
        <v>INDCHM</v>
      </c>
      <c r="BO606" s="109" t="str">
        <f t="shared" si="171"/>
        <v>WH22</v>
      </c>
      <c r="BP606" s="109">
        <f t="shared" si="172"/>
        <v>0.0120212926518019</v>
      </c>
      <c r="BQ606" s="109" t="s">
        <v>30</v>
      </c>
      <c r="BR606" s="110" t="s">
        <v>80</v>
      </c>
    </row>
    <row r="607" spans="11:70">
      <c r="K607" s="111" t="s">
        <v>134</v>
      </c>
      <c r="L607" s="110" t="str">
        <f t="shared" si="180"/>
        <v>INDCHM</v>
      </c>
      <c r="M607" s="110" t="s">
        <v>242</v>
      </c>
      <c r="N607" s="109">
        <f t="shared" si="181"/>
        <v>0.0115136044992901</v>
      </c>
      <c r="O607" s="109" t="s">
        <v>30</v>
      </c>
      <c r="P607" s="110" t="s">
        <v>84</v>
      </c>
      <c r="T607" s="109" t="s">
        <v>134</v>
      </c>
      <c r="U607" s="110" t="str">
        <f t="shared" si="173"/>
        <v>INDCHM</v>
      </c>
      <c r="V607" s="109" t="str">
        <f t="shared" si="174"/>
        <v>WH23</v>
      </c>
      <c r="W607" s="109">
        <f t="shared" si="176"/>
        <v>0.0140469038016668</v>
      </c>
      <c r="X607" s="109" t="s">
        <v>30</v>
      </c>
      <c r="Y607" s="110" t="s">
        <v>79</v>
      </c>
      <c r="AC607" s="109" t="s">
        <v>134</v>
      </c>
      <c r="AD607" s="110" t="str">
        <f t="shared" si="162"/>
        <v>INDCHM</v>
      </c>
      <c r="AE607" s="109" t="str">
        <f t="shared" si="163"/>
        <v>WH23</v>
      </c>
      <c r="AF607" s="109">
        <f t="shared" si="177"/>
        <v>0.0129413792544519</v>
      </c>
      <c r="AG607" s="109" t="s">
        <v>30</v>
      </c>
      <c r="AH607" s="110" t="s">
        <v>85</v>
      </c>
      <c r="AL607" s="109" t="s">
        <v>134</v>
      </c>
      <c r="AM607" s="110" t="str">
        <f t="shared" si="164"/>
        <v>INDCHM</v>
      </c>
      <c r="AN607" s="109" t="str">
        <f t="shared" si="165"/>
        <v>WH23</v>
      </c>
      <c r="AO607" s="109">
        <f t="shared" si="178"/>
        <v>0.012992338841019</v>
      </c>
      <c r="AP607" s="109" t="s">
        <v>30</v>
      </c>
      <c r="AQ607" s="110" t="s">
        <v>82</v>
      </c>
      <c r="AU607" s="109" t="s">
        <v>134</v>
      </c>
      <c r="AV607" s="110" t="str">
        <f t="shared" si="166"/>
        <v>INDCHM</v>
      </c>
      <c r="AW607" s="109" t="str">
        <f t="shared" si="167"/>
        <v>WH23</v>
      </c>
      <c r="AX607" s="109">
        <f t="shared" si="179"/>
        <v>0.0126368567699904</v>
      </c>
      <c r="AY607" s="109" t="s">
        <v>30</v>
      </c>
      <c r="AZ607" s="110" t="s">
        <v>81</v>
      </c>
      <c r="BD607" s="109" t="s">
        <v>134</v>
      </c>
      <c r="BE607" s="110" t="str">
        <f t="shared" si="168"/>
        <v>INDCHM</v>
      </c>
      <c r="BF607" s="109" t="str">
        <f t="shared" si="169"/>
        <v>WH23</v>
      </c>
      <c r="BG607" s="109">
        <f t="shared" si="175"/>
        <v>0.012992338841019</v>
      </c>
      <c r="BH607" s="109" t="s">
        <v>30</v>
      </c>
      <c r="BI607" s="110" t="s">
        <v>83</v>
      </c>
      <c r="BM607" s="109" t="s">
        <v>134</v>
      </c>
      <c r="BN607" s="110" t="str">
        <f t="shared" si="170"/>
        <v>INDCHM</v>
      </c>
      <c r="BO607" s="109" t="str">
        <f t="shared" si="171"/>
        <v>WH23</v>
      </c>
      <c r="BP607" s="109">
        <f t="shared" si="172"/>
        <v>0.0126368567699904</v>
      </c>
      <c r="BQ607" s="109" t="s">
        <v>30</v>
      </c>
      <c r="BR607" s="110" t="s">
        <v>80</v>
      </c>
    </row>
    <row r="608" spans="11:70">
      <c r="K608" s="109" t="s">
        <v>134</v>
      </c>
      <c r="L608" s="110" t="str">
        <f>C15</f>
        <v>INDIRON</v>
      </c>
      <c r="M608" s="109" t="s">
        <v>136</v>
      </c>
      <c r="N608" s="109">
        <f t="shared" si="181"/>
        <v>0.0103913372459937</v>
      </c>
      <c r="O608" s="109" t="s">
        <v>30</v>
      </c>
      <c r="P608" s="110" t="s">
        <v>84</v>
      </c>
      <c r="T608" s="109" t="s">
        <v>134</v>
      </c>
      <c r="U608" s="110" t="str">
        <f t="shared" si="173"/>
        <v>INDIRON</v>
      </c>
      <c r="V608" s="109" t="str">
        <f t="shared" si="174"/>
        <v>RH0</v>
      </c>
      <c r="W608" s="109">
        <f t="shared" si="176"/>
        <v>0.0108011145170675</v>
      </c>
      <c r="X608" s="109" t="s">
        <v>30</v>
      </c>
      <c r="Y608" s="110" t="s">
        <v>79</v>
      </c>
      <c r="AC608" s="109" t="s">
        <v>134</v>
      </c>
      <c r="AD608" s="110" t="str">
        <f t="shared" ref="AD608:AD671" si="182">U608</f>
        <v>INDIRON</v>
      </c>
      <c r="AE608" s="109" t="str">
        <f t="shared" ref="AE608:AE671" si="183">V608</f>
        <v>RH0</v>
      </c>
      <c r="AF608" s="109">
        <f t="shared" si="177"/>
        <v>0.0107441335424568</v>
      </c>
      <c r="AG608" s="109" t="s">
        <v>30</v>
      </c>
      <c r="AH608" s="110" t="s">
        <v>85</v>
      </c>
      <c r="AL608" s="109" t="s">
        <v>134</v>
      </c>
      <c r="AM608" s="110" t="str">
        <f t="shared" ref="AM608:AM671" si="184">AD608</f>
        <v>INDIRON</v>
      </c>
      <c r="AN608" s="109" t="str">
        <f t="shared" ref="AN608:AN671" si="185">AE608</f>
        <v>RH0</v>
      </c>
      <c r="AO608" s="109">
        <f t="shared" si="178"/>
        <v>0.0106222581997362</v>
      </c>
      <c r="AP608" s="109" t="s">
        <v>30</v>
      </c>
      <c r="AQ608" s="110" t="s">
        <v>82</v>
      </c>
      <c r="AU608" s="109" t="s">
        <v>134</v>
      </c>
      <c r="AV608" s="110" t="str">
        <f t="shared" ref="AV608:AV671" si="186">AM608</f>
        <v>INDIRON</v>
      </c>
      <c r="AW608" s="109" t="str">
        <f t="shared" ref="AW608:AW671" si="187">AN608</f>
        <v>RH0</v>
      </c>
      <c r="AX608" s="109">
        <f t="shared" si="179"/>
        <v>0.0108849226696617</v>
      </c>
      <c r="AY608" s="109" t="s">
        <v>30</v>
      </c>
      <c r="AZ608" s="110" t="s">
        <v>81</v>
      </c>
      <c r="BD608" s="109" t="s">
        <v>134</v>
      </c>
      <c r="BE608" s="110" t="str">
        <f t="shared" ref="BE608:BE671" si="188">AV608</f>
        <v>INDIRON</v>
      </c>
      <c r="BF608" s="109" t="str">
        <f t="shared" ref="BF608:BF671" si="189">AW608</f>
        <v>RH0</v>
      </c>
      <c r="BG608" s="109">
        <f t="shared" si="175"/>
        <v>0.0106222581997362</v>
      </c>
      <c r="BH608" s="109" t="s">
        <v>30</v>
      </c>
      <c r="BI608" s="110" t="s">
        <v>83</v>
      </c>
      <c r="BM608" s="109" t="s">
        <v>134</v>
      </c>
      <c r="BN608" s="110" t="str">
        <f t="shared" ref="BN608:BN671" si="190">BE608</f>
        <v>INDIRON</v>
      </c>
      <c r="BO608" s="109" t="str">
        <f t="shared" ref="BO608:BO671" si="191">BF608</f>
        <v>RH0</v>
      </c>
      <c r="BP608" s="109">
        <f t="shared" ref="BP608:BP671" si="192">AX608</f>
        <v>0.0108849226696617</v>
      </c>
      <c r="BQ608" s="109" t="s">
        <v>30</v>
      </c>
      <c r="BR608" s="110" t="s">
        <v>80</v>
      </c>
    </row>
    <row r="609" spans="11:70">
      <c r="K609" s="109" t="s">
        <v>134</v>
      </c>
      <c r="L609" s="110" t="str">
        <f t="shared" ref="L609:L672" si="193">L608</f>
        <v>INDIRON</v>
      </c>
      <c r="M609" s="109" t="s">
        <v>138</v>
      </c>
      <c r="N609" s="109">
        <f t="shared" si="181"/>
        <v>0.0103333217911718</v>
      </c>
      <c r="O609" s="109" t="s">
        <v>30</v>
      </c>
      <c r="P609" s="110" t="s">
        <v>84</v>
      </c>
      <c r="T609" s="109" t="s">
        <v>134</v>
      </c>
      <c r="U609" s="110" t="str">
        <f t="shared" ref="U609:U672" si="194">L609</f>
        <v>INDIRON</v>
      </c>
      <c r="V609" s="109" t="str">
        <f t="shared" ref="V609:V672" si="195">M609</f>
        <v>RH1</v>
      </c>
      <c r="W609" s="109">
        <f t="shared" si="176"/>
        <v>0.0103138272080871</v>
      </c>
      <c r="X609" s="109" t="s">
        <v>30</v>
      </c>
      <c r="Y609" s="110" t="s">
        <v>79</v>
      </c>
      <c r="AC609" s="109" t="s">
        <v>134</v>
      </c>
      <c r="AD609" s="110" t="str">
        <f t="shared" si="182"/>
        <v>INDIRON</v>
      </c>
      <c r="AE609" s="109" t="str">
        <f t="shared" si="183"/>
        <v>RH1</v>
      </c>
      <c r="AF609" s="109">
        <f t="shared" si="177"/>
        <v>0.010814727228762</v>
      </c>
      <c r="AG609" s="109" t="s">
        <v>30</v>
      </c>
      <c r="AH609" s="110" t="s">
        <v>85</v>
      </c>
      <c r="AL609" s="109" t="s">
        <v>134</v>
      </c>
      <c r="AM609" s="110" t="str">
        <f t="shared" si="184"/>
        <v>INDIRON</v>
      </c>
      <c r="AN609" s="109" t="str">
        <f t="shared" si="185"/>
        <v>RH1</v>
      </c>
      <c r="AO609" s="109">
        <f t="shared" si="178"/>
        <v>0.0104780234159436</v>
      </c>
      <c r="AP609" s="109" t="s">
        <v>30</v>
      </c>
      <c r="AQ609" s="110" t="s">
        <v>82</v>
      </c>
      <c r="AU609" s="109" t="s">
        <v>134</v>
      </c>
      <c r="AV609" s="110" t="str">
        <f t="shared" si="186"/>
        <v>INDIRON</v>
      </c>
      <c r="AW609" s="109" t="str">
        <f t="shared" si="187"/>
        <v>RH1</v>
      </c>
      <c r="AX609" s="109">
        <f t="shared" si="179"/>
        <v>0.01077042272815</v>
      </c>
      <c r="AY609" s="109" t="s">
        <v>30</v>
      </c>
      <c r="AZ609" s="110" t="s">
        <v>81</v>
      </c>
      <c r="BD609" s="109" t="s">
        <v>134</v>
      </c>
      <c r="BE609" s="110" t="str">
        <f t="shared" si="188"/>
        <v>INDIRON</v>
      </c>
      <c r="BF609" s="109" t="str">
        <f t="shared" si="189"/>
        <v>RH1</v>
      </c>
      <c r="BG609" s="109">
        <f t="shared" ref="BG609:BG672" si="196">AO609</f>
        <v>0.0104780234159436</v>
      </c>
      <c r="BH609" s="109" t="s">
        <v>30</v>
      </c>
      <c r="BI609" s="110" t="s">
        <v>83</v>
      </c>
      <c r="BM609" s="109" t="s">
        <v>134</v>
      </c>
      <c r="BN609" s="110" t="str">
        <f t="shared" si="190"/>
        <v>INDIRON</v>
      </c>
      <c r="BO609" s="109" t="str">
        <f t="shared" si="191"/>
        <v>RH1</v>
      </c>
      <c r="BP609" s="109">
        <f t="shared" si="192"/>
        <v>0.01077042272815</v>
      </c>
      <c r="BQ609" s="109" t="s">
        <v>30</v>
      </c>
      <c r="BR609" s="110" t="s">
        <v>80</v>
      </c>
    </row>
    <row r="610" spans="11:70">
      <c r="K610" s="109" t="s">
        <v>134</v>
      </c>
      <c r="L610" s="110" t="str">
        <f t="shared" si="193"/>
        <v>INDIRON</v>
      </c>
      <c r="M610" s="109" t="s">
        <v>140</v>
      </c>
      <c r="N610" s="109">
        <f t="shared" si="181"/>
        <v>0.0103250435450948</v>
      </c>
      <c r="O610" s="109" t="s">
        <v>30</v>
      </c>
      <c r="P610" s="110" t="s">
        <v>84</v>
      </c>
      <c r="T610" s="109" t="s">
        <v>134</v>
      </c>
      <c r="U610" s="110" t="str">
        <f t="shared" si="194"/>
        <v>INDIRON</v>
      </c>
      <c r="V610" s="109" t="str">
        <f t="shared" si="195"/>
        <v>RH2</v>
      </c>
      <c r="W610" s="109">
        <f t="shared" si="176"/>
        <v>0.00980620936863815</v>
      </c>
      <c r="X610" s="109" t="s">
        <v>30</v>
      </c>
      <c r="Y610" s="110" t="s">
        <v>79</v>
      </c>
      <c r="AC610" s="109" t="s">
        <v>134</v>
      </c>
      <c r="AD610" s="110" t="str">
        <f t="shared" si="182"/>
        <v>INDIRON</v>
      </c>
      <c r="AE610" s="109" t="str">
        <f t="shared" si="183"/>
        <v>RH2</v>
      </c>
      <c r="AF610" s="109">
        <f t="shared" si="177"/>
        <v>0.0108266166624844</v>
      </c>
      <c r="AG610" s="109" t="s">
        <v>30</v>
      </c>
      <c r="AH610" s="110" t="s">
        <v>85</v>
      </c>
      <c r="AL610" s="109" t="s">
        <v>134</v>
      </c>
      <c r="AM610" s="110" t="str">
        <f t="shared" si="184"/>
        <v>INDIRON</v>
      </c>
      <c r="AN610" s="109" t="str">
        <f t="shared" si="185"/>
        <v>RH2</v>
      </c>
      <c r="AO610" s="109">
        <f t="shared" si="178"/>
        <v>0.0102242581687495</v>
      </c>
      <c r="AP610" s="109" t="s">
        <v>30</v>
      </c>
      <c r="AQ610" s="110" t="s">
        <v>82</v>
      </c>
      <c r="AU610" s="109" t="s">
        <v>134</v>
      </c>
      <c r="AV610" s="110" t="str">
        <f t="shared" si="186"/>
        <v>INDIRON</v>
      </c>
      <c r="AW610" s="109" t="str">
        <f t="shared" si="187"/>
        <v>RH2</v>
      </c>
      <c r="AX610" s="109">
        <f t="shared" si="179"/>
        <v>0.0102183078255537</v>
      </c>
      <c r="AY610" s="109" t="s">
        <v>30</v>
      </c>
      <c r="AZ610" s="110" t="s">
        <v>81</v>
      </c>
      <c r="BD610" s="109" t="s">
        <v>134</v>
      </c>
      <c r="BE610" s="110" t="str">
        <f t="shared" si="188"/>
        <v>INDIRON</v>
      </c>
      <c r="BF610" s="109" t="str">
        <f t="shared" si="189"/>
        <v>RH2</v>
      </c>
      <c r="BG610" s="109">
        <f t="shared" si="196"/>
        <v>0.0102242581687495</v>
      </c>
      <c r="BH610" s="109" t="s">
        <v>30</v>
      </c>
      <c r="BI610" s="110" t="s">
        <v>83</v>
      </c>
      <c r="BM610" s="109" t="s">
        <v>134</v>
      </c>
      <c r="BN610" s="110" t="str">
        <f t="shared" si="190"/>
        <v>INDIRON</v>
      </c>
      <c r="BO610" s="109" t="str">
        <f t="shared" si="191"/>
        <v>RH2</v>
      </c>
      <c r="BP610" s="109">
        <f t="shared" si="192"/>
        <v>0.0102183078255537</v>
      </c>
      <c r="BQ610" s="109" t="s">
        <v>30</v>
      </c>
      <c r="BR610" s="110" t="s">
        <v>80</v>
      </c>
    </row>
    <row r="611" spans="11:70">
      <c r="K611" s="111" t="s">
        <v>134</v>
      </c>
      <c r="L611" s="110" t="str">
        <f t="shared" si="193"/>
        <v>INDIRON</v>
      </c>
      <c r="M611" s="109" t="s">
        <v>142</v>
      </c>
      <c r="N611" s="109">
        <f t="shared" si="181"/>
        <v>0.0102818704057507</v>
      </c>
      <c r="O611" s="109" t="s">
        <v>30</v>
      </c>
      <c r="P611" s="110" t="s">
        <v>84</v>
      </c>
      <c r="T611" s="109" t="s">
        <v>134</v>
      </c>
      <c r="U611" s="110" t="str">
        <f t="shared" si="194"/>
        <v>INDIRON</v>
      </c>
      <c r="V611" s="109" t="str">
        <f t="shared" si="195"/>
        <v>RH3</v>
      </c>
      <c r="W611" s="109">
        <f t="shared" si="176"/>
        <v>0.00946316828230083</v>
      </c>
      <c r="X611" s="109" t="s">
        <v>30</v>
      </c>
      <c r="Y611" s="110" t="s">
        <v>79</v>
      </c>
      <c r="AC611" s="109" t="s">
        <v>134</v>
      </c>
      <c r="AD611" s="110" t="str">
        <f t="shared" si="182"/>
        <v>INDIRON</v>
      </c>
      <c r="AE611" s="109" t="str">
        <f t="shared" si="183"/>
        <v>RH3</v>
      </c>
      <c r="AF611" s="109">
        <f t="shared" si="177"/>
        <v>0.0108898450653905</v>
      </c>
      <c r="AG611" s="109" t="s">
        <v>30</v>
      </c>
      <c r="AH611" s="110" t="s">
        <v>85</v>
      </c>
      <c r="AL611" s="109" t="s">
        <v>134</v>
      </c>
      <c r="AM611" s="110" t="str">
        <f t="shared" si="184"/>
        <v>INDIRON</v>
      </c>
      <c r="AN611" s="109" t="str">
        <f t="shared" si="185"/>
        <v>RH3</v>
      </c>
      <c r="AO611" s="109">
        <f t="shared" si="178"/>
        <v>0.0099802053058843</v>
      </c>
      <c r="AP611" s="109" t="s">
        <v>30</v>
      </c>
      <c r="AQ611" s="110" t="s">
        <v>82</v>
      </c>
      <c r="AU611" s="109" t="s">
        <v>134</v>
      </c>
      <c r="AV611" s="110" t="str">
        <f t="shared" si="186"/>
        <v>INDIRON</v>
      </c>
      <c r="AW611" s="109" t="str">
        <f t="shared" si="187"/>
        <v>RH3</v>
      </c>
      <c r="AX611" s="109">
        <f t="shared" si="179"/>
        <v>0.0095434849916762</v>
      </c>
      <c r="AY611" s="109" t="s">
        <v>30</v>
      </c>
      <c r="AZ611" s="110" t="s">
        <v>81</v>
      </c>
      <c r="BD611" s="109" t="s">
        <v>134</v>
      </c>
      <c r="BE611" s="110" t="str">
        <f t="shared" si="188"/>
        <v>INDIRON</v>
      </c>
      <c r="BF611" s="109" t="str">
        <f t="shared" si="189"/>
        <v>RH3</v>
      </c>
      <c r="BG611" s="109">
        <f t="shared" si="196"/>
        <v>0.0099802053058843</v>
      </c>
      <c r="BH611" s="109" t="s">
        <v>30</v>
      </c>
      <c r="BI611" s="110" t="s">
        <v>83</v>
      </c>
      <c r="BM611" s="109" t="s">
        <v>134</v>
      </c>
      <c r="BN611" s="110" t="str">
        <f t="shared" si="190"/>
        <v>INDIRON</v>
      </c>
      <c r="BO611" s="109" t="str">
        <f t="shared" si="191"/>
        <v>RH3</v>
      </c>
      <c r="BP611" s="109">
        <f t="shared" si="192"/>
        <v>0.0095434849916762</v>
      </c>
      <c r="BQ611" s="109" t="s">
        <v>30</v>
      </c>
      <c r="BR611" s="110" t="s">
        <v>80</v>
      </c>
    </row>
    <row r="612" spans="11:70">
      <c r="K612" s="109" t="s">
        <v>134</v>
      </c>
      <c r="L612" s="110" t="str">
        <f t="shared" si="193"/>
        <v>INDIRON</v>
      </c>
      <c r="M612" s="109" t="s">
        <v>144</v>
      </c>
      <c r="N612" s="109">
        <f t="shared" si="181"/>
        <v>0.0100909371841274</v>
      </c>
      <c r="O612" s="109" t="s">
        <v>30</v>
      </c>
      <c r="P612" s="110" t="s">
        <v>84</v>
      </c>
      <c r="T612" s="109" t="s">
        <v>134</v>
      </c>
      <c r="U612" s="110" t="str">
        <f t="shared" si="194"/>
        <v>INDIRON</v>
      </c>
      <c r="V612" s="109" t="str">
        <f t="shared" si="195"/>
        <v>RH4</v>
      </c>
      <c r="W612" s="109">
        <f t="shared" si="176"/>
        <v>0.00929860244407075</v>
      </c>
      <c r="X612" s="109" t="s">
        <v>30</v>
      </c>
      <c r="Y612" s="110" t="s">
        <v>79</v>
      </c>
      <c r="AC612" s="109" t="s">
        <v>134</v>
      </c>
      <c r="AD612" s="110" t="str">
        <f t="shared" si="182"/>
        <v>INDIRON</v>
      </c>
      <c r="AE612" s="109" t="str">
        <f t="shared" si="183"/>
        <v>RH4</v>
      </c>
      <c r="AF612" s="109">
        <f t="shared" si="177"/>
        <v>0.0107725386243896</v>
      </c>
      <c r="AG612" s="109" t="s">
        <v>30</v>
      </c>
      <c r="AH612" s="110" t="s">
        <v>85</v>
      </c>
      <c r="AL612" s="109" t="s">
        <v>134</v>
      </c>
      <c r="AM612" s="110" t="str">
        <f t="shared" si="184"/>
        <v>INDIRON</v>
      </c>
      <c r="AN612" s="109" t="str">
        <f t="shared" si="185"/>
        <v>RH4</v>
      </c>
      <c r="AO612" s="109">
        <f t="shared" si="178"/>
        <v>0.00971900537208576</v>
      </c>
      <c r="AP612" s="109" t="s">
        <v>30</v>
      </c>
      <c r="AQ612" s="110" t="s">
        <v>82</v>
      </c>
      <c r="AU612" s="109" t="s">
        <v>134</v>
      </c>
      <c r="AV612" s="110" t="str">
        <f t="shared" si="186"/>
        <v>INDIRON</v>
      </c>
      <c r="AW612" s="109" t="str">
        <f t="shared" si="187"/>
        <v>RH4</v>
      </c>
      <c r="AX612" s="109">
        <f t="shared" si="179"/>
        <v>0.00898497363784058</v>
      </c>
      <c r="AY612" s="109" t="s">
        <v>30</v>
      </c>
      <c r="AZ612" s="110" t="s">
        <v>81</v>
      </c>
      <c r="BD612" s="109" t="s">
        <v>134</v>
      </c>
      <c r="BE612" s="110" t="str">
        <f t="shared" si="188"/>
        <v>INDIRON</v>
      </c>
      <c r="BF612" s="109" t="str">
        <f t="shared" si="189"/>
        <v>RH4</v>
      </c>
      <c r="BG612" s="109">
        <f t="shared" si="196"/>
        <v>0.00971900537208576</v>
      </c>
      <c r="BH612" s="109" t="s">
        <v>30</v>
      </c>
      <c r="BI612" s="110" t="s">
        <v>83</v>
      </c>
      <c r="BM612" s="109" t="s">
        <v>134</v>
      </c>
      <c r="BN612" s="110" t="str">
        <f t="shared" si="190"/>
        <v>INDIRON</v>
      </c>
      <c r="BO612" s="109" t="str">
        <f t="shared" si="191"/>
        <v>RH4</v>
      </c>
      <c r="BP612" s="109">
        <f t="shared" si="192"/>
        <v>0.00898497363784058</v>
      </c>
      <c r="BQ612" s="109" t="s">
        <v>30</v>
      </c>
      <c r="BR612" s="110" t="s">
        <v>80</v>
      </c>
    </row>
    <row r="613" spans="11:70">
      <c r="K613" s="109" t="s">
        <v>134</v>
      </c>
      <c r="L613" s="110" t="str">
        <f t="shared" si="193"/>
        <v>INDIRON</v>
      </c>
      <c r="M613" s="109" t="s">
        <v>146</v>
      </c>
      <c r="N613" s="109">
        <f t="shared" si="181"/>
        <v>0.00981780668693405</v>
      </c>
      <c r="O613" s="109" t="s">
        <v>30</v>
      </c>
      <c r="P613" s="110" t="s">
        <v>84</v>
      </c>
      <c r="T613" s="109" t="s">
        <v>134</v>
      </c>
      <c r="U613" s="110" t="str">
        <f t="shared" si="194"/>
        <v>INDIRON</v>
      </c>
      <c r="V613" s="109" t="str">
        <f t="shared" si="195"/>
        <v>RH5</v>
      </c>
      <c r="W613" s="109">
        <f t="shared" si="176"/>
        <v>0.00925528912944497</v>
      </c>
      <c r="X613" s="109" t="s">
        <v>30</v>
      </c>
      <c r="Y613" s="110" t="s">
        <v>79</v>
      </c>
      <c r="AC613" s="109" t="s">
        <v>134</v>
      </c>
      <c r="AD613" s="110" t="str">
        <f t="shared" si="182"/>
        <v>INDIRON</v>
      </c>
      <c r="AE613" s="109" t="str">
        <f t="shared" si="183"/>
        <v>RH5</v>
      </c>
      <c r="AF613" s="109">
        <f t="shared" si="177"/>
        <v>0.0102684943996108</v>
      </c>
      <c r="AG613" s="109" t="s">
        <v>30</v>
      </c>
      <c r="AH613" s="110" t="s">
        <v>85</v>
      </c>
      <c r="AL613" s="109" t="s">
        <v>134</v>
      </c>
      <c r="AM613" s="110" t="str">
        <f t="shared" si="184"/>
        <v>INDIRON</v>
      </c>
      <c r="AN613" s="109" t="str">
        <f t="shared" si="185"/>
        <v>RH5</v>
      </c>
      <c r="AO613" s="109">
        <f t="shared" si="178"/>
        <v>0.00944086130425001</v>
      </c>
      <c r="AP613" s="109" t="s">
        <v>30</v>
      </c>
      <c r="AQ613" s="110" t="s">
        <v>82</v>
      </c>
      <c r="AU613" s="109" t="s">
        <v>134</v>
      </c>
      <c r="AV613" s="110" t="str">
        <f t="shared" si="186"/>
        <v>INDIRON</v>
      </c>
      <c r="AW613" s="109" t="str">
        <f t="shared" si="187"/>
        <v>RH5</v>
      </c>
      <c r="AX613" s="109">
        <f t="shared" si="179"/>
        <v>0.00861652105227979</v>
      </c>
      <c r="AY613" s="109" t="s">
        <v>30</v>
      </c>
      <c r="AZ613" s="110" t="s">
        <v>81</v>
      </c>
      <c r="BD613" s="109" t="s">
        <v>134</v>
      </c>
      <c r="BE613" s="110" t="str">
        <f t="shared" si="188"/>
        <v>INDIRON</v>
      </c>
      <c r="BF613" s="109" t="str">
        <f t="shared" si="189"/>
        <v>RH5</v>
      </c>
      <c r="BG613" s="109">
        <f t="shared" si="196"/>
        <v>0.00944086130425001</v>
      </c>
      <c r="BH613" s="109" t="s">
        <v>30</v>
      </c>
      <c r="BI613" s="110" t="s">
        <v>83</v>
      </c>
      <c r="BM613" s="109" t="s">
        <v>134</v>
      </c>
      <c r="BN613" s="110" t="str">
        <f t="shared" si="190"/>
        <v>INDIRON</v>
      </c>
      <c r="BO613" s="109" t="str">
        <f t="shared" si="191"/>
        <v>RH5</v>
      </c>
      <c r="BP613" s="109">
        <f t="shared" si="192"/>
        <v>0.00861652105227979</v>
      </c>
      <c r="BQ613" s="109" t="s">
        <v>30</v>
      </c>
      <c r="BR613" s="110" t="s">
        <v>80</v>
      </c>
    </row>
    <row r="614" spans="11:70">
      <c r="K614" s="109" t="s">
        <v>134</v>
      </c>
      <c r="L614" s="110" t="str">
        <f t="shared" si="193"/>
        <v>INDIRON</v>
      </c>
      <c r="M614" s="109" t="s">
        <v>148</v>
      </c>
      <c r="N614" s="109">
        <f t="shared" si="181"/>
        <v>0.00963259335185222</v>
      </c>
      <c r="O614" s="109" t="s">
        <v>30</v>
      </c>
      <c r="P614" s="110" t="s">
        <v>84</v>
      </c>
      <c r="T614" s="109" t="s">
        <v>134</v>
      </c>
      <c r="U614" s="110" t="str">
        <f t="shared" si="194"/>
        <v>INDIRON</v>
      </c>
      <c r="V614" s="109" t="str">
        <f t="shared" si="195"/>
        <v>RH6</v>
      </c>
      <c r="W614" s="109">
        <f t="shared" si="176"/>
        <v>0.00931793846396376</v>
      </c>
      <c r="X614" s="109" t="s">
        <v>30</v>
      </c>
      <c r="Y614" s="110" t="s">
        <v>79</v>
      </c>
      <c r="AC614" s="109" t="s">
        <v>134</v>
      </c>
      <c r="AD614" s="110" t="str">
        <f t="shared" si="182"/>
        <v>INDIRON</v>
      </c>
      <c r="AE614" s="109" t="str">
        <f t="shared" si="183"/>
        <v>RH6</v>
      </c>
      <c r="AF614" s="109">
        <f t="shared" si="177"/>
        <v>0.00959631022527279</v>
      </c>
      <c r="AG614" s="109" t="s">
        <v>30</v>
      </c>
      <c r="AH614" s="110" t="s">
        <v>85</v>
      </c>
      <c r="AL614" s="109" t="s">
        <v>134</v>
      </c>
      <c r="AM614" s="110" t="str">
        <f t="shared" si="184"/>
        <v>INDIRON</v>
      </c>
      <c r="AN614" s="109" t="str">
        <f t="shared" si="185"/>
        <v>RH6</v>
      </c>
      <c r="AO614" s="109">
        <f t="shared" si="178"/>
        <v>0.00922254551099769</v>
      </c>
      <c r="AP614" s="109" t="s">
        <v>30</v>
      </c>
      <c r="AQ614" s="110" t="s">
        <v>82</v>
      </c>
      <c r="AU614" s="109" t="s">
        <v>134</v>
      </c>
      <c r="AV614" s="110" t="str">
        <f t="shared" si="186"/>
        <v>INDIRON</v>
      </c>
      <c r="AW614" s="109" t="str">
        <f t="shared" si="187"/>
        <v>RH6</v>
      </c>
      <c r="AX614" s="109">
        <f t="shared" si="179"/>
        <v>0.00842532194193989</v>
      </c>
      <c r="AY614" s="109" t="s">
        <v>30</v>
      </c>
      <c r="AZ614" s="110" t="s">
        <v>81</v>
      </c>
      <c r="BD614" s="109" t="s">
        <v>134</v>
      </c>
      <c r="BE614" s="110" t="str">
        <f t="shared" si="188"/>
        <v>INDIRON</v>
      </c>
      <c r="BF614" s="109" t="str">
        <f t="shared" si="189"/>
        <v>RH6</v>
      </c>
      <c r="BG614" s="109">
        <f t="shared" si="196"/>
        <v>0.00922254551099769</v>
      </c>
      <c r="BH614" s="109" t="s">
        <v>30</v>
      </c>
      <c r="BI614" s="110" t="s">
        <v>83</v>
      </c>
      <c r="BM614" s="109" t="s">
        <v>134</v>
      </c>
      <c r="BN614" s="110" t="str">
        <f t="shared" si="190"/>
        <v>INDIRON</v>
      </c>
      <c r="BO614" s="109" t="str">
        <f t="shared" si="191"/>
        <v>RH6</v>
      </c>
      <c r="BP614" s="109">
        <f t="shared" si="192"/>
        <v>0.00842532194193989</v>
      </c>
      <c r="BQ614" s="109" t="s">
        <v>30</v>
      </c>
      <c r="BR614" s="110" t="s">
        <v>80</v>
      </c>
    </row>
    <row r="615" spans="11:70">
      <c r="K615" s="111" t="s">
        <v>134</v>
      </c>
      <c r="L615" s="110" t="str">
        <f t="shared" si="193"/>
        <v>INDIRON</v>
      </c>
      <c r="M615" s="109" t="s">
        <v>150</v>
      </c>
      <c r="N615" s="109">
        <f t="shared" si="181"/>
        <v>0.00949854933919579</v>
      </c>
      <c r="O615" s="109" t="s">
        <v>30</v>
      </c>
      <c r="P615" s="110" t="s">
        <v>84</v>
      </c>
      <c r="T615" s="109" t="s">
        <v>134</v>
      </c>
      <c r="U615" s="110" t="str">
        <f t="shared" si="194"/>
        <v>INDIRON</v>
      </c>
      <c r="V615" s="109" t="str">
        <f t="shared" si="195"/>
        <v>RH7</v>
      </c>
      <c r="W615" s="109">
        <f t="shared" si="176"/>
        <v>0.00948541365473582</v>
      </c>
      <c r="X615" s="109" t="s">
        <v>30</v>
      </c>
      <c r="Y615" s="110" t="s">
        <v>79</v>
      </c>
      <c r="AC615" s="109" t="s">
        <v>134</v>
      </c>
      <c r="AD615" s="110" t="str">
        <f t="shared" si="182"/>
        <v>INDIRON</v>
      </c>
      <c r="AE615" s="109" t="str">
        <f t="shared" si="183"/>
        <v>RH7</v>
      </c>
      <c r="AF615" s="109">
        <f t="shared" si="177"/>
        <v>0.00902733216039148</v>
      </c>
      <c r="AG615" s="109" t="s">
        <v>30</v>
      </c>
      <c r="AH615" s="110" t="s">
        <v>85</v>
      </c>
      <c r="AL615" s="109" t="s">
        <v>134</v>
      </c>
      <c r="AM615" s="110" t="str">
        <f t="shared" si="184"/>
        <v>INDIRON</v>
      </c>
      <c r="AN615" s="109" t="str">
        <f t="shared" si="185"/>
        <v>RH7</v>
      </c>
      <c r="AO615" s="109">
        <f t="shared" si="178"/>
        <v>0.00909648207029717</v>
      </c>
      <c r="AP615" s="109" t="s">
        <v>30</v>
      </c>
      <c r="AQ615" s="110" t="s">
        <v>82</v>
      </c>
      <c r="AU615" s="109" t="s">
        <v>134</v>
      </c>
      <c r="AV615" s="110" t="str">
        <f t="shared" si="186"/>
        <v>INDIRON</v>
      </c>
      <c r="AW615" s="109" t="str">
        <f t="shared" si="187"/>
        <v>RH7</v>
      </c>
      <c r="AX615" s="109">
        <f t="shared" si="179"/>
        <v>0.00831897150584084</v>
      </c>
      <c r="AY615" s="109" t="s">
        <v>30</v>
      </c>
      <c r="AZ615" s="110" t="s">
        <v>81</v>
      </c>
      <c r="BD615" s="109" t="s">
        <v>134</v>
      </c>
      <c r="BE615" s="110" t="str">
        <f t="shared" si="188"/>
        <v>INDIRON</v>
      </c>
      <c r="BF615" s="109" t="str">
        <f t="shared" si="189"/>
        <v>RH7</v>
      </c>
      <c r="BG615" s="109">
        <f t="shared" si="196"/>
        <v>0.00909648207029717</v>
      </c>
      <c r="BH615" s="109" t="s">
        <v>30</v>
      </c>
      <c r="BI615" s="110" t="s">
        <v>83</v>
      </c>
      <c r="BM615" s="109" t="s">
        <v>134</v>
      </c>
      <c r="BN615" s="110" t="str">
        <f t="shared" si="190"/>
        <v>INDIRON</v>
      </c>
      <c r="BO615" s="109" t="str">
        <f t="shared" si="191"/>
        <v>RH7</v>
      </c>
      <c r="BP615" s="109">
        <f t="shared" si="192"/>
        <v>0.00831897150584084</v>
      </c>
      <c r="BQ615" s="109" t="s">
        <v>30</v>
      </c>
      <c r="BR615" s="110" t="s">
        <v>80</v>
      </c>
    </row>
    <row r="616" spans="11:70">
      <c r="K616" s="109" t="s">
        <v>134</v>
      </c>
      <c r="L616" s="110" t="str">
        <f t="shared" si="193"/>
        <v>INDIRON</v>
      </c>
      <c r="M616" s="109" t="s">
        <v>152</v>
      </c>
      <c r="N616" s="109">
        <f t="shared" si="181"/>
        <v>0.00942795463927755</v>
      </c>
      <c r="O616" s="109" t="s">
        <v>30</v>
      </c>
      <c r="P616" s="110" t="s">
        <v>84</v>
      </c>
      <c r="T616" s="109" t="s">
        <v>134</v>
      </c>
      <c r="U616" s="110" t="str">
        <f t="shared" si="194"/>
        <v>INDIRON</v>
      </c>
      <c r="V616" s="109" t="str">
        <f t="shared" si="195"/>
        <v>RH8</v>
      </c>
      <c r="W616" s="109">
        <f t="shared" si="176"/>
        <v>0.00981268709697521</v>
      </c>
      <c r="X616" s="109" t="s">
        <v>30</v>
      </c>
      <c r="Y616" s="110" t="s">
        <v>79</v>
      </c>
      <c r="AC616" s="109" t="s">
        <v>134</v>
      </c>
      <c r="AD616" s="110" t="str">
        <f t="shared" si="182"/>
        <v>INDIRON</v>
      </c>
      <c r="AE616" s="109" t="str">
        <f t="shared" si="183"/>
        <v>RH8</v>
      </c>
      <c r="AF616" s="109">
        <f t="shared" si="177"/>
        <v>0.00868460690381801</v>
      </c>
      <c r="AG616" s="109" t="s">
        <v>30</v>
      </c>
      <c r="AH616" s="110" t="s">
        <v>85</v>
      </c>
      <c r="AL616" s="109" t="s">
        <v>134</v>
      </c>
      <c r="AM616" s="110" t="str">
        <f t="shared" si="184"/>
        <v>INDIRON</v>
      </c>
      <c r="AN616" s="109" t="str">
        <f t="shared" si="185"/>
        <v>RH8</v>
      </c>
      <c r="AO616" s="109">
        <f t="shared" si="178"/>
        <v>0.00910007246027896</v>
      </c>
      <c r="AP616" s="109" t="s">
        <v>30</v>
      </c>
      <c r="AQ616" s="110" t="s">
        <v>82</v>
      </c>
      <c r="AU616" s="109" t="s">
        <v>134</v>
      </c>
      <c r="AV616" s="110" t="str">
        <f t="shared" si="186"/>
        <v>INDIRON</v>
      </c>
      <c r="AW616" s="109" t="str">
        <f t="shared" si="187"/>
        <v>RH8</v>
      </c>
      <c r="AX616" s="109">
        <f t="shared" si="179"/>
        <v>0.00833643814768497</v>
      </c>
      <c r="AY616" s="109" t="s">
        <v>30</v>
      </c>
      <c r="AZ616" s="110" t="s">
        <v>81</v>
      </c>
      <c r="BD616" s="109" t="s">
        <v>134</v>
      </c>
      <c r="BE616" s="110" t="str">
        <f t="shared" si="188"/>
        <v>INDIRON</v>
      </c>
      <c r="BF616" s="109" t="str">
        <f t="shared" si="189"/>
        <v>RH8</v>
      </c>
      <c r="BG616" s="109">
        <f t="shared" si="196"/>
        <v>0.00910007246027896</v>
      </c>
      <c r="BH616" s="109" t="s">
        <v>30</v>
      </c>
      <c r="BI616" s="110" t="s">
        <v>83</v>
      </c>
      <c r="BM616" s="109" t="s">
        <v>134</v>
      </c>
      <c r="BN616" s="110" t="str">
        <f t="shared" si="190"/>
        <v>INDIRON</v>
      </c>
      <c r="BO616" s="109" t="str">
        <f t="shared" si="191"/>
        <v>RH8</v>
      </c>
      <c r="BP616" s="109">
        <f t="shared" si="192"/>
        <v>0.00833643814768497</v>
      </c>
      <c r="BQ616" s="109" t="s">
        <v>30</v>
      </c>
      <c r="BR616" s="110" t="s">
        <v>80</v>
      </c>
    </row>
    <row r="617" spans="11:70">
      <c r="K617" s="109" t="s">
        <v>134</v>
      </c>
      <c r="L617" s="110" t="str">
        <f t="shared" si="193"/>
        <v>INDIRON</v>
      </c>
      <c r="M617" s="109" t="s">
        <v>154</v>
      </c>
      <c r="N617" s="109">
        <f t="shared" si="181"/>
        <v>0.00940294481340553</v>
      </c>
      <c r="O617" s="109" t="s">
        <v>30</v>
      </c>
      <c r="P617" s="110" t="s">
        <v>84</v>
      </c>
      <c r="T617" s="109" t="s">
        <v>134</v>
      </c>
      <c r="U617" s="110" t="str">
        <f t="shared" si="194"/>
        <v>INDIRON</v>
      </c>
      <c r="V617" s="109" t="str">
        <f t="shared" si="195"/>
        <v>RH9</v>
      </c>
      <c r="W617" s="109">
        <f t="shared" si="176"/>
        <v>0.0104630971986697</v>
      </c>
      <c r="X617" s="109" t="s">
        <v>30</v>
      </c>
      <c r="Y617" s="110" t="s">
        <v>79</v>
      </c>
      <c r="AC617" s="109" t="s">
        <v>134</v>
      </c>
      <c r="AD617" s="110" t="str">
        <f t="shared" si="182"/>
        <v>INDIRON</v>
      </c>
      <c r="AE617" s="109" t="str">
        <f t="shared" si="183"/>
        <v>RH9</v>
      </c>
      <c r="AF617" s="109">
        <f t="shared" si="177"/>
        <v>0.0084723278544221</v>
      </c>
      <c r="AG617" s="109" t="s">
        <v>30</v>
      </c>
      <c r="AH617" s="110" t="s">
        <v>85</v>
      </c>
      <c r="AL617" s="109" t="s">
        <v>134</v>
      </c>
      <c r="AM617" s="110" t="str">
        <f t="shared" si="184"/>
        <v>INDIRON</v>
      </c>
      <c r="AN617" s="109" t="str">
        <f t="shared" si="185"/>
        <v>RH9</v>
      </c>
      <c r="AO617" s="109">
        <f t="shared" si="178"/>
        <v>0.0092671605117962</v>
      </c>
      <c r="AP617" s="109" t="s">
        <v>30</v>
      </c>
      <c r="AQ617" s="110" t="s">
        <v>82</v>
      </c>
      <c r="AU617" s="109" t="s">
        <v>134</v>
      </c>
      <c r="AV617" s="110" t="str">
        <f t="shared" si="186"/>
        <v>INDIRON</v>
      </c>
      <c r="AW617" s="109" t="str">
        <f t="shared" si="187"/>
        <v>RH9</v>
      </c>
      <c r="AX617" s="109">
        <f t="shared" si="179"/>
        <v>0.0085514035746996</v>
      </c>
      <c r="AY617" s="109" t="s">
        <v>30</v>
      </c>
      <c r="AZ617" s="110" t="s">
        <v>81</v>
      </c>
      <c r="BD617" s="109" t="s">
        <v>134</v>
      </c>
      <c r="BE617" s="110" t="str">
        <f t="shared" si="188"/>
        <v>INDIRON</v>
      </c>
      <c r="BF617" s="109" t="str">
        <f t="shared" si="189"/>
        <v>RH9</v>
      </c>
      <c r="BG617" s="109">
        <f t="shared" si="196"/>
        <v>0.0092671605117962</v>
      </c>
      <c r="BH617" s="109" t="s">
        <v>30</v>
      </c>
      <c r="BI617" s="110" t="s">
        <v>83</v>
      </c>
      <c r="BM617" s="109" t="s">
        <v>134</v>
      </c>
      <c r="BN617" s="110" t="str">
        <f t="shared" si="190"/>
        <v>INDIRON</v>
      </c>
      <c r="BO617" s="109" t="str">
        <f t="shared" si="191"/>
        <v>RH9</v>
      </c>
      <c r="BP617" s="109">
        <f t="shared" si="192"/>
        <v>0.0085514035746996</v>
      </c>
      <c r="BQ617" s="109" t="s">
        <v>30</v>
      </c>
      <c r="BR617" s="110" t="s">
        <v>80</v>
      </c>
    </row>
    <row r="618" spans="11:70">
      <c r="K618" s="109" t="s">
        <v>134</v>
      </c>
      <c r="L618" s="110" t="str">
        <f t="shared" si="193"/>
        <v>INDIRON</v>
      </c>
      <c r="M618" s="109" t="s">
        <v>156</v>
      </c>
      <c r="N618" s="109">
        <f t="shared" si="181"/>
        <v>0.00939977769655338</v>
      </c>
      <c r="O618" s="109" t="s">
        <v>30</v>
      </c>
      <c r="P618" s="110" t="s">
        <v>84</v>
      </c>
      <c r="T618" s="109" t="s">
        <v>134</v>
      </c>
      <c r="U618" s="110" t="str">
        <f t="shared" si="194"/>
        <v>INDIRON</v>
      </c>
      <c r="V618" s="109" t="str">
        <f t="shared" si="195"/>
        <v>RH10</v>
      </c>
      <c r="W618" s="109">
        <f t="shared" si="176"/>
        <v>0.0111929055777179</v>
      </c>
      <c r="X618" s="109" t="s">
        <v>30</v>
      </c>
      <c r="Y618" s="110" t="s">
        <v>79</v>
      </c>
      <c r="AC618" s="109" t="s">
        <v>134</v>
      </c>
      <c r="AD618" s="110" t="str">
        <f t="shared" si="182"/>
        <v>INDIRON</v>
      </c>
      <c r="AE618" s="109" t="str">
        <f t="shared" si="183"/>
        <v>RH10</v>
      </c>
      <c r="AF618" s="109">
        <f t="shared" si="177"/>
        <v>0.00846804990064673</v>
      </c>
      <c r="AG618" s="109" t="s">
        <v>30</v>
      </c>
      <c r="AH618" s="110" t="s">
        <v>85</v>
      </c>
      <c r="AL618" s="109" t="s">
        <v>134</v>
      </c>
      <c r="AM618" s="110" t="str">
        <f t="shared" si="184"/>
        <v>INDIRON</v>
      </c>
      <c r="AN618" s="109" t="str">
        <f t="shared" si="185"/>
        <v>RH10</v>
      </c>
      <c r="AO618" s="109">
        <f t="shared" si="178"/>
        <v>0.00960841500889122</v>
      </c>
      <c r="AP618" s="109" t="s">
        <v>30</v>
      </c>
      <c r="AQ618" s="110" t="s">
        <v>82</v>
      </c>
      <c r="AU618" s="109" t="s">
        <v>134</v>
      </c>
      <c r="AV618" s="110" t="str">
        <f t="shared" si="186"/>
        <v>INDIRON</v>
      </c>
      <c r="AW618" s="109" t="str">
        <f t="shared" si="187"/>
        <v>RH10</v>
      </c>
      <c r="AX618" s="109">
        <f t="shared" si="179"/>
        <v>0.00905312212366214</v>
      </c>
      <c r="AY618" s="109" t="s">
        <v>30</v>
      </c>
      <c r="AZ618" s="110" t="s">
        <v>81</v>
      </c>
      <c r="BD618" s="109" t="s">
        <v>134</v>
      </c>
      <c r="BE618" s="110" t="str">
        <f t="shared" si="188"/>
        <v>INDIRON</v>
      </c>
      <c r="BF618" s="109" t="str">
        <f t="shared" si="189"/>
        <v>RH10</v>
      </c>
      <c r="BG618" s="109">
        <f t="shared" si="196"/>
        <v>0.00960841500889122</v>
      </c>
      <c r="BH618" s="109" t="s">
        <v>30</v>
      </c>
      <c r="BI618" s="110" t="s">
        <v>83</v>
      </c>
      <c r="BM618" s="109" t="s">
        <v>134</v>
      </c>
      <c r="BN618" s="110" t="str">
        <f t="shared" si="190"/>
        <v>INDIRON</v>
      </c>
      <c r="BO618" s="109" t="str">
        <f t="shared" si="191"/>
        <v>RH10</v>
      </c>
      <c r="BP618" s="109">
        <f t="shared" si="192"/>
        <v>0.00905312212366214</v>
      </c>
      <c r="BQ618" s="109" t="s">
        <v>30</v>
      </c>
      <c r="BR618" s="110" t="s">
        <v>80</v>
      </c>
    </row>
    <row r="619" spans="11:70">
      <c r="K619" s="111" t="s">
        <v>134</v>
      </c>
      <c r="L619" s="110" t="str">
        <f t="shared" si="193"/>
        <v>INDIRON</v>
      </c>
      <c r="M619" s="109" t="s">
        <v>158</v>
      </c>
      <c r="N619" s="109">
        <f t="shared" si="181"/>
        <v>0.009492431924162</v>
      </c>
      <c r="O619" s="109" t="s">
        <v>30</v>
      </c>
      <c r="P619" s="110" t="s">
        <v>84</v>
      </c>
      <c r="T619" s="109" t="s">
        <v>134</v>
      </c>
      <c r="U619" s="110" t="str">
        <f t="shared" si="194"/>
        <v>INDIRON</v>
      </c>
      <c r="V619" s="109" t="str">
        <f t="shared" si="195"/>
        <v>RH11</v>
      </c>
      <c r="W619" s="109">
        <f t="shared" si="176"/>
        <v>0.0114798038290893</v>
      </c>
      <c r="X619" s="109" t="s">
        <v>30</v>
      </c>
      <c r="Y619" s="110" t="s">
        <v>79</v>
      </c>
      <c r="AC619" s="109" t="s">
        <v>134</v>
      </c>
      <c r="AD619" s="110" t="str">
        <f t="shared" si="182"/>
        <v>INDIRON</v>
      </c>
      <c r="AE619" s="109" t="str">
        <f t="shared" si="183"/>
        <v>RH11</v>
      </c>
      <c r="AF619" s="109">
        <f t="shared" si="177"/>
        <v>0.00852801988773529</v>
      </c>
      <c r="AG619" s="109" t="s">
        <v>30</v>
      </c>
      <c r="AH619" s="110" t="s">
        <v>85</v>
      </c>
      <c r="AL619" s="109" t="s">
        <v>134</v>
      </c>
      <c r="AM619" s="110" t="str">
        <f t="shared" si="184"/>
        <v>INDIRON</v>
      </c>
      <c r="AN619" s="109" t="str">
        <f t="shared" si="185"/>
        <v>RH11</v>
      </c>
      <c r="AO619" s="109">
        <f t="shared" si="178"/>
        <v>0.00990770836533822</v>
      </c>
      <c r="AP619" s="109" t="s">
        <v>30</v>
      </c>
      <c r="AQ619" s="110" t="s">
        <v>82</v>
      </c>
      <c r="AU619" s="109" t="s">
        <v>134</v>
      </c>
      <c r="AV619" s="110" t="str">
        <f t="shared" si="186"/>
        <v>INDIRON</v>
      </c>
      <c r="AW619" s="109" t="str">
        <f t="shared" si="187"/>
        <v>RH11</v>
      </c>
      <c r="AX619" s="109">
        <f t="shared" si="179"/>
        <v>0.00968914529442113</v>
      </c>
      <c r="AY619" s="109" t="s">
        <v>30</v>
      </c>
      <c r="AZ619" s="110" t="s">
        <v>81</v>
      </c>
      <c r="BD619" s="109" t="s">
        <v>134</v>
      </c>
      <c r="BE619" s="110" t="str">
        <f t="shared" si="188"/>
        <v>INDIRON</v>
      </c>
      <c r="BF619" s="109" t="str">
        <f t="shared" si="189"/>
        <v>RH11</v>
      </c>
      <c r="BG619" s="109">
        <f t="shared" si="196"/>
        <v>0.00990770836533822</v>
      </c>
      <c r="BH619" s="109" t="s">
        <v>30</v>
      </c>
      <c r="BI619" s="110" t="s">
        <v>83</v>
      </c>
      <c r="BM619" s="109" t="s">
        <v>134</v>
      </c>
      <c r="BN619" s="110" t="str">
        <f t="shared" si="190"/>
        <v>INDIRON</v>
      </c>
      <c r="BO619" s="109" t="str">
        <f t="shared" si="191"/>
        <v>RH11</v>
      </c>
      <c r="BP619" s="109">
        <f t="shared" si="192"/>
        <v>0.00968914529442113</v>
      </c>
      <c r="BQ619" s="109" t="s">
        <v>30</v>
      </c>
      <c r="BR619" s="110" t="s">
        <v>80</v>
      </c>
    </row>
    <row r="620" spans="11:70">
      <c r="K620" s="109" t="s">
        <v>134</v>
      </c>
      <c r="L620" s="110" t="str">
        <f t="shared" si="193"/>
        <v>INDIRON</v>
      </c>
      <c r="M620" s="109" t="s">
        <v>159</v>
      </c>
      <c r="N620" s="109">
        <f t="shared" si="181"/>
        <v>0.00971529360812947</v>
      </c>
      <c r="O620" s="109" t="s">
        <v>30</v>
      </c>
      <c r="P620" s="110" t="s">
        <v>84</v>
      </c>
      <c r="T620" s="109" t="s">
        <v>134</v>
      </c>
      <c r="U620" s="110" t="str">
        <f t="shared" si="194"/>
        <v>INDIRON</v>
      </c>
      <c r="V620" s="109" t="str">
        <f t="shared" si="195"/>
        <v>RH12</v>
      </c>
      <c r="W620" s="109">
        <f t="shared" si="176"/>
        <v>0.011434264632076</v>
      </c>
      <c r="X620" s="109" t="s">
        <v>30</v>
      </c>
      <c r="Y620" s="110" t="s">
        <v>79</v>
      </c>
      <c r="AC620" s="109" t="s">
        <v>134</v>
      </c>
      <c r="AD620" s="110" t="str">
        <f t="shared" si="182"/>
        <v>INDIRON</v>
      </c>
      <c r="AE620" s="109" t="str">
        <f t="shared" si="183"/>
        <v>RH12</v>
      </c>
      <c r="AF620" s="109">
        <f t="shared" si="177"/>
        <v>0.00879518290652416</v>
      </c>
      <c r="AG620" s="109" t="s">
        <v>30</v>
      </c>
      <c r="AH620" s="110" t="s">
        <v>85</v>
      </c>
      <c r="AL620" s="109" t="s">
        <v>134</v>
      </c>
      <c r="AM620" s="110" t="str">
        <f t="shared" si="184"/>
        <v>INDIRON</v>
      </c>
      <c r="AN620" s="109" t="str">
        <f t="shared" si="185"/>
        <v>RH12</v>
      </c>
      <c r="AO620" s="109">
        <f t="shared" si="178"/>
        <v>0.0101001859254745</v>
      </c>
      <c r="AP620" s="109" t="s">
        <v>30</v>
      </c>
      <c r="AQ620" s="110" t="s">
        <v>82</v>
      </c>
      <c r="AU620" s="109" t="s">
        <v>134</v>
      </c>
      <c r="AV620" s="110" t="str">
        <f t="shared" si="186"/>
        <v>INDIRON</v>
      </c>
      <c r="AW620" s="109" t="str">
        <f t="shared" si="187"/>
        <v>RH12</v>
      </c>
      <c r="AX620" s="109">
        <f t="shared" si="179"/>
        <v>0.0100939777883394</v>
      </c>
      <c r="AY620" s="109" t="s">
        <v>30</v>
      </c>
      <c r="AZ620" s="110" t="s">
        <v>81</v>
      </c>
      <c r="BD620" s="109" t="s">
        <v>134</v>
      </c>
      <c r="BE620" s="110" t="str">
        <f t="shared" si="188"/>
        <v>INDIRON</v>
      </c>
      <c r="BF620" s="109" t="str">
        <f t="shared" si="189"/>
        <v>RH12</v>
      </c>
      <c r="BG620" s="109">
        <f t="shared" si="196"/>
        <v>0.0101001859254745</v>
      </c>
      <c r="BH620" s="109" t="s">
        <v>30</v>
      </c>
      <c r="BI620" s="110" t="s">
        <v>83</v>
      </c>
      <c r="BM620" s="109" t="s">
        <v>134</v>
      </c>
      <c r="BN620" s="110" t="str">
        <f t="shared" si="190"/>
        <v>INDIRON</v>
      </c>
      <c r="BO620" s="109" t="str">
        <f t="shared" si="191"/>
        <v>RH12</v>
      </c>
      <c r="BP620" s="109">
        <f t="shared" si="192"/>
        <v>0.0100939777883394</v>
      </c>
      <c r="BQ620" s="109" t="s">
        <v>30</v>
      </c>
      <c r="BR620" s="110" t="s">
        <v>80</v>
      </c>
    </row>
    <row r="621" spans="11:70">
      <c r="K621" s="109" t="s">
        <v>134</v>
      </c>
      <c r="L621" s="110" t="str">
        <f t="shared" si="193"/>
        <v>INDIRON</v>
      </c>
      <c r="M621" s="109" t="s">
        <v>160</v>
      </c>
      <c r="N621" s="109">
        <f t="shared" si="181"/>
        <v>0.0100203792671236</v>
      </c>
      <c r="O621" s="109" t="s">
        <v>30</v>
      </c>
      <c r="P621" s="110" t="s">
        <v>84</v>
      </c>
      <c r="T621" s="109" t="s">
        <v>134</v>
      </c>
      <c r="U621" s="110" t="str">
        <f t="shared" si="194"/>
        <v>INDIRON</v>
      </c>
      <c r="V621" s="109" t="str">
        <f t="shared" si="195"/>
        <v>RH13</v>
      </c>
      <c r="W621" s="109">
        <f t="shared" si="176"/>
        <v>0.0112741966919823</v>
      </c>
      <c r="X621" s="109" t="s">
        <v>30</v>
      </c>
      <c r="Y621" s="110" t="s">
        <v>79</v>
      </c>
      <c r="AC621" s="109" t="s">
        <v>134</v>
      </c>
      <c r="AD621" s="110" t="str">
        <f t="shared" si="182"/>
        <v>INDIRON</v>
      </c>
      <c r="AE621" s="109" t="str">
        <f t="shared" si="183"/>
        <v>RH13</v>
      </c>
      <c r="AF621" s="109">
        <f t="shared" si="177"/>
        <v>0.00939483903562497</v>
      </c>
      <c r="AG621" s="109" t="s">
        <v>30</v>
      </c>
      <c r="AH621" s="110" t="s">
        <v>85</v>
      </c>
      <c r="AL621" s="109" t="s">
        <v>134</v>
      </c>
      <c r="AM621" s="110" t="str">
        <f t="shared" si="184"/>
        <v>INDIRON</v>
      </c>
      <c r="AN621" s="109" t="str">
        <f t="shared" si="185"/>
        <v>RH13</v>
      </c>
      <c r="AO621" s="109">
        <f t="shared" si="178"/>
        <v>0.01029279148616</v>
      </c>
      <c r="AP621" s="109" t="s">
        <v>30</v>
      </c>
      <c r="AQ621" s="110" t="s">
        <v>82</v>
      </c>
      <c r="AU621" s="109" t="s">
        <v>134</v>
      </c>
      <c r="AV621" s="110" t="str">
        <f t="shared" si="186"/>
        <v>INDIRON</v>
      </c>
      <c r="AW621" s="109" t="str">
        <f t="shared" si="187"/>
        <v>RH13</v>
      </c>
      <c r="AX621" s="109">
        <f t="shared" si="179"/>
        <v>0.010282673436001</v>
      </c>
      <c r="AY621" s="109" t="s">
        <v>30</v>
      </c>
      <c r="AZ621" s="110" t="s">
        <v>81</v>
      </c>
      <c r="BD621" s="109" t="s">
        <v>134</v>
      </c>
      <c r="BE621" s="110" t="str">
        <f t="shared" si="188"/>
        <v>INDIRON</v>
      </c>
      <c r="BF621" s="109" t="str">
        <f t="shared" si="189"/>
        <v>RH13</v>
      </c>
      <c r="BG621" s="109">
        <f t="shared" si="196"/>
        <v>0.01029279148616</v>
      </c>
      <c r="BH621" s="109" t="s">
        <v>30</v>
      </c>
      <c r="BI621" s="110" t="s">
        <v>83</v>
      </c>
      <c r="BM621" s="109" t="s">
        <v>134</v>
      </c>
      <c r="BN621" s="110" t="str">
        <f t="shared" si="190"/>
        <v>INDIRON</v>
      </c>
      <c r="BO621" s="109" t="str">
        <f t="shared" si="191"/>
        <v>RH13</v>
      </c>
      <c r="BP621" s="109">
        <f t="shared" si="192"/>
        <v>0.010282673436001</v>
      </c>
      <c r="BQ621" s="109" t="s">
        <v>30</v>
      </c>
      <c r="BR621" s="110" t="s">
        <v>80</v>
      </c>
    </row>
    <row r="622" spans="11:70">
      <c r="K622" s="109" t="s">
        <v>134</v>
      </c>
      <c r="L622" s="110" t="str">
        <f t="shared" si="193"/>
        <v>INDIRON</v>
      </c>
      <c r="M622" s="109" t="s">
        <v>161</v>
      </c>
      <c r="N622" s="109">
        <f t="shared" si="181"/>
        <v>0.0102085295556444</v>
      </c>
      <c r="O622" s="109" t="s">
        <v>30</v>
      </c>
      <c r="P622" s="110" t="s">
        <v>84</v>
      </c>
      <c r="T622" s="109" t="s">
        <v>134</v>
      </c>
      <c r="U622" s="110" t="str">
        <f t="shared" si="194"/>
        <v>INDIRON</v>
      </c>
      <c r="V622" s="109" t="str">
        <f t="shared" si="195"/>
        <v>RH14</v>
      </c>
      <c r="W622" s="109">
        <f t="shared" si="176"/>
        <v>0.0111309195548585</v>
      </c>
      <c r="X622" s="109" t="s">
        <v>30</v>
      </c>
      <c r="Y622" s="110" t="s">
        <v>79</v>
      </c>
      <c r="AC622" s="109" t="s">
        <v>134</v>
      </c>
      <c r="AD622" s="110" t="str">
        <f t="shared" si="182"/>
        <v>INDIRON</v>
      </c>
      <c r="AE622" s="109" t="str">
        <f t="shared" si="183"/>
        <v>RH14</v>
      </c>
      <c r="AF622" s="109">
        <f t="shared" si="177"/>
        <v>0.010226271079536</v>
      </c>
      <c r="AG622" s="109" t="s">
        <v>30</v>
      </c>
      <c r="AH622" s="110" t="s">
        <v>85</v>
      </c>
      <c r="AL622" s="109" t="s">
        <v>134</v>
      </c>
      <c r="AM622" s="110" t="str">
        <f t="shared" si="184"/>
        <v>INDIRON</v>
      </c>
      <c r="AN622" s="109" t="str">
        <f t="shared" si="185"/>
        <v>RH14</v>
      </c>
      <c r="AO622" s="109">
        <f t="shared" si="178"/>
        <v>0.0104793580933906</v>
      </c>
      <c r="AP622" s="109" t="s">
        <v>30</v>
      </c>
      <c r="AQ622" s="110" t="s">
        <v>82</v>
      </c>
      <c r="AU622" s="109" t="s">
        <v>134</v>
      </c>
      <c r="AV622" s="110" t="str">
        <f t="shared" si="186"/>
        <v>INDIRON</v>
      </c>
      <c r="AW622" s="109" t="str">
        <f t="shared" si="187"/>
        <v>RH14</v>
      </c>
      <c r="AX622" s="109">
        <f t="shared" si="179"/>
        <v>0.010372451319085</v>
      </c>
      <c r="AY622" s="109" t="s">
        <v>30</v>
      </c>
      <c r="AZ622" s="110" t="s">
        <v>81</v>
      </c>
      <c r="BD622" s="109" t="s">
        <v>134</v>
      </c>
      <c r="BE622" s="110" t="str">
        <f t="shared" si="188"/>
        <v>INDIRON</v>
      </c>
      <c r="BF622" s="109" t="str">
        <f t="shared" si="189"/>
        <v>RH14</v>
      </c>
      <c r="BG622" s="109">
        <f t="shared" si="196"/>
        <v>0.0104793580933906</v>
      </c>
      <c r="BH622" s="109" t="s">
        <v>30</v>
      </c>
      <c r="BI622" s="110" t="s">
        <v>83</v>
      </c>
      <c r="BM622" s="109" t="s">
        <v>134</v>
      </c>
      <c r="BN622" s="110" t="str">
        <f t="shared" si="190"/>
        <v>INDIRON</v>
      </c>
      <c r="BO622" s="109" t="str">
        <f t="shared" si="191"/>
        <v>RH14</v>
      </c>
      <c r="BP622" s="109">
        <f t="shared" si="192"/>
        <v>0.010372451319085</v>
      </c>
      <c r="BQ622" s="109" t="s">
        <v>30</v>
      </c>
      <c r="BR622" s="110" t="s">
        <v>80</v>
      </c>
    </row>
    <row r="623" spans="11:70">
      <c r="K623" s="111" t="s">
        <v>134</v>
      </c>
      <c r="L623" s="110" t="str">
        <f t="shared" si="193"/>
        <v>INDIRON</v>
      </c>
      <c r="M623" s="109" t="s">
        <v>162</v>
      </c>
      <c r="N623" s="109">
        <f t="shared" si="181"/>
        <v>0.01032666071084</v>
      </c>
      <c r="O623" s="109" t="s">
        <v>30</v>
      </c>
      <c r="P623" s="110" t="s">
        <v>84</v>
      </c>
      <c r="T623" s="109" t="s">
        <v>134</v>
      </c>
      <c r="U623" s="110" t="str">
        <f t="shared" si="194"/>
        <v>INDIRON</v>
      </c>
      <c r="V623" s="109" t="str">
        <f t="shared" si="195"/>
        <v>RH15</v>
      </c>
      <c r="W623" s="109">
        <f t="shared" si="176"/>
        <v>0.0109219103641251</v>
      </c>
      <c r="X623" s="109" t="s">
        <v>30</v>
      </c>
      <c r="Y623" s="110" t="s">
        <v>79</v>
      </c>
      <c r="AC623" s="109" t="s">
        <v>134</v>
      </c>
      <c r="AD623" s="110" t="str">
        <f t="shared" si="182"/>
        <v>INDIRON</v>
      </c>
      <c r="AE623" s="109" t="str">
        <f t="shared" si="183"/>
        <v>RH15</v>
      </c>
      <c r="AF623" s="109">
        <f t="shared" si="177"/>
        <v>0.0107412208950341</v>
      </c>
      <c r="AG623" s="109" t="s">
        <v>30</v>
      </c>
      <c r="AH623" s="110" t="s">
        <v>85</v>
      </c>
      <c r="AL623" s="109" t="s">
        <v>134</v>
      </c>
      <c r="AM623" s="110" t="str">
        <f t="shared" si="184"/>
        <v>INDIRON</v>
      </c>
      <c r="AN623" s="109" t="str">
        <f t="shared" si="185"/>
        <v>RH15</v>
      </c>
      <c r="AO623" s="109">
        <f t="shared" si="178"/>
        <v>0.0105623442392681</v>
      </c>
      <c r="AP623" s="109" t="s">
        <v>30</v>
      </c>
      <c r="AQ623" s="110" t="s">
        <v>82</v>
      </c>
      <c r="AU623" s="109" t="s">
        <v>134</v>
      </c>
      <c r="AV623" s="110" t="str">
        <f t="shared" si="186"/>
        <v>INDIRON</v>
      </c>
      <c r="AW623" s="109" t="str">
        <f t="shared" si="187"/>
        <v>RH15</v>
      </c>
      <c r="AX623" s="109">
        <f t="shared" si="179"/>
        <v>0.0104057874116841</v>
      </c>
      <c r="AY623" s="109" t="s">
        <v>30</v>
      </c>
      <c r="AZ623" s="110" t="s">
        <v>81</v>
      </c>
      <c r="BD623" s="109" t="s">
        <v>134</v>
      </c>
      <c r="BE623" s="110" t="str">
        <f t="shared" si="188"/>
        <v>INDIRON</v>
      </c>
      <c r="BF623" s="109" t="str">
        <f t="shared" si="189"/>
        <v>RH15</v>
      </c>
      <c r="BG623" s="109">
        <f t="shared" si="196"/>
        <v>0.0105623442392681</v>
      </c>
      <c r="BH623" s="109" t="s">
        <v>30</v>
      </c>
      <c r="BI623" s="110" t="s">
        <v>83</v>
      </c>
      <c r="BM623" s="109" t="s">
        <v>134</v>
      </c>
      <c r="BN623" s="110" t="str">
        <f t="shared" si="190"/>
        <v>INDIRON</v>
      </c>
      <c r="BO623" s="109" t="str">
        <f t="shared" si="191"/>
        <v>RH15</v>
      </c>
      <c r="BP623" s="109">
        <f t="shared" si="192"/>
        <v>0.0104057874116841</v>
      </c>
      <c r="BQ623" s="109" t="s">
        <v>30</v>
      </c>
      <c r="BR623" s="110" t="s">
        <v>80</v>
      </c>
    </row>
    <row r="624" spans="11:70">
      <c r="K624" s="109" t="s">
        <v>134</v>
      </c>
      <c r="L624" s="110" t="str">
        <f t="shared" si="193"/>
        <v>INDIRON</v>
      </c>
      <c r="M624" s="109" t="s">
        <v>163</v>
      </c>
      <c r="N624" s="109">
        <f t="shared" si="181"/>
        <v>0.0104098769509739</v>
      </c>
      <c r="O624" s="109" t="s">
        <v>30</v>
      </c>
      <c r="P624" s="110" t="s">
        <v>84</v>
      </c>
      <c r="T624" s="109" t="s">
        <v>134</v>
      </c>
      <c r="U624" s="110" t="str">
        <f t="shared" si="194"/>
        <v>INDIRON</v>
      </c>
      <c r="V624" s="109" t="str">
        <f t="shared" si="195"/>
        <v>RH16</v>
      </c>
      <c r="W624" s="109">
        <f t="shared" si="176"/>
        <v>0.0106997607677945</v>
      </c>
      <c r="X624" s="109" t="s">
        <v>30</v>
      </c>
      <c r="Y624" s="110" t="s">
        <v>79</v>
      </c>
      <c r="AC624" s="109" t="s">
        <v>134</v>
      </c>
      <c r="AD624" s="110" t="str">
        <f t="shared" si="182"/>
        <v>INDIRON</v>
      </c>
      <c r="AE624" s="109" t="str">
        <f t="shared" si="183"/>
        <v>RH16</v>
      </c>
      <c r="AF624" s="109">
        <f t="shared" si="177"/>
        <v>0.0109326495263217</v>
      </c>
      <c r="AG624" s="109" t="s">
        <v>30</v>
      </c>
      <c r="AH624" s="110" t="s">
        <v>85</v>
      </c>
      <c r="AL624" s="109" t="s">
        <v>134</v>
      </c>
      <c r="AM624" s="110" t="str">
        <f t="shared" si="184"/>
        <v>INDIRON</v>
      </c>
      <c r="AN624" s="109" t="str">
        <f t="shared" si="185"/>
        <v>RH16</v>
      </c>
      <c r="AO624" s="109">
        <f t="shared" si="178"/>
        <v>0.010549446093921</v>
      </c>
      <c r="AP624" s="109" t="s">
        <v>30</v>
      </c>
      <c r="AQ624" s="110" t="s">
        <v>82</v>
      </c>
      <c r="AU624" s="109" t="s">
        <v>134</v>
      </c>
      <c r="AV624" s="110" t="str">
        <f t="shared" si="186"/>
        <v>INDIRON</v>
      </c>
      <c r="AW624" s="109" t="str">
        <f t="shared" si="187"/>
        <v>RH16</v>
      </c>
      <c r="AX624" s="109">
        <f t="shared" si="179"/>
        <v>0.0103723519827333</v>
      </c>
      <c r="AY624" s="109" t="s">
        <v>30</v>
      </c>
      <c r="AZ624" s="110" t="s">
        <v>81</v>
      </c>
      <c r="BD624" s="109" t="s">
        <v>134</v>
      </c>
      <c r="BE624" s="110" t="str">
        <f t="shared" si="188"/>
        <v>INDIRON</v>
      </c>
      <c r="BF624" s="109" t="str">
        <f t="shared" si="189"/>
        <v>RH16</v>
      </c>
      <c r="BG624" s="109">
        <f t="shared" si="196"/>
        <v>0.010549446093921</v>
      </c>
      <c r="BH624" s="109" t="s">
        <v>30</v>
      </c>
      <c r="BI624" s="110" t="s">
        <v>83</v>
      </c>
      <c r="BM624" s="109" t="s">
        <v>134</v>
      </c>
      <c r="BN624" s="110" t="str">
        <f t="shared" si="190"/>
        <v>INDIRON</v>
      </c>
      <c r="BO624" s="109" t="str">
        <f t="shared" si="191"/>
        <v>RH16</v>
      </c>
      <c r="BP624" s="109">
        <f t="shared" si="192"/>
        <v>0.0103723519827333</v>
      </c>
      <c r="BQ624" s="109" t="s">
        <v>30</v>
      </c>
      <c r="BR624" s="110" t="s">
        <v>80</v>
      </c>
    </row>
    <row r="625" spans="11:70">
      <c r="K625" s="109" t="s">
        <v>134</v>
      </c>
      <c r="L625" s="110" t="str">
        <f t="shared" si="193"/>
        <v>INDIRON</v>
      </c>
      <c r="M625" s="109" t="s">
        <v>164</v>
      </c>
      <c r="N625" s="109">
        <f t="shared" si="181"/>
        <v>0.0104868429114045</v>
      </c>
      <c r="O625" s="109" t="s">
        <v>30</v>
      </c>
      <c r="P625" s="110" t="s">
        <v>84</v>
      </c>
      <c r="T625" s="109" t="s">
        <v>134</v>
      </c>
      <c r="U625" s="110" t="str">
        <f t="shared" si="194"/>
        <v>INDIRON</v>
      </c>
      <c r="V625" s="109" t="str">
        <f t="shared" si="195"/>
        <v>RH17</v>
      </c>
      <c r="W625" s="109">
        <f t="shared" si="176"/>
        <v>0.0104927580514076</v>
      </c>
      <c r="X625" s="109" t="s">
        <v>30</v>
      </c>
      <c r="Y625" s="110" t="s">
        <v>79</v>
      </c>
      <c r="AC625" s="109" t="s">
        <v>134</v>
      </c>
      <c r="AD625" s="110" t="str">
        <f t="shared" si="182"/>
        <v>INDIRON</v>
      </c>
      <c r="AE625" s="109" t="str">
        <f t="shared" si="183"/>
        <v>RH17</v>
      </c>
      <c r="AF625" s="109">
        <f t="shared" si="177"/>
        <v>0.0109637325775296</v>
      </c>
      <c r="AG625" s="109" t="s">
        <v>30</v>
      </c>
      <c r="AH625" s="110" t="s">
        <v>85</v>
      </c>
      <c r="AL625" s="109" t="s">
        <v>134</v>
      </c>
      <c r="AM625" s="110" t="str">
        <f t="shared" si="184"/>
        <v>INDIRON</v>
      </c>
      <c r="AN625" s="109" t="str">
        <f t="shared" si="185"/>
        <v>RH17</v>
      </c>
      <c r="AO625" s="109">
        <f t="shared" si="178"/>
        <v>0.0104820241589604</v>
      </c>
      <c r="AP625" s="109" t="s">
        <v>30</v>
      </c>
      <c r="AQ625" s="110" t="s">
        <v>82</v>
      </c>
      <c r="AU625" s="109" t="s">
        <v>134</v>
      </c>
      <c r="AV625" s="110" t="str">
        <f t="shared" si="186"/>
        <v>INDIRON</v>
      </c>
      <c r="AW625" s="109" t="str">
        <f t="shared" si="187"/>
        <v>RH17</v>
      </c>
      <c r="AX625" s="109">
        <f t="shared" si="179"/>
        <v>0.0103195487766032</v>
      </c>
      <c r="AY625" s="109" t="s">
        <v>30</v>
      </c>
      <c r="AZ625" s="110" t="s">
        <v>81</v>
      </c>
      <c r="BD625" s="109" t="s">
        <v>134</v>
      </c>
      <c r="BE625" s="110" t="str">
        <f t="shared" si="188"/>
        <v>INDIRON</v>
      </c>
      <c r="BF625" s="109" t="str">
        <f t="shared" si="189"/>
        <v>RH17</v>
      </c>
      <c r="BG625" s="109">
        <f t="shared" si="196"/>
        <v>0.0104820241589604</v>
      </c>
      <c r="BH625" s="109" t="s">
        <v>30</v>
      </c>
      <c r="BI625" s="110" t="s">
        <v>83</v>
      </c>
      <c r="BM625" s="109" t="s">
        <v>134</v>
      </c>
      <c r="BN625" s="110" t="str">
        <f t="shared" si="190"/>
        <v>INDIRON</v>
      </c>
      <c r="BO625" s="109" t="str">
        <f t="shared" si="191"/>
        <v>RH17</v>
      </c>
      <c r="BP625" s="109">
        <f t="shared" si="192"/>
        <v>0.0103195487766032</v>
      </c>
      <c r="BQ625" s="109" t="s">
        <v>30</v>
      </c>
      <c r="BR625" s="110" t="s">
        <v>80</v>
      </c>
    </row>
    <row r="626" spans="11:70">
      <c r="K626" s="109" t="s">
        <v>134</v>
      </c>
      <c r="L626" s="110" t="str">
        <f t="shared" si="193"/>
        <v>INDIRON</v>
      </c>
      <c r="M626" s="109" t="s">
        <v>165</v>
      </c>
      <c r="N626" s="109">
        <f t="shared" si="181"/>
        <v>0.0104346088998941</v>
      </c>
      <c r="O626" s="109" t="s">
        <v>30</v>
      </c>
      <c r="P626" s="110" t="s">
        <v>84</v>
      </c>
      <c r="T626" s="109" t="s">
        <v>134</v>
      </c>
      <c r="U626" s="110" t="str">
        <f t="shared" si="194"/>
        <v>INDIRON</v>
      </c>
      <c r="V626" s="109" t="str">
        <f t="shared" si="195"/>
        <v>RH18</v>
      </c>
      <c r="W626" s="109">
        <f t="shared" si="176"/>
        <v>0.0104644416358725</v>
      </c>
      <c r="X626" s="109" t="s">
        <v>30</v>
      </c>
      <c r="Y626" s="110" t="s">
        <v>79</v>
      </c>
      <c r="AC626" s="109" t="s">
        <v>134</v>
      </c>
      <c r="AD626" s="110" t="str">
        <f t="shared" si="182"/>
        <v>INDIRON</v>
      </c>
      <c r="AE626" s="109" t="str">
        <f t="shared" si="183"/>
        <v>RH18</v>
      </c>
      <c r="AF626" s="109">
        <f t="shared" si="177"/>
        <v>0.0108994772841496</v>
      </c>
      <c r="AG626" s="109" t="s">
        <v>30</v>
      </c>
      <c r="AH626" s="110" t="s">
        <v>85</v>
      </c>
      <c r="AL626" s="109" t="s">
        <v>134</v>
      </c>
      <c r="AM626" s="110" t="str">
        <f t="shared" si="184"/>
        <v>INDIRON</v>
      </c>
      <c r="AN626" s="109" t="str">
        <f t="shared" si="185"/>
        <v>RH18</v>
      </c>
      <c r="AO626" s="109">
        <f t="shared" si="178"/>
        <v>0.010397046392741</v>
      </c>
      <c r="AP626" s="109" t="s">
        <v>30</v>
      </c>
      <c r="AQ626" s="110" t="s">
        <v>82</v>
      </c>
      <c r="AU626" s="109" t="s">
        <v>134</v>
      </c>
      <c r="AV626" s="110" t="str">
        <f t="shared" si="186"/>
        <v>INDIRON</v>
      </c>
      <c r="AW626" s="109" t="str">
        <f t="shared" si="187"/>
        <v>RH18</v>
      </c>
      <c r="AX626" s="109">
        <f t="shared" si="179"/>
        <v>0.0102299014677174</v>
      </c>
      <c r="AY626" s="109" t="s">
        <v>30</v>
      </c>
      <c r="AZ626" s="110" t="s">
        <v>81</v>
      </c>
      <c r="BD626" s="109" t="s">
        <v>134</v>
      </c>
      <c r="BE626" s="110" t="str">
        <f t="shared" si="188"/>
        <v>INDIRON</v>
      </c>
      <c r="BF626" s="109" t="str">
        <f t="shared" si="189"/>
        <v>RH18</v>
      </c>
      <c r="BG626" s="109">
        <f t="shared" si="196"/>
        <v>0.010397046392741</v>
      </c>
      <c r="BH626" s="109" t="s">
        <v>30</v>
      </c>
      <c r="BI626" s="110" t="s">
        <v>83</v>
      </c>
      <c r="BM626" s="109" t="s">
        <v>134</v>
      </c>
      <c r="BN626" s="110" t="str">
        <f t="shared" si="190"/>
        <v>INDIRON</v>
      </c>
      <c r="BO626" s="109" t="str">
        <f t="shared" si="191"/>
        <v>RH18</v>
      </c>
      <c r="BP626" s="109">
        <f t="shared" si="192"/>
        <v>0.0102299014677174</v>
      </c>
      <c r="BQ626" s="109" t="s">
        <v>30</v>
      </c>
      <c r="BR626" s="110" t="s">
        <v>80</v>
      </c>
    </row>
    <row r="627" spans="11:70">
      <c r="K627" s="111" t="s">
        <v>134</v>
      </c>
      <c r="L627" s="110" t="str">
        <f t="shared" si="193"/>
        <v>INDIRON</v>
      </c>
      <c r="M627" s="109" t="s">
        <v>166</v>
      </c>
      <c r="N627" s="109">
        <f t="shared" si="181"/>
        <v>0.0104311612702215</v>
      </c>
      <c r="O627" s="109" t="s">
        <v>30</v>
      </c>
      <c r="P627" s="110" t="s">
        <v>84</v>
      </c>
      <c r="T627" s="109" t="s">
        <v>134</v>
      </c>
      <c r="U627" s="110" t="str">
        <f t="shared" si="194"/>
        <v>INDIRON</v>
      </c>
      <c r="V627" s="109" t="str">
        <f t="shared" si="195"/>
        <v>RH19</v>
      </c>
      <c r="W627" s="109">
        <f t="shared" si="176"/>
        <v>0.0106700267208598</v>
      </c>
      <c r="X627" s="109" t="s">
        <v>30</v>
      </c>
      <c r="Y627" s="110" t="s">
        <v>79</v>
      </c>
      <c r="AC627" s="109" t="s">
        <v>134</v>
      </c>
      <c r="AD627" s="110" t="str">
        <f t="shared" si="182"/>
        <v>INDIRON</v>
      </c>
      <c r="AE627" s="109" t="str">
        <f t="shared" si="183"/>
        <v>RH19</v>
      </c>
      <c r="AF627" s="109">
        <f t="shared" si="177"/>
        <v>0.0108160582287881</v>
      </c>
      <c r="AG627" s="109" t="s">
        <v>30</v>
      </c>
      <c r="AH627" s="110" t="s">
        <v>85</v>
      </c>
      <c r="AL627" s="109" t="s">
        <v>134</v>
      </c>
      <c r="AM627" s="110" t="str">
        <f t="shared" si="184"/>
        <v>INDIRON</v>
      </c>
      <c r="AN627" s="109" t="str">
        <f t="shared" si="185"/>
        <v>RH19</v>
      </c>
      <c r="AO627" s="109">
        <f t="shared" si="178"/>
        <v>0.0103754202921211</v>
      </c>
      <c r="AP627" s="109" t="s">
        <v>30</v>
      </c>
      <c r="AQ627" s="110" t="s">
        <v>82</v>
      </c>
      <c r="AU627" s="109" t="s">
        <v>134</v>
      </c>
      <c r="AV627" s="110" t="str">
        <f t="shared" si="186"/>
        <v>INDIRON</v>
      </c>
      <c r="AW627" s="109" t="str">
        <f t="shared" si="187"/>
        <v>RH19</v>
      </c>
      <c r="AX627" s="109">
        <f t="shared" si="179"/>
        <v>0.0102047874886832</v>
      </c>
      <c r="AY627" s="109" t="s">
        <v>30</v>
      </c>
      <c r="AZ627" s="110" t="s">
        <v>81</v>
      </c>
      <c r="BD627" s="109" t="s">
        <v>134</v>
      </c>
      <c r="BE627" s="110" t="str">
        <f t="shared" si="188"/>
        <v>INDIRON</v>
      </c>
      <c r="BF627" s="109" t="str">
        <f t="shared" si="189"/>
        <v>RH19</v>
      </c>
      <c r="BG627" s="109">
        <f t="shared" si="196"/>
        <v>0.0103754202921211</v>
      </c>
      <c r="BH627" s="109" t="s">
        <v>30</v>
      </c>
      <c r="BI627" s="110" t="s">
        <v>83</v>
      </c>
      <c r="BM627" s="109" t="s">
        <v>134</v>
      </c>
      <c r="BN627" s="110" t="str">
        <f t="shared" si="190"/>
        <v>INDIRON</v>
      </c>
      <c r="BO627" s="109" t="str">
        <f t="shared" si="191"/>
        <v>RH19</v>
      </c>
      <c r="BP627" s="109">
        <f t="shared" si="192"/>
        <v>0.0102047874886832</v>
      </c>
      <c r="BQ627" s="109" t="s">
        <v>30</v>
      </c>
      <c r="BR627" s="110" t="s">
        <v>80</v>
      </c>
    </row>
    <row r="628" spans="11:70">
      <c r="K628" s="109" t="s">
        <v>134</v>
      </c>
      <c r="L628" s="110" t="str">
        <f t="shared" si="193"/>
        <v>INDIRON</v>
      </c>
      <c r="M628" s="109" t="s">
        <v>167</v>
      </c>
      <c r="N628" s="109">
        <f t="shared" si="181"/>
        <v>0.0104060408013731</v>
      </c>
      <c r="O628" s="109" t="s">
        <v>30</v>
      </c>
      <c r="P628" s="110" t="s">
        <v>84</v>
      </c>
      <c r="T628" s="109" t="s">
        <v>134</v>
      </c>
      <c r="U628" s="110" t="str">
        <f t="shared" si="194"/>
        <v>INDIRON</v>
      </c>
      <c r="V628" s="109" t="str">
        <f t="shared" si="195"/>
        <v>RH20</v>
      </c>
      <c r="W628" s="109">
        <f t="shared" si="176"/>
        <v>0.0108175905237753</v>
      </c>
      <c r="X628" s="109" t="s">
        <v>30</v>
      </c>
      <c r="Y628" s="110" t="s">
        <v>79</v>
      </c>
      <c r="AC628" s="109" t="s">
        <v>134</v>
      </c>
      <c r="AD628" s="110" t="str">
        <f t="shared" si="182"/>
        <v>INDIRON</v>
      </c>
      <c r="AE628" s="109" t="str">
        <f t="shared" si="183"/>
        <v>RH20</v>
      </c>
      <c r="AF628" s="109">
        <f t="shared" si="177"/>
        <v>0.0106927563860006</v>
      </c>
      <c r="AG628" s="109" t="s">
        <v>30</v>
      </c>
      <c r="AH628" s="110" t="s">
        <v>85</v>
      </c>
      <c r="AL628" s="109" t="s">
        <v>134</v>
      </c>
      <c r="AM628" s="110" t="str">
        <f t="shared" si="184"/>
        <v>INDIRON</v>
      </c>
      <c r="AN628" s="109" t="str">
        <f t="shared" si="185"/>
        <v>RH20</v>
      </c>
      <c r="AO628" s="109">
        <f t="shared" si="178"/>
        <v>0.0104159458689876</v>
      </c>
      <c r="AP628" s="109" t="s">
        <v>30</v>
      </c>
      <c r="AQ628" s="110" t="s">
        <v>82</v>
      </c>
      <c r="AU628" s="109" t="s">
        <v>134</v>
      </c>
      <c r="AV628" s="110" t="str">
        <f t="shared" si="186"/>
        <v>INDIRON</v>
      </c>
      <c r="AW628" s="109" t="str">
        <f t="shared" si="187"/>
        <v>RH20</v>
      </c>
      <c r="AX628" s="109">
        <f t="shared" si="179"/>
        <v>0.0103248398430354</v>
      </c>
      <c r="AY628" s="109" t="s">
        <v>30</v>
      </c>
      <c r="AZ628" s="110" t="s">
        <v>81</v>
      </c>
      <c r="BD628" s="109" t="s">
        <v>134</v>
      </c>
      <c r="BE628" s="110" t="str">
        <f t="shared" si="188"/>
        <v>INDIRON</v>
      </c>
      <c r="BF628" s="109" t="str">
        <f t="shared" si="189"/>
        <v>RH20</v>
      </c>
      <c r="BG628" s="109">
        <f t="shared" si="196"/>
        <v>0.0104159458689876</v>
      </c>
      <c r="BH628" s="109" t="s">
        <v>30</v>
      </c>
      <c r="BI628" s="110" t="s">
        <v>83</v>
      </c>
      <c r="BM628" s="109" t="s">
        <v>134</v>
      </c>
      <c r="BN628" s="110" t="str">
        <f t="shared" si="190"/>
        <v>INDIRON</v>
      </c>
      <c r="BO628" s="109" t="str">
        <f t="shared" si="191"/>
        <v>RH20</v>
      </c>
      <c r="BP628" s="109">
        <f t="shared" si="192"/>
        <v>0.0103248398430354</v>
      </c>
      <c r="BQ628" s="109" t="s">
        <v>30</v>
      </c>
      <c r="BR628" s="110" t="s">
        <v>80</v>
      </c>
    </row>
    <row r="629" spans="11:70">
      <c r="K629" s="109" t="s">
        <v>134</v>
      </c>
      <c r="L629" s="110" t="str">
        <f t="shared" si="193"/>
        <v>INDIRON</v>
      </c>
      <c r="M629" s="109" t="s">
        <v>168</v>
      </c>
      <c r="N629" s="109">
        <f t="shared" si="181"/>
        <v>0.0104122392682121</v>
      </c>
      <c r="O629" s="109" t="s">
        <v>30</v>
      </c>
      <c r="P629" s="110" t="s">
        <v>84</v>
      </c>
      <c r="T629" s="109" t="s">
        <v>134</v>
      </c>
      <c r="U629" s="110" t="str">
        <f t="shared" si="194"/>
        <v>INDIRON</v>
      </c>
      <c r="V629" s="109" t="str">
        <f t="shared" si="195"/>
        <v>RH21</v>
      </c>
      <c r="W629" s="109">
        <f t="shared" si="176"/>
        <v>0.0107840004319534</v>
      </c>
      <c r="X629" s="109" t="s">
        <v>30</v>
      </c>
      <c r="Y629" s="110" t="s">
        <v>79</v>
      </c>
      <c r="AC629" s="109" t="s">
        <v>134</v>
      </c>
      <c r="AD629" s="110" t="str">
        <f t="shared" si="182"/>
        <v>INDIRON</v>
      </c>
      <c r="AE629" s="109" t="str">
        <f t="shared" si="183"/>
        <v>RH21</v>
      </c>
      <c r="AF629" s="109">
        <f t="shared" si="177"/>
        <v>0.01056076034273</v>
      </c>
      <c r="AG629" s="109" t="s">
        <v>30</v>
      </c>
      <c r="AH629" s="110" t="s">
        <v>85</v>
      </c>
      <c r="AL629" s="109" t="s">
        <v>134</v>
      </c>
      <c r="AM629" s="110" t="str">
        <f t="shared" si="184"/>
        <v>INDIRON</v>
      </c>
      <c r="AN629" s="109" t="str">
        <f t="shared" si="185"/>
        <v>RH21</v>
      </c>
      <c r="AO629" s="109">
        <f t="shared" si="178"/>
        <v>0.0104557631800089</v>
      </c>
      <c r="AP629" s="109" t="s">
        <v>30</v>
      </c>
      <c r="AQ629" s="110" t="s">
        <v>82</v>
      </c>
      <c r="AU629" s="109" t="s">
        <v>134</v>
      </c>
      <c r="AV629" s="110" t="str">
        <f t="shared" si="186"/>
        <v>INDIRON</v>
      </c>
      <c r="AW629" s="109" t="str">
        <f t="shared" si="187"/>
        <v>RH21</v>
      </c>
      <c r="AX629" s="109">
        <f t="shared" si="179"/>
        <v>0.0104773914280803</v>
      </c>
      <c r="AY629" s="109" t="s">
        <v>30</v>
      </c>
      <c r="AZ629" s="110" t="s">
        <v>81</v>
      </c>
      <c r="BD629" s="109" t="s">
        <v>134</v>
      </c>
      <c r="BE629" s="110" t="str">
        <f t="shared" si="188"/>
        <v>INDIRON</v>
      </c>
      <c r="BF629" s="109" t="str">
        <f t="shared" si="189"/>
        <v>RH21</v>
      </c>
      <c r="BG629" s="109">
        <f t="shared" si="196"/>
        <v>0.0104557631800089</v>
      </c>
      <c r="BH629" s="109" t="s">
        <v>30</v>
      </c>
      <c r="BI629" s="110" t="s">
        <v>83</v>
      </c>
      <c r="BM629" s="109" t="s">
        <v>134</v>
      </c>
      <c r="BN629" s="110" t="str">
        <f t="shared" si="190"/>
        <v>INDIRON</v>
      </c>
      <c r="BO629" s="109" t="str">
        <f t="shared" si="191"/>
        <v>RH21</v>
      </c>
      <c r="BP629" s="109">
        <f t="shared" si="192"/>
        <v>0.0104773914280803</v>
      </c>
      <c r="BQ629" s="109" t="s">
        <v>30</v>
      </c>
      <c r="BR629" s="110" t="s">
        <v>80</v>
      </c>
    </row>
    <row r="630" spans="11:70">
      <c r="K630" s="109" t="s">
        <v>134</v>
      </c>
      <c r="L630" s="110" t="str">
        <f t="shared" si="193"/>
        <v>INDIRON</v>
      </c>
      <c r="M630" s="109" t="s">
        <v>169</v>
      </c>
      <c r="N630" s="109">
        <f t="shared" si="181"/>
        <v>0.0104576931062438</v>
      </c>
      <c r="O630" s="109" t="s">
        <v>30</v>
      </c>
      <c r="P630" s="110" t="s">
        <v>84</v>
      </c>
      <c r="T630" s="109" t="s">
        <v>134</v>
      </c>
      <c r="U630" s="110" t="str">
        <f t="shared" si="194"/>
        <v>INDIRON</v>
      </c>
      <c r="V630" s="109" t="str">
        <f t="shared" si="195"/>
        <v>RH22</v>
      </c>
      <c r="W630" s="109">
        <f t="shared" si="176"/>
        <v>0.0108496236041217</v>
      </c>
      <c r="X630" s="109" t="s">
        <v>30</v>
      </c>
      <c r="Y630" s="110" t="s">
        <v>79</v>
      </c>
      <c r="AC630" s="109" t="s">
        <v>134</v>
      </c>
      <c r="AD630" s="110" t="str">
        <f t="shared" si="182"/>
        <v>INDIRON</v>
      </c>
      <c r="AE630" s="109" t="str">
        <f t="shared" si="183"/>
        <v>RH22</v>
      </c>
      <c r="AF630" s="109">
        <f t="shared" si="177"/>
        <v>0.0104782070969837</v>
      </c>
      <c r="AG630" s="109" t="s">
        <v>30</v>
      </c>
      <c r="AH630" s="110" t="s">
        <v>85</v>
      </c>
      <c r="AL630" s="109" t="s">
        <v>134</v>
      </c>
      <c r="AM630" s="110" t="str">
        <f t="shared" si="184"/>
        <v>INDIRON</v>
      </c>
      <c r="AN630" s="109" t="str">
        <f t="shared" si="185"/>
        <v>RH22</v>
      </c>
      <c r="AO630" s="109">
        <f t="shared" si="178"/>
        <v>0.0104911283697054</v>
      </c>
      <c r="AP630" s="109" t="s">
        <v>30</v>
      </c>
      <c r="AQ630" s="110" t="s">
        <v>82</v>
      </c>
      <c r="AU630" s="109" t="s">
        <v>134</v>
      </c>
      <c r="AV630" s="110" t="str">
        <f t="shared" si="186"/>
        <v>INDIRON</v>
      </c>
      <c r="AW630" s="109" t="str">
        <f t="shared" si="187"/>
        <v>RH22</v>
      </c>
      <c r="AX630" s="109">
        <f t="shared" si="179"/>
        <v>0.0105169369797973</v>
      </c>
      <c r="AY630" s="109" t="s">
        <v>30</v>
      </c>
      <c r="AZ630" s="110" t="s">
        <v>81</v>
      </c>
      <c r="BD630" s="109" t="s">
        <v>134</v>
      </c>
      <c r="BE630" s="110" t="str">
        <f t="shared" si="188"/>
        <v>INDIRON</v>
      </c>
      <c r="BF630" s="109" t="str">
        <f t="shared" si="189"/>
        <v>RH22</v>
      </c>
      <c r="BG630" s="109">
        <f t="shared" si="196"/>
        <v>0.0104911283697054</v>
      </c>
      <c r="BH630" s="109" t="s">
        <v>30</v>
      </c>
      <c r="BI630" s="110" t="s">
        <v>83</v>
      </c>
      <c r="BM630" s="109" t="s">
        <v>134</v>
      </c>
      <c r="BN630" s="110" t="str">
        <f t="shared" si="190"/>
        <v>INDIRON</v>
      </c>
      <c r="BO630" s="109" t="str">
        <f t="shared" si="191"/>
        <v>RH22</v>
      </c>
      <c r="BP630" s="109">
        <f t="shared" si="192"/>
        <v>0.0105169369797973</v>
      </c>
      <c r="BQ630" s="109" t="s">
        <v>30</v>
      </c>
      <c r="BR630" s="110" t="s">
        <v>80</v>
      </c>
    </row>
    <row r="631" spans="11:70">
      <c r="K631" s="111" t="s">
        <v>134</v>
      </c>
      <c r="L631" s="110" t="str">
        <f t="shared" si="193"/>
        <v>INDIRON</v>
      </c>
      <c r="M631" s="109" t="s">
        <v>170</v>
      </c>
      <c r="N631" s="109">
        <f t="shared" si="181"/>
        <v>0.010473241405224</v>
      </c>
      <c r="O631" s="109" t="s">
        <v>30</v>
      </c>
      <c r="P631" s="110" t="s">
        <v>84</v>
      </c>
      <c r="T631" s="109" t="s">
        <v>134</v>
      </c>
      <c r="U631" s="110" t="str">
        <f t="shared" si="194"/>
        <v>INDIRON</v>
      </c>
      <c r="V631" s="109" t="str">
        <f t="shared" si="195"/>
        <v>RH23</v>
      </c>
      <c r="W631" s="109">
        <f t="shared" si="176"/>
        <v>0.0109230550324751</v>
      </c>
      <c r="X631" s="109" t="s">
        <v>30</v>
      </c>
      <c r="Y631" s="110" t="s">
        <v>79</v>
      </c>
      <c r="AC631" s="109" t="s">
        <v>134</v>
      </c>
      <c r="AD631" s="110" t="str">
        <f t="shared" si="182"/>
        <v>INDIRON</v>
      </c>
      <c r="AE631" s="109" t="str">
        <f t="shared" si="183"/>
        <v>RH23</v>
      </c>
      <c r="AF631" s="109">
        <f t="shared" si="177"/>
        <v>0.0105410716793298</v>
      </c>
      <c r="AG631" s="109" t="s">
        <v>30</v>
      </c>
      <c r="AH631" s="110" t="s">
        <v>85</v>
      </c>
      <c r="AL631" s="109" t="s">
        <v>134</v>
      </c>
      <c r="AM631" s="110" t="str">
        <f t="shared" si="184"/>
        <v>INDIRON</v>
      </c>
      <c r="AN631" s="109" t="str">
        <f t="shared" si="185"/>
        <v>RH23</v>
      </c>
      <c r="AO631" s="109">
        <f t="shared" si="178"/>
        <v>0.0105577014910628</v>
      </c>
      <c r="AP631" s="109" t="s">
        <v>30</v>
      </c>
      <c r="AQ631" s="110" t="s">
        <v>82</v>
      </c>
      <c r="AU631" s="109" t="s">
        <v>134</v>
      </c>
      <c r="AV631" s="110" t="str">
        <f t="shared" si="186"/>
        <v>INDIRON</v>
      </c>
      <c r="AW631" s="109" t="str">
        <f t="shared" si="187"/>
        <v>RH23</v>
      </c>
      <c r="AX631" s="109">
        <f t="shared" si="179"/>
        <v>0.0106487063379756</v>
      </c>
      <c r="AY631" s="109" t="s">
        <v>30</v>
      </c>
      <c r="AZ631" s="110" t="s">
        <v>81</v>
      </c>
      <c r="BD631" s="109" t="s">
        <v>134</v>
      </c>
      <c r="BE631" s="110" t="str">
        <f t="shared" si="188"/>
        <v>INDIRON</v>
      </c>
      <c r="BF631" s="109" t="str">
        <f t="shared" si="189"/>
        <v>RH23</v>
      </c>
      <c r="BG631" s="109">
        <f t="shared" si="196"/>
        <v>0.0105577014910628</v>
      </c>
      <c r="BH631" s="109" t="s">
        <v>30</v>
      </c>
      <c r="BI631" s="110" t="s">
        <v>83</v>
      </c>
      <c r="BM631" s="109" t="s">
        <v>134</v>
      </c>
      <c r="BN631" s="110" t="str">
        <f t="shared" si="190"/>
        <v>INDIRON</v>
      </c>
      <c r="BO631" s="109" t="str">
        <f t="shared" si="191"/>
        <v>RH23</v>
      </c>
      <c r="BP631" s="109">
        <f t="shared" si="192"/>
        <v>0.0106487063379756</v>
      </c>
      <c r="BQ631" s="109" t="s">
        <v>30</v>
      </c>
      <c r="BR631" s="110" t="s">
        <v>80</v>
      </c>
    </row>
    <row r="632" spans="11:70">
      <c r="K632" s="109" t="s">
        <v>134</v>
      </c>
      <c r="L632" s="110" t="str">
        <f t="shared" si="193"/>
        <v>INDIRON</v>
      </c>
      <c r="M632" s="109" t="s">
        <v>171</v>
      </c>
      <c r="N632" s="109">
        <f t="shared" si="181"/>
        <v>0.0109184238766094</v>
      </c>
      <c r="O632" s="109" t="s">
        <v>30</v>
      </c>
      <c r="P632" s="110" t="s">
        <v>84</v>
      </c>
      <c r="T632" s="109" t="s">
        <v>134</v>
      </c>
      <c r="U632" s="110" t="str">
        <f t="shared" si="194"/>
        <v>INDIRON</v>
      </c>
      <c r="V632" s="109" t="str">
        <f t="shared" si="195"/>
        <v>SH0</v>
      </c>
      <c r="W632" s="109">
        <f t="shared" si="176"/>
        <v>0.00896334464830439</v>
      </c>
      <c r="X632" s="109" t="s">
        <v>30</v>
      </c>
      <c r="Y632" s="110" t="s">
        <v>79</v>
      </c>
      <c r="AC632" s="109" t="s">
        <v>134</v>
      </c>
      <c r="AD632" s="110" t="str">
        <f t="shared" si="182"/>
        <v>INDIRON</v>
      </c>
      <c r="AE632" s="109" t="str">
        <f t="shared" si="183"/>
        <v>SH0</v>
      </c>
      <c r="AF632" s="109">
        <f t="shared" si="177"/>
        <v>0.0104603165279496</v>
      </c>
      <c r="AG632" s="109" t="s">
        <v>30</v>
      </c>
      <c r="AH632" s="110" t="s">
        <v>85</v>
      </c>
      <c r="AL632" s="109" t="s">
        <v>134</v>
      </c>
      <c r="AM632" s="110" t="str">
        <f t="shared" si="184"/>
        <v>INDIRON</v>
      </c>
      <c r="AN632" s="109" t="str">
        <f t="shared" si="185"/>
        <v>SH0</v>
      </c>
      <c r="AO632" s="109">
        <f t="shared" si="178"/>
        <v>0.0102424302427061</v>
      </c>
      <c r="AP632" s="109" t="s">
        <v>30</v>
      </c>
      <c r="AQ632" s="110" t="s">
        <v>82</v>
      </c>
      <c r="AU632" s="109" t="s">
        <v>134</v>
      </c>
      <c r="AV632" s="110" t="str">
        <f t="shared" si="186"/>
        <v>INDIRON</v>
      </c>
      <c r="AW632" s="109" t="str">
        <f t="shared" si="187"/>
        <v>SH0</v>
      </c>
      <c r="AX632" s="109">
        <f t="shared" si="179"/>
        <v>0.0118105732116227</v>
      </c>
      <c r="AY632" s="109" t="s">
        <v>30</v>
      </c>
      <c r="AZ632" s="110" t="s">
        <v>81</v>
      </c>
      <c r="BD632" s="109" t="s">
        <v>134</v>
      </c>
      <c r="BE632" s="110" t="str">
        <f t="shared" si="188"/>
        <v>INDIRON</v>
      </c>
      <c r="BF632" s="109" t="str">
        <f t="shared" si="189"/>
        <v>SH0</v>
      </c>
      <c r="BG632" s="109">
        <f t="shared" si="196"/>
        <v>0.0102424302427061</v>
      </c>
      <c r="BH632" s="109" t="s">
        <v>30</v>
      </c>
      <c r="BI632" s="110" t="s">
        <v>83</v>
      </c>
      <c r="BM632" s="109" t="s">
        <v>134</v>
      </c>
      <c r="BN632" s="110" t="str">
        <f t="shared" si="190"/>
        <v>INDIRON</v>
      </c>
      <c r="BO632" s="109" t="str">
        <f t="shared" si="191"/>
        <v>SH0</v>
      </c>
      <c r="BP632" s="109">
        <f t="shared" si="192"/>
        <v>0.0118105732116227</v>
      </c>
      <c r="BQ632" s="109" t="s">
        <v>30</v>
      </c>
      <c r="BR632" s="110" t="s">
        <v>80</v>
      </c>
    </row>
    <row r="633" spans="11:70">
      <c r="K633" s="109" t="s">
        <v>134</v>
      </c>
      <c r="L633" s="110" t="str">
        <f t="shared" si="193"/>
        <v>INDIRON</v>
      </c>
      <c r="M633" s="109" t="s">
        <v>172</v>
      </c>
      <c r="N633" s="109">
        <f t="shared" si="181"/>
        <v>0.0107750419295243</v>
      </c>
      <c r="O633" s="109" t="s">
        <v>30</v>
      </c>
      <c r="P633" s="110" t="s">
        <v>84</v>
      </c>
      <c r="T633" s="109" t="s">
        <v>134</v>
      </c>
      <c r="U633" s="110" t="str">
        <f t="shared" si="194"/>
        <v>INDIRON</v>
      </c>
      <c r="V633" s="109" t="str">
        <f t="shared" si="195"/>
        <v>SH1</v>
      </c>
      <c r="W633" s="109">
        <f t="shared" si="176"/>
        <v>0.00848441723710787</v>
      </c>
      <c r="X633" s="109" t="s">
        <v>30</v>
      </c>
      <c r="Y633" s="110" t="s">
        <v>79</v>
      </c>
      <c r="AC633" s="109" t="s">
        <v>134</v>
      </c>
      <c r="AD633" s="110" t="str">
        <f t="shared" si="182"/>
        <v>INDIRON</v>
      </c>
      <c r="AE633" s="109" t="str">
        <f t="shared" si="183"/>
        <v>SH1</v>
      </c>
      <c r="AF633" s="109">
        <f t="shared" si="177"/>
        <v>0.0103512372736474</v>
      </c>
      <c r="AG633" s="109" t="s">
        <v>30</v>
      </c>
      <c r="AH633" s="110" t="s">
        <v>85</v>
      </c>
      <c r="AL633" s="109" t="s">
        <v>134</v>
      </c>
      <c r="AM633" s="110" t="str">
        <f t="shared" si="184"/>
        <v>INDIRON</v>
      </c>
      <c r="AN633" s="109" t="str">
        <f t="shared" si="185"/>
        <v>SH1</v>
      </c>
      <c r="AO633" s="109">
        <f t="shared" si="178"/>
        <v>0.0100471596879975</v>
      </c>
      <c r="AP633" s="109" t="s">
        <v>30</v>
      </c>
      <c r="AQ633" s="110" t="s">
        <v>82</v>
      </c>
      <c r="AU633" s="109" t="s">
        <v>134</v>
      </c>
      <c r="AV633" s="110" t="str">
        <f t="shared" si="186"/>
        <v>INDIRON</v>
      </c>
      <c r="AW633" s="109" t="str">
        <f t="shared" si="187"/>
        <v>SH1</v>
      </c>
      <c r="AX633" s="109">
        <f t="shared" si="179"/>
        <v>0.0117294243263936</v>
      </c>
      <c r="AY633" s="109" t="s">
        <v>30</v>
      </c>
      <c r="AZ633" s="110" t="s">
        <v>81</v>
      </c>
      <c r="BD633" s="109" t="s">
        <v>134</v>
      </c>
      <c r="BE633" s="110" t="str">
        <f t="shared" si="188"/>
        <v>INDIRON</v>
      </c>
      <c r="BF633" s="109" t="str">
        <f t="shared" si="189"/>
        <v>SH1</v>
      </c>
      <c r="BG633" s="109">
        <f t="shared" si="196"/>
        <v>0.0100471596879975</v>
      </c>
      <c r="BH633" s="109" t="s">
        <v>30</v>
      </c>
      <c r="BI633" s="110" t="s">
        <v>83</v>
      </c>
      <c r="BM633" s="109" t="s">
        <v>134</v>
      </c>
      <c r="BN633" s="110" t="str">
        <f t="shared" si="190"/>
        <v>INDIRON</v>
      </c>
      <c r="BO633" s="109" t="str">
        <f t="shared" si="191"/>
        <v>SH1</v>
      </c>
      <c r="BP633" s="109">
        <f t="shared" si="192"/>
        <v>0.0117294243263936</v>
      </c>
      <c r="BQ633" s="109" t="s">
        <v>30</v>
      </c>
      <c r="BR633" s="110" t="s">
        <v>80</v>
      </c>
    </row>
    <row r="634" spans="11:70">
      <c r="K634" s="109" t="s">
        <v>134</v>
      </c>
      <c r="L634" s="110" t="str">
        <f t="shared" si="193"/>
        <v>INDIRON</v>
      </c>
      <c r="M634" s="109" t="s">
        <v>173</v>
      </c>
      <c r="N634" s="109">
        <f t="shared" si="181"/>
        <v>0.0106114190755824</v>
      </c>
      <c r="O634" s="109" t="s">
        <v>30</v>
      </c>
      <c r="P634" s="110" t="s">
        <v>84</v>
      </c>
      <c r="T634" s="109" t="s">
        <v>134</v>
      </c>
      <c r="U634" s="110" t="str">
        <f t="shared" si="194"/>
        <v>INDIRON</v>
      </c>
      <c r="V634" s="109" t="str">
        <f t="shared" si="195"/>
        <v>SH2</v>
      </c>
      <c r="W634" s="109">
        <f t="shared" si="176"/>
        <v>0.00787609123462955</v>
      </c>
      <c r="X634" s="109" t="s">
        <v>30</v>
      </c>
      <c r="Y634" s="110" t="s">
        <v>79</v>
      </c>
      <c r="AC634" s="109" t="s">
        <v>134</v>
      </c>
      <c r="AD634" s="110" t="str">
        <f t="shared" si="182"/>
        <v>INDIRON</v>
      </c>
      <c r="AE634" s="109" t="str">
        <f t="shared" si="183"/>
        <v>SH2</v>
      </c>
      <c r="AF634" s="109">
        <f t="shared" si="177"/>
        <v>0.0101484897755896</v>
      </c>
      <c r="AG634" s="109" t="s">
        <v>30</v>
      </c>
      <c r="AH634" s="110" t="s">
        <v>85</v>
      </c>
      <c r="AL634" s="109" t="s">
        <v>134</v>
      </c>
      <c r="AM634" s="110" t="str">
        <f t="shared" si="184"/>
        <v>INDIRON</v>
      </c>
      <c r="AN634" s="109" t="str">
        <f t="shared" si="185"/>
        <v>SH2</v>
      </c>
      <c r="AO634" s="109">
        <f t="shared" si="178"/>
        <v>0.00964700112167506</v>
      </c>
      <c r="AP634" s="109" t="s">
        <v>30</v>
      </c>
      <c r="AQ634" s="110" t="s">
        <v>82</v>
      </c>
      <c r="AU634" s="109" t="s">
        <v>134</v>
      </c>
      <c r="AV634" s="110" t="str">
        <f t="shared" si="186"/>
        <v>INDIRON</v>
      </c>
      <c r="AW634" s="109" t="str">
        <f t="shared" si="187"/>
        <v>SH2</v>
      </c>
      <c r="AX634" s="109">
        <f t="shared" si="179"/>
        <v>0.0110986729528818</v>
      </c>
      <c r="AY634" s="109" t="s">
        <v>30</v>
      </c>
      <c r="AZ634" s="110" t="s">
        <v>81</v>
      </c>
      <c r="BD634" s="109" t="s">
        <v>134</v>
      </c>
      <c r="BE634" s="110" t="str">
        <f t="shared" si="188"/>
        <v>INDIRON</v>
      </c>
      <c r="BF634" s="109" t="str">
        <f t="shared" si="189"/>
        <v>SH2</v>
      </c>
      <c r="BG634" s="109">
        <f t="shared" si="196"/>
        <v>0.00964700112167506</v>
      </c>
      <c r="BH634" s="109" t="s">
        <v>30</v>
      </c>
      <c r="BI634" s="110" t="s">
        <v>83</v>
      </c>
      <c r="BM634" s="109" t="s">
        <v>134</v>
      </c>
      <c r="BN634" s="110" t="str">
        <f t="shared" si="190"/>
        <v>INDIRON</v>
      </c>
      <c r="BO634" s="109" t="str">
        <f t="shared" si="191"/>
        <v>SH2</v>
      </c>
      <c r="BP634" s="109">
        <f t="shared" si="192"/>
        <v>0.0110986729528818</v>
      </c>
      <c r="BQ634" s="109" t="s">
        <v>30</v>
      </c>
      <c r="BR634" s="110" t="s">
        <v>80</v>
      </c>
    </row>
    <row r="635" spans="11:70">
      <c r="K635" s="111" t="s">
        <v>134</v>
      </c>
      <c r="L635" s="110" t="str">
        <f t="shared" si="193"/>
        <v>INDIRON</v>
      </c>
      <c r="M635" s="109" t="s">
        <v>174</v>
      </c>
      <c r="N635" s="109">
        <f t="shared" si="181"/>
        <v>0.0104802103729584</v>
      </c>
      <c r="O635" s="109" t="s">
        <v>30</v>
      </c>
      <c r="P635" s="110" t="s">
        <v>84</v>
      </c>
      <c r="T635" s="109" t="s">
        <v>134</v>
      </c>
      <c r="U635" s="110" t="str">
        <f t="shared" si="194"/>
        <v>INDIRON</v>
      </c>
      <c r="V635" s="109" t="str">
        <f t="shared" si="195"/>
        <v>SH3</v>
      </c>
      <c r="W635" s="109">
        <f t="shared" si="176"/>
        <v>0.00736970064136019</v>
      </c>
      <c r="X635" s="109" t="s">
        <v>30</v>
      </c>
      <c r="Y635" s="110" t="s">
        <v>79</v>
      </c>
      <c r="AC635" s="109" t="s">
        <v>134</v>
      </c>
      <c r="AD635" s="110" t="str">
        <f t="shared" si="182"/>
        <v>INDIRON</v>
      </c>
      <c r="AE635" s="109" t="str">
        <f t="shared" si="183"/>
        <v>SH3</v>
      </c>
      <c r="AF635" s="109">
        <f t="shared" si="177"/>
        <v>0.0100311401483829</v>
      </c>
      <c r="AG635" s="109" t="s">
        <v>30</v>
      </c>
      <c r="AH635" s="110" t="s">
        <v>85</v>
      </c>
      <c r="AL635" s="109" t="s">
        <v>134</v>
      </c>
      <c r="AM635" s="110" t="str">
        <f t="shared" si="184"/>
        <v>INDIRON</v>
      </c>
      <c r="AN635" s="109" t="str">
        <f t="shared" si="185"/>
        <v>SH3</v>
      </c>
      <c r="AO635" s="109">
        <f t="shared" si="178"/>
        <v>0.00922365576098266</v>
      </c>
      <c r="AP635" s="109" t="s">
        <v>30</v>
      </c>
      <c r="AQ635" s="110" t="s">
        <v>82</v>
      </c>
      <c r="AU635" s="109" t="s">
        <v>134</v>
      </c>
      <c r="AV635" s="110" t="str">
        <f t="shared" si="186"/>
        <v>INDIRON</v>
      </c>
      <c r="AW635" s="109" t="str">
        <f t="shared" si="187"/>
        <v>SH3</v>
      </c>
      <c r="AX635" s="109">
        <f t="shared" si="179"/>
        <v>0.0102098703739199</v>
      </c>
      <c r="AY635" s="109" t="s">
        <v>30</v>
      </c>
      <c r="AZ635" s="110" t="s">
        <v>81</v>
      </c>
      <c r="BD635" s="109" t="s">
        <v>134</v>
      </c>
      <c r="BE635" s="110" t="str">
        <f t="shared" si="188"/>
        <v>INDIRON</v>
      </c>
      <c r="BF635" s="109" t="str">
        <f t="shared" si="189"/>
        <v>SH3</v>
      </c>
      <c r="BG635" s="109">
        <f t="shared" si="196"/>
        <v>0.00922365576098266</v>
      </c>
      <c r="BH635" s="109" t="s">
        <v>30</v>
      </c>
      <c r="BI635" s="110" t="s">
        <v>83</v>
      </c>
      <c r="BM635" s="109" t="s">
        <v>134</v>
      </c>
      <c r="BN635" s="110" t="str">
        <f t="shared" si="190"/>
        <v>INDIRON</v>
      </c>
      <c r="BO635" s="109" t="str">
        <f t="shared" si="191"/>
        <v>SH3</v>
      </c>
      <c r="BP635" s="109">
        <f t="shared" si="192"/>
        <v>0.0102098703739199</v>
      </c>
      <c r="BQ635" s="109" t="s">
        <v>30</v>
      </c>
      <c r="BR635" s="110" t="s">
        <v>80</v>
      </c>
    </row>
    <row r="636" spans="11:70">
      <c r="K636" s="109" t="s">
        <v>134</v>
      </c>
      <c r="L636" s="110" t="str">
        <f t="shared" si="193"/>
        <v>INDIRON</v>
      </c>
      <c r="M636" s="109" t="s">
        <v>175</v>
      </c>
      <c r="N636" s="109">
        <f t="shared" si="181"/>
        <v>0.010302252039056</v>
      </c>
      <c r="O636" s="109" t="s">
        <v>30</v>
      </c>
      <c r="P636" s="110" t="s">
        <v>84</v>
      </c>
      <c r="T636" s="109" t="s">
        <v>134</v>
      </c>
      <c r="U636" s="110" t="str">
        <f t="shared" si="194"/>
        <v>INDIRON</v>
      </c>
      <c r="V636" s="109" t="str">
        <f t="shared" si="195"/>
        <v>SH4</v>
      </c>
      <c r="W636" s="109">
        <f t="shared" si="176"/>
        <v>0.00707623257486032</v>
      </c>
      <c r="X636" s="109" t="s">
        <v>30</v>
      </c>
      <c r="Y636" s="110" t="s">
        <v>79</v>
      </c>
      <c r="AC636" s="109" t="s">
        <v>134</v>
      </c>
      <c r="AD636" s="110" t="str">
        <f t="shared" si="182"/>
        <v>INDIRON</v>
      </c>
      <c r="AE636" s="109" t="str">
        <f t="shared" si="183"/>
        <v>SH4</v>
      </c>
      <c r="AF636" s="109">
        <f t="shared" si="177"/>
        <v>0.0099914442720882</v>
      </c>
      <c r="AG636" s="109" t="s">
        <v>30</v>
      </c>
      <c r="AH636" s="110" t="s">
        <v>85</v>
      </c>
      <c r="AL636" s="109" t="s">
        <v>134</v>
      </c>
      <c r="AM636" s="110" t="str">
        <f t="shared" si="184"/>
        <v>INDIRON</v>
      </c>
      <c r="AN636" s="109" t="str">
        <f t="shared" si="185"/>
        <v>SH4</v>
      </c>
      <c r="AO636" s="109">
        <f t="shared" si="178"/>
        <v>0.00890221789950177</v>
      </c>
      <c r="AP636" s="109" t="s">
        <v>30</v>
      </c>
      <c r="AQ636" s="110" t="s">
        <v>82</v>
      </c>
      <c r="AU636" s="109" t="s">
        <v>134</v>
      </c>
      <c r="AV636" s="110" t="str">
        <f t="shared" si="186"/>
        <v>INDIRON</v>
      </c>
      <c r="AW636" s="109" t="str">
        <f t="shared" si="187"/>
        <v>SH4</v>
      </c>
      <c r="AX636" s="109">
        <f t="shared" si="179"/>
        <v>0.00947781475616528</v>
      </c>
      <c r="AY636" s="109" t="s">
        <v>30</v>
      </c>
      <c r="AZ636" s="110" t="s">
        <v>81</v>
      </c>
      <c r="BD636" s="109" t="s">
        <v>134</v>
      </c>
      <c r="BE636" s="110" t="str">
        <f t="shared" si="188"/>
        <v>INDIRON</v>
      </c>
      <c r="BF636" s="109" t="str">
        <f t="shared" si="189"/>
        <v>SH4</v>
      </c>
      <c r="BG636" s="109">
        <f t="shared" si="196"/>
        <v>0.00890221789950177</v>
      </c>
      <c r="BH636" s="109" t="s">
        <v>30</v>
      </c>
      <c r="BI636" s="110" t="s">
        <v>83</v>
      </c>
      <c r="BM636" s="109" t="s">
        <v>134</v>
      </c>
      <c r="BN636" s="110" t="str">
        <f t="shared" si="190"/>
        <v>INDIRON</v>
      </c>
      <c r="BO636" s="109" t="str">
        <f t="shared" si="191"/>
        <v>SH4</v>
      </c>
      <c r="BP636" s="109">
        <f t="shared" si="192"/>
        <v>0.00947781475616528</v>
      </c>
      <c r="BQ636" s="109" t="s">
        <v>30</v>
      </c>
      <c r="BR636" s="110" t="s">
        <v>80</v>
      </c>
    </row>
    <row r="637" spans="11:70">
      <c r="K637" s="109" t="s">
        <v>134</v>
      </c>
      <c r="L637" s="110" t="str">
        <f t="shared" si="193"/>
        <v>INDIRON</v>
      </c>
      <c r="M637" s="109" t="s">
        <v>176</v>
      </c>
      <c r="N637" s="109">
        <f t="shared" si="181"/>
        <v>0.00998630287270145</v>
      </c>
      <c r="O637" s="109" t="s">
        <v>30</v>
      </c>
      <c r="P637" s="110" t="s">
        <v>84</v>
      </c>
      <c r="T637" s="109" t="s">
        <v>134</v>
      </c>
      <c r="U637" s="110" t="str">
        <f t="shared" si="194"/>
        <v>INDIRON</v>
      </c>
      <c r="V637" s="109" t="str">
        <f t="shared" si="195"/>
        <v>SH5</v>
      </c>
      <c r="W637" s="109">
        <f t="shared" si="176"/>
        <v>0.00693855248478292</v>
      </c>
      <c r="X637" s="109" t="s">
        <v>30</v>
      </c>
      <c r="Y637" s="110" t="s">
        <v>79</v>
      </c>
      <c r="AC637" s="109" t="s">
        <v>134</v>
      </c>
      <c r="AD637" s="110" t="str">
        <f t="shared" si="182"/>
        <v>INDIRON</v>
      </c>
      <c r="AE637" s="109" t="str">
        <f t="shared" si="183"/>
        <v>SH5</v>
      </c>
      <c r="AF637" s="109">
        <f t="shared" si="177"/>
        <v>0.00962339524997807</v>
      </c>
      <c r="AG637" s="109" t="s">
        <v>30</v>
      </c>
      <c r="AH637" s="110" t="s">
        <v>85</v>
      </c>
      <c r="AL637" s="109" t="s">
        <v>134</v>
      </c>
      <c r="AM637" s="110" t="str">
        <f t="shared" si="184"/>
        <v>INDIRON</v>
      </c>
      <c r="AN637" s="109" t="str">
        <f t="shared" si="185"/>
        <v>SH5</v>
      </c>
      <c r="AO637" s="109">
        <f t="shared" si="178"/>
        <v>0.00859828506997421</v>
      </c>
      <c r="AP637" s="109" t="s">
        <v>30</v>
      </c>
      <c r="AQ637" s="110" t="s">
        <v>82</v>
      </c>
      <c r="AU637" s="109" t="s">
        <v>134</v>
      </c>
      <c r="AV637" s="110" t="str">
        <f t="shared" si="186"/>
        <v>INDIRON</v>
      </c>
      <c r="AW637" s="109" t="str">
        <f t="shared" si="187"/>
        <v>SH5</v>
      </c>
      <c r="AX637" s="109">
        <f t="shared" si="179"/>
        <v>0.009001549175111</v>
      </c>
      <c r="AY637" s="109" t="s">
        <v>30</v>
      </c>
      <c r="AZ637" s="110" t="s">
        <v>81</v>
      </c>
      <c r="BD637" s="109" t="s">
        <v>134</v>
      </c>
      <c r="BE637" s="110" t="str">
        <f t="shared" si="188"/>
        <v>INDIRON</v>
      </c>
      <c r="BF637" s="109" t="str">
        <f t="shared" si="189"/>
        <v>SH5</v>
      </c>
      <c r="BG637" s="109">
        <f t="shared" si="196"/>
        <v>0.00859828506997421</v>
      </c>
      <c r="BH637" s="109" t="s">
        <v>30</v>
      </c>
      <c r="BI637" s="110" t="s">
        <v>83</v>
      </c>
      <c r="BM637" s="109" t="s">
        <v>134</v>
      </c>
      <c r="BN637" s="110" t="str">
        <f t="shared" si="190"/>
        <v>INDIRON</v>
      </c>
      <c r="BO637" s="109" t="str">
        <f t="shared" si="191"/>
        <v>SH5</v>
      </c>
      <c r="BP637" s="109">
        <f t="shared" si="192"/>
        <v>0.009001549175111</v>
      </c>
      <c r="BQ637" s="109" t="s">
        <v>30</v>
      </c>
      <c r="BR637" s="110" t="s">
        <v>80</v>
      </c>
    </row>
    <row r="638" spans="11:70">
      <c r="K638" s="109" t="s">
        <v>134</v>
      </c>
      <c r="L638" s="110" t="str">
        <f t="shared" si="193"/>
        <v>INDIRON</v>
      </c>
      <c r="M638" s="109" t="s">
        <v>177</v>
      </c>
      <c r="N638" s="109">
        <f t="shared" si="181"/>
        <v>0.00970685876594795</v>
      </c>
      <c r="O638" s="109" t="s">
        <v>30</v>
      </c>
      <c r="P638" s="110" t="s">
        <v>84</v>
      </c>
      <c r="T638" s="109" t="s">
        <v>134</v>
      </c>
      <c r="U638" s="110" t="str">
        <f t="shared" si="194"/>
        <v>INDIRON</v>
      </c>
      <c r="V638" s="109" t="str">
        <f t="shared" si="195"/>
        <v>SH6</v>
      </c>
      <c r="W638" s="109">
        <f t="shared" si="176"/>
        <v>0.00690233127948598</v>
      </c>
      <c r="X638" s="109" t="s">
        <v>30</v>
      </c>
      <c r="Y638" s="110" t="s">
        <v>79</v>
      </c>
      <c r="AC638" s="109" t="s">
        <v>134</v>
      </c>
      <c r="AD638" s="110" t="str">
        <f t="shared" si="182"/>
        <v>INDIRON</v>
      </c>
      <c r="AE638" s="109" t="str">
        <f t="shared" si="183"/>
        <v>SH6</v>
      </c>
      <c r="AF638" s="109">
        <f t="shared" si="177"/>
        <v>0.00895580030607749</v>
      </c>
      <c r="AG638" s="109" t="s">
        <v>30</v>
      </c>
      <c r="AH638" s="110" t="s">
        <v>85</v>
      </c>
      <c r="AL638" s="109" t="s">
        <v>134</v>
      </c>
      <c r="AM638" s="110" t="str">
        <f t="shared" si="184"/>
        <v>INDIRON</v>
      </c>
      <c r="AN638" s="109" t="str">
        <f t="shared" si="185"/>
        <v>SH6</v>
      </c>
      <c r="AO638" s="109">
        <f t="shared" si="178"/>
        <v>0.00831343357193171</v>
      </c>
      <c r="AP638" s="109" t="s">
        <v>30</v>
      </c>
      <c r="AQ638" s="110" t="s">
        <v>82</v>
      </c>
      <c r="AU638" s="109" t="s">
        <v>134</v>
      </c>
      <c r="AV638" s="110" t="str">
        <f t="shared" si="186"/>
        <v>INDIRON</v>
      </c>
      <c r="AW638" s="109" t="str">
        <f t="shared" si="187"/>
        <v>SH6</v>
      </c>
      <c r="AX638" s="109">
        <f t="shared" si="179"/>
        <v>0.00869775718904425</v>
      </c>
      <c r="AY638" s="109" t="s">
        <v>30</v>
      </c>
      <c r="AZ638" s="110" t="s">
        <v>81</v>
      </c>
      <c r="BD638" s="109" t="s">
        <v>134</v>
      </c>
      <c r="BE638" s="110" t="str">
        <f t="shared" si="188"/>
        <v>INDIRON</v>
      </c>
      <c r="BF638" s="109" t="str">
        <f t="shared" si="189"/>
        <v>SH6</v>
      </c>
      <c r="BG638" s="109">
        <f t="shared" si="196"/>
        <v>0.00831343357193171</v>
      </c>
      <c r="BH638" s="109" t="s">
        <v>30</v>
      </c>
      <c r="BI638" s="110" t="s">
        <v>83</v>
      </c>
      <c r="BM638" s="109" t="s">
        <v>134</v>
      </c>
      <c r="BN638" s="110" t="str">
        <f t="shared" si="190"/>
        <v>INDIRON</v>
      </c>
      <c r="BO638" s="109" t="str">
        <f t="shared" si="191"/>
        <v>SH6</v>
      </c>
      <c r="BP638" s="109">
        <f t="shared" si="192"/>
        <v>0.00869775718904425</v>
      </c>
      <c r="BQ638" s="109" t="s">
        <v>30</v>
      </c>
      <c r="BR638" s="110" t="s">
        <v>80</v>
      </c>
    </row>
    <row r="639" spans="11:70">
      <c r="K639" s="111" t="s">
        <v>134</v>
      </c>
      <c r="L639" s="110" t="str">
        <f t="shared" si="193"/>
        <v>INDIRON</v>
      </c>
      <c r="M639" s="109" t="s">
        <v>178</v>
      </c>
      <c r="N639" s="109">
        <f t="shared" si="181"/>
        <v>0.00952537765103036</v>
      </c>
      <c r="O639" s="109" t="s">
        <v>30</v>
      </c>
      <c r="P639" s="110" t="s">
        <v>84</v>
      </c>
      <c r="T639" s="109" t="s">
        <v>134</v>
      </c>
      <c r="U639" s="110" t="str">
        <f t="shared" si="194"/>
        <v>INDIRON</v>
      </c>
      <c r="V639" s="109" t="str">
        <f t="shared" si="195"/>
        <v>SH7</v>
      </c>
      <c r="W639" s="109">
        <f t="shared" si="176"/>
        <v>0.00695811193011423</v>
      </c>
      <c r="X639" s="109" t="s">
        <v>30</v>
      </c>
      <c r="Y639" s="110" t="s">
        <v>79</v>
      </c>
      <c r="AC639" s="109" t="s">
        <v>134</v>
      </c>
      <c r="AD639" s="110" t="str">
        <f t="shared" si="182"/>
        <v>INDIRON</v>
      </c>
      <c r="AE639" s="109" t="str">
        <f t="shared" si="183"/>
        <v>SH7</v>
      </c>
      <c r="AF639" s="109">
        <f t="shared" si="177"/>
        <v>0.0083231978023869</v>
      </c>
      <c r="AG639" s="109" t="s">
        <v>30</v>
      </c>
      <c r="AH639" s="110" t="s">
        <v>85</v>
      </c>
      <c r="AL639" s="109" t="s">
        <v>134</v>
      </c>
      <c r="AM639" s="110" t="str">
        <f t="shared" si="184"/>
        <v>INDIRON</v>
      </c>
      <c r="AN639" s="109" t="str">
        <f t="shared" si="185"/>
        <v>SH7</v>
      </c>
      <c r="AO639" s="109">
        <f t="shared" si="178"/>
        <v>0.00810776020785731</v>
      </c>
      <c r="AP639" s="109" t="s">
        <v>30</v>
      </c>
      <c r="AQ639" s="110" t="s">
        <v>82</v>
      </c>
      <c r="AU639" s="109" t="s">
        <v>134</v>
      </c>
      <c r="AV639" s="110" t="str">
        <f t="shared" si="186"/>
        <v>INDIRON</v>
      </c>
      <c r="AW639" s="109" t="str">
        <f t="shared" si="187"/>
        <v>SH7</v>
      </c>
      <c r="AX639" s="109">
        <f t="shared" si="179"/>
        <v>0.00850186452384368</v>
      </c>
      <c r="AY639" s="109" t="s">
        <v>30</v>
      </c>
      <c r="AZ639" s="110" t="s">
        <v>81</v>
      </c>
      <c r="BD639" s="109" t="s">
        <v>134</v>
      </c>
      <c r="BE639" s="110" t="str">
        <f t="shared" si="188"/>
        <v>INDIRON</v>
      </c>
      <c r="BF639" s="109" t="str">
        <f t="shared" si="189"/>
        <v>SH7</v>
      </c>
      <c r="BG639" s="109">
        <f t="shared" si="196"/>
        <v>0.00810776020785731</v>
      </c>
      <c r="BH639" s="109" t="s">
        <v>30</v>
      </c>
      <c r="BI639" s="110" t="s">
        <v>83</v>
      </c>
      <c r="BM639" s="109" t="s">
        <v>134</v>
      </c>
      <c r="BN639" s="110" t="str">
        <f t="shared" si="190"/>
        <v>INDIRON</v>
      </c>
      <c r="BO639" s="109" t="str">
        <f t="shared" si="191"/>
        <v>SH7</v>
      </c>
      <c r="BP639" s="109">
        <f t="shared" si="192"/>
        <v>0.00850186452384368</v>
      </c>
      <c r="BQ639" s="109" t="s">
        <v>30</v>
      </c>
      <c r="BR639" s="110" t="s">
        <v>80</v>
      </c>
    </row>
    <row r="640" spans="11:70">
      <c r="K640" s="109" t="s">
        <v>134</v>
      </c>
      <c r="L640" s="110" t="str">
        <f t="shared" si="193"/>
        <v>INDIRON</v>
      </c>
      <c r="M640" s="109" t="s">
        <v>179</v>
      </c>
      <c r="N640" s="109">
        <f t="shared" si="181"/>
        <v>0.00940579551046531</v>
      </c>
      <c r="O640" s="109" t="s">
        <v>30</v>
      </c>
      <c r="P640" s="110" t="s">
        <v>84</v>
      </c>
      <c r="T640" s="109" t="s">
        <v>134</v>
      </c>
      <c r="U640" s="110" t="str">
        <f t="shared" si="194"/>
        <v>INDIRON</v>
      </c>
      <c r="V640" s="109" t="str">
        <f t="shared" si="195"/>
        <v>SH8</v>
      </c>
      <c r="W640" s="109">
        <f t="shared" ref="W640:W703" si="197">W544</f>
        <v>0.00713706178998624</v>
      </c>
      <c r="X640" s="109" t="s">
        <v>30</v>
      </c>
      <c r="Y640" s="110" t="s">
        <v>79</v>
      </c>
      <c r="AC640" s="109" t="s">
        <v>134</v>
      </c>
      <c r="AD640" s="110" t="str">
        <f t="shared" si="182"/>
        <v>INDIRON</v>
      </c>
      <c r="AE640" s="109" t="str">
        <f t="shared" si="183"/>
        <v>SH8</v>
      </c>
      <c r="AF640" s="109">
        <f t="shared" ref="AF640:AF703" si="198">AF544</f>
        <v>0.00791001223001852</v>
      </c>
      <c r="AG640" s="109" t="s">
        <v>30</v>
      </c>
      <c r="AH640" s="110" t="s">
        <v>85</v>
      </c>
      <c r="AL640" s="109" t="s">
        <v>134</v>
      </c>
      <c r="AM640" s="110" t="str">
        <f t="shared" si="184"/>
        <v>INDIRON</v>
      </c>
      <c r="AN640" s="109" t="str">
        <f t="shared" si="185"/>
        <v>SH8</v>
      </c>
      <c r="AO640" s="109">
        <f t="shared" ref="AO640:AO703" si="199">AO544</f>
        <v>0.00802617470555127</v>
      </c>
      <c r="AP640" s="109" t="s">
        <v>30</v>
      </c>
      <c r="AQ640" s="110" t="s">
        <v>82</v>
      </c>
      <c r="AU640" s="109" t="s">
        <v>134</v>
      </c>
      <c r="AV640" s="110" t="str">
        <f t="shared" si="186"/>
        <v>INDIRON</v>
      </c>
      <c r="AW640" s="109" t="str">
        <f t="shared" si="187"/>
        <v>SH8</v>
      </c>
      <c r="AX640" s="109">
        <f t="shared" ref="AX640:AX703" si="200">AX544</f>
        <v>0.0084452232324364</v>
      </c>
      <c r="AY640" s="109" t="s">
        <v>30</v>
      </c>
      <c r="AZ640" s="110" t="s">
        <v>81</v>
      </c>
      <c r="BD640" s="109" t="s">
        <v>134</v>
      </c>
      <c r="BE640" s="110" t="str">
        <f t="shared" si="188"/>
        <v>INDIRON</v>
      </c>
      <c r="BF640" s="109" t="str">
        <f t="shared" si="189"/>
        <v>SH8</v>
      </c>
      <c r="BG640" s="109">
        <f t="shared" si="196"/>
        <v>0.00802617470555127</v>
      </c>
      <c r="BH640" s="109" t="s">
        <v>30</v>
      </c>
      <c r="BI640" s="110" t="s">
        <v>83</v>
      </c>
      <c r="BM640" s="109" t="s">
        <v>134</v>
      </c>
      <c r="BN640" s="110" t="str">
        <f t="shared" si="190"/>
        <v>INDIRON</v>
      </c>
      <c r="BO640" s="109" t="str">
        <f t="shared" si="191"/>
        <v>SH8</v>
      </c>
      <c r="BP640" s="109">
        <f t="shared" si="192"/>
        <v>0.0084452232324364</v>
      </c>
      <c r="BQ640" s="109" t="s">
        <v>30</v>
      </c>
      <c r="BR640" s="110" t="s">
        <v>80</v>
      </c>
    </row>
    <row r="641" spans="11:70">
      <c r="K641" s="109" t="s">
        <v>134</v>
      </c>
      <c r="L641" s="110" t="str">
        <f t="shared" si="193"/>
        <v>INDIRON</v>
      </c>
      <c r="M641" s="109" t="s">
        <v>180</v>
      </c>
      <c r="N641" s="109">
        <f t="shared" ref="N641:N704" si="201">N545</f>
        <v>0.00934271150095977</v>
      </c>
      <c r="O641" s="109" t="s">
        <v>30</v>
      </c>
      <c r="P641" s="110" t="s">
        <v>84</v>
      </c>
      <c r="T641" s="109" t="s">
        <v>134</v>
      </c>
      <c r="U641" s="110" t="str">
        <f t="shared" si="194"/>
        <v>INDIRON</v>
      </c>
      <c r="V641" s="109" t="str">
        <f t="shared" si="195"/>
        <v>SH9</v>
      </c>
      <c r="W641" s="109">
        <f t="shared" si="197"/>
        <v>0.00761804538936425</v>
      </c>
      <c r="X641" s="109" t="s">
        <v>30</v>
      </c>
      <c r="Y641" s="110" t="s">
        <v>79</v>
      </c>
      <c r="AC641" s="109" t="s">
        <v>134</v>
      </c>
      <c r="AD641" s="110" t="str">
        <f t="shared" si="182"/>
        <v>INDIRON</v>
      </c>
      <c r="AE641" s="109" t="str">
        <f t="shared" si="183"/>
        <v>SH9</v>
      </c>
      <c r="AF641" s="109">
        <f t="shared" si="198"/>
        <v>0.00767868703142379</v>
      </c>
      <c r="AG641" s="109" t="s">
        <v>30</v>
      </c>
      <c r="AH641" s="110" t="s">
        <v>85</v>
      </c>
      <c r="AL641" s="109" t="s">
        <v>134</v>
      </c>
      <c r="AM641" s="110" t="str">
        <f t="shared" si="184"/>
        <v>INDIRON</v>
      </c>
      <c r="AN641" s="109" t="str">
        <f t="shared" si="185"/>
        <v>SH9</v>
      </c>
      <c r="AO641" s="109">
        <f t="shared" si="199"/>
        <v>0.00811366825218321</v>
      </c>
      <c r="AP641" s="109" t="s">
        <v>30</v>
      </c>
      <c r="AQ641" s="110" t="s">
        <v>82</v>
      </c>
      <c r="AU641" s="109" t="s">
        <v>134</v>
      </c>
      <c r="AV641" s="110" t="str">
        <f t="shared" si="186"/>
        <v>INDIRON</v>
      </c>
      <c r="AW641" s="109" t="str">
        <f t="shared" si="187"/>
        <v>SH9</v>
      </c>
      <c r="AX641" s="109">
        <f t="shared" si="200"/>
        <v>0.00858502204079058</v>
      </c>
      <c r="AY641" s="109" t="s">
        <v>30</v>
      </c>
      <c r="AZ641" s="110" t="s">
        <v>81</v>
      </c>
      <c r="BD641" s="109" t="s">
        <v>134</v>
      </c>
      <c r="BE641" s="110" t="str">
        <f t="shared" si="188"/>
        <v>INDIRON</v>
      </c>
      <c r="BF641" s="109" t="str">
        <f t="shared" si="189"/>
        <v>SH9</v>
      </c>
      <c r="BG641" s="109">
        <f t="shared" si="196"/>
        <v>0.00811366825218321</v>
      </c>
      <c r="BH641" s="109" t="s">
        <v>30</v>
      </c>
      <c r="BI641" s="110" t="s">
        <v>83</v>
      </c>
      <c r="BM641" s="109" t="s">
        <v>134</v>
      </c>
      <c r="BN641" s="110" t="str">
        <f t="shared" si="190"/>
        <v>INDIRON</v>
      </c>
      <c r="BO641" s="109" t="str">
        <f t="shared" si="191"/>
        <v>SH9</v>
      </c>
      <c r="BP641" s="109">
        <f t="shared" si="192"/>
        <v>0.00858502204079058</v>
      </c>
      <c r="BQ641" s="109" t="s">
        <v>30</v>
      </c>
      <c r="BR641" s="110" t="s">
        <v>80</v>
      </c>
    </row>
    <row r="642" spans="11:70">
      <c r="K642" s="109" t="s">
        <v>134</v>
      </c>
      <c r="L642" s="110" t="str">
        <f t="shared" si="193"/>
        <v>INDIRON</v>
      </c>
      <c r="M642" s="109" t="s">
        <v>181</v>
      </c>
      <c r="N642" s="109">
        <f t="shared" si="201"/>
        <v>0.0093232756046095</v>
      </c>
      <c r="O642" s="109" t="s">
        <v>30</v>
      </c>
      <c r="P642" s="110" t="s">
        <v>84</v>
      </c>
      <c r="T642" s="109" t="s">
        <v>134</v>
      </c>
      <c r="U642" s="110" t="str">
        <f t="shared" si="194"/>
        <v>INDIRON</v>
      </c>
      <c r="V642" s="109" t="str">
        <f t="shared" si="195"/>
        <v>SH10</v>
      </c>
      <c r="W642" s="109">
        <f t="shared" si="197"/>
        <v>0.00832464497830165</v>
      </c>
      <c r="X642" s="109" t="s">
        <v>30</v>
      </c>
      <c r="Y642" s="110" t="s">
        <v>79</v>
      </c>
      <c r="AC642" s="109" t="s">
        <v>134</v>
      </c>
      <c r="AD642" s="110" t="str">
        <f t="shared" si="182"/>
        <v>INDIRON</v>
      </c>
      <c r="AE642" s="109" t="str">
        <f t="shared" si="183"/>
        <v>SH10</v>
      </c>
      <c r="AF642" s="109">
        <f t="shared" si="198"/>
        <v>0.00755744496055898</v>
      </c>
      <c r="AG642" s="109" t="s">
        <v>30</v>
      </c>
      <c r="AH642" s="110" t="s">
        <v>85</v>
      </c>
      <c r="AL642" s="109" t="s">
        <v>134</v>
      </c>
      <c r="AM642" s="110" t="str">
        <f t="shared" si="184"/>
        <v>INDIRON</v>
      </c>
      <c r="AN642" s="109" t="str">
        <f t="shared" si="185"/>
        <v>SH10</v>
      </c>
      <c r="AO642" s="109">
        <f t="shared" si="199"/>
        <v>0.00838274552310763</v>
      </c>
      <c r="AP642" s="109" t="s">
        <v>30</v>
      </c>
      <c r="AQ642" s="110" t="s">
        <v>82</v>
      </c>
      <c r="AU642" s="109" t="s">
        <v>134</v>
      </c>
      <c r="AV642" s="110" t="str">
        <f t="shared" si="186"/>
        <v>INDIRON</v>
      </c>
      <c r="AW642" s="109" t="str">
        <f t="shared" si="187"/>
        <v>SH10</v>
      </c>
      <c r="AX642" s="109">
        <f t="shared" si="200"/>
        <v>0.00899201274693116</v>
      </c>
      <c r="AY642" s="109" t="s">
        <v>30</v>
      </c>
      <c r="AZ642" s="110" t="s">
        <v>81</v>
      </c>
      <c r="BD642" s="109" t="s">
        <v>134</v>
      </c>
      <c r="BE642" s="110" t="str">
        <f t="shared" si="188"/>
        <v>INDIRON</v>
      </c>
      <c r="BF642" s="109" t="str">
        <f t="shared" si="189"/>
        <v>SH10</v>
      </c>
      <c r="BG642" s="109">
        <f t="shared" si="196"/>
        <v>0.00838274552310763</v>
      </c>
      <c r="BH642" s="109" t="s">
        <v>30</v>
      </c>
      <c r="BI642" s="110" t="s">
        <v>83</v>
      </c>
      <c r="BM642" s="109" t="s">
        <v>134</v>
      </c>
      <c r="BN642" s="110" t="str">
        <f t="shared" si="190"/>
        <v>INDIRON</v>
      </c>
      <c r="BO642" s="109" t="str">
        <f t="shared" si="191"/>
        <v>SH10</v>
      </c>
      <c r="BP642" s="109">
        <f t="shared" si="192"/>
        <v>0.00899201274693116</v>
      </c>
      <c r="BQ642" s="109" t="s">
        <v>30</v>
      </c>
      <c r="BR642" s="110" t="s">
        <v>80</v>
      </c>
    </row>
    <row r="643" spans="11:70">
      <c r="K643" s="111" t="s">
        <v>134</v>
      </c>
      <c r="L643" s="110" t="str">
        <f t="shared" si="193"/>
        <v>INDIRON</v>
      </c>
      <c r="M643" s="109" t="s">
        <v>182</v>
      </c>
      <c r="N643" s="109">
        <f t="shared" si="201"/>
        <v>0.00935477163539888</v>
      </c>
      <c r="O643" s="109" t="s">
        <v>30</v>
      </c>
      <c r="P643" s="110" t="s">
        <v>84</v>
      </c>
      <c r="T643" s="109" t="s">
        <v>134</v>
      </c>
      <c r="U643" s="110" t="str">
        <f t="shared" si="194"/>
        <v>INDIRON</v>
      </c>
      <c r="V643" s="109" t="str">
        <f t="shared" si="195"/>
        <v>SH11</v>
      </c>
      <c r="W643" s="109">
        <f t="shared" si="197"/>
        <v>0.00886201666472859</v>
      </c>
      <c r="X643" s="109" t="s">
        <v>30</v>
      </c>
      <c r="Y643" s="110" t="s">
        <v>79</v>
      </c>
      <c r="AC643" s="109" t="s">
        <v>134</v>
      </c>
      <c r="AD643" s="110" t="str">
        <f t="shared" si="182"/>
        <v>INDIRON</v>
      </c>
      <c r="AE643" s="109" t="str">
        <f t="shared" si="183"/>
        <v>SH11</v>
      </c>
      <c r="AF643" s="109">
        <f t="shared" si="198"/>
        <v>0.00753987073520926</v>
      </c>
      <c r="AG643" s="109" t="s">
        <v>30</v>
      </c>
      <c r="AH643" s="110" t="s">
        <v>85</v>
      </c>
      <c r="AL643" s="109" t="s">
        <v>134</v>
      </c>
      <c r="AM643" s="110" t="str">
        <f t="shared" si="184"/>
        <v>INDIRON</v>
      </c>
      <c r="AN643" s="109" t="str">
        <f t="shared" si="185"/>
        <v>SH11</v>
      </c>
      <c r="AO643" s="109">
        <f t="shared" si="199"/>
        <v>0.00874680022383472</v>
      </c>
      <c r="AP643" s="109" t="s">
        <v>30</v>
      </c>
      <c r="AQ643" s="110" t="s">
        <v>82</v>
      </c>
      <c r="AU643" s="109" t="s">
        <v>134</v>
      </c>
      <c r="AV643" s="110" t="str">
        <f t="shared" si="186"/>
        <v>INDIRON</v>
      </c>
      <c r="AW643" s="109" t="str">
        <f t="shared" si="187"/>
        <v>SH11</v>
      </c>
      <c r="AX643" s="109">
        <f t="shared" si="200"/>
        <v>0.009722872391825</v>
      </c>
      <c r="AY643" s="109" t="s">
        <v>30</v>
      </c>
      <c r="AZ643" s="110" t="s">
        <v>81</v>
      </c>
      <c r="BD643" s="109" t="s">
        <v>134</v>
      </c>
      <c r="BE643" s="110" t="str">
        <f t="shared" si="188"/>
        <v>INDIRON</v>
      </c>
      <c r="BF643" s="109" t="str">
        <f t="shared" si="189"/>
        <v>SH11</v>
      </c>
      <c r="BG643" s="109">
        <f t="shared" si="196"/>
        <v>0.00874680022383472</v>
      </c>
      <c r="BH643" s="109" t="s">
        <v>30</v>
      </c>
      <c r="BI643" s="110" t="s">
        <v>83</v>
      </c>
      <c r="BM643" s="109" t="s">
        <v>134</v>
      </c>
      <c r="BN643" s="110" t="str">
        <f t="shared" si="190"/>
        <v>INDIRON</v>
      </c>
      <c r="BO643" s="109" t="str">
        <f t="shared" si="191"/>
        <v>SH11</v>
      </c>
      <c r="BP643" s="109">
        <f t="shared" si="192"/>
        <v>0.009722872391825</v>
      </c>
      <c r="BQ643" s="109" t="s">
        <v>30</v>
      </c>
      <c r="BR643" s="110" t="s">
        <v>80</v>
      </c>
    </row>
    <row r="644" spans="11:70">
      <c r="K644" s="109" t="s">
        <v>134</v>
      </c>
      <c r="L644" s="110" t="str">
        <f t="shared" si="193"/>
        <v>INDIRON</v>
      </c>
      <c r="M644" s="109" t="s">
        <v>183</v>
      </c>
      <c r="N644" s="109">
        <f t="shared" si="201"/>
        <v>0.00951955200798545</v>
      </c>
      <c r="O644" s="109" t="s">
        <v>30</v>
      </c>
      <c r="P644" s="110" t="s">
        <v>84</v>
      </c>
      <c r="T644" s="109" t="s">
        <v>134</v>
      </c>
      <c r="U644" s="110" t="str">
        <f t="shared" si="194"/>
        <v>INDIRON</v>
      </c>
      <c r="V644" s="109" t="str">
        <f t="shared" si="195"/>
        <v>SH12</v>
      </c>
      <c r="W644" s="109">
        <f t="shared" si="197"/>
        <v>0.00917902343356797</v>
      </c>
      <c r="X644" s="109" t="s">
        <v>30</v>
      </c>
      <c r="Y644" s="110" t="s">
        <v>79</v>
      </c>
      <c r="AC644" s="109" t="s">
        <v>134</v>
      </c>
      <c r="AD644" s="110" t="str">
        <f t="shared" si="182"/>
        <v>INDIRON</v>
      </c>
      <c r="AE644" s="109" t="str">
        <f t="shared" si="183"/>
        <v>SH12</v>
      </c>
      <c r="AF644" s="109">
        <f t="shared" si="198"/>
        <v>0.00765324792010456</v>
      </c>
      <c r="AG644" s="109" t="s">
        <v>30</v>
      </c>
      <c r="AH644" s="110" t="s">
        <v>85</v>
      </c>
      <c r="AL644" s="109" t="s">
        <v>134</v>
      </c>
      <c r="AM644" s="110" t="str">
        <f t="shared" si="184"/>
        <v>INDIRON</v>
      </c>
      <c r="AN644" s="109" t="str">
        <f t="shared" si="185"/>
        <v>SH12</v>
      </c>
      <c r="AO644" s="109">
        <f t="shared" si="199"/>
        <v>0.0090818707258295</v>
      </c>
      <c r="AP644" s="109" t="s">
        <v>30</v>
      </c>
      <c r="AQ644" s="110" t="s">
        <v>82</v>
      </c>
      <c r="AU644" s="109" t="s">
        <v>134</v>
      </c>
      <c r="AV644" s="110" t="str">
        <f t="shared" si="186"/>
        <v>INDIRON</v>
      </c>
      <c r="AW644" s="109" t="str">
        <f t="shared" si="187"/>
        <v>SH12</v>
      </c>
      <c r="AX644" s="109">
        <f t="shared" si="200"/>
        <v>0.0104206027643797</v>
      </c>
      <c r="AY644" s="109" t="s">
        <v>30</v>
      </c>
      <c r="AZ644" s="110" t="s">
        <v>81</v>
      </c>
      <c r="BD644" s="109" t="s">
        <v>134</v>
      </c>
      <c r="BE644" s="110" t="str">
        <f t="shared" si="188"/>
        <v>INDIRON</v>
      </c>
      <c r="BF644" s="109" t="str">
        <f t="shared" si="189"/>
        <v>SH12</v>
      </c>
      <c r="BG644" s="109">
        <f t="shared" si="196"/>
        <v>0.0090818707258295</v>
      </c>
      <c r="BH644" s="109" t="s">
        <v>30</v>
      </c>
      <c r="BI644" s="110" t="s">
        <v>83</v>
      </c>
      <c r="BM644" s="109" t="s">
        <v>134</v>
      </c>
      <c r="BN644" s="110" t="str">
        <f t="shared" si="190"/>
        <v>INDIRON</v>
      </c>
      <c r="BO644" s="109" t="str">
        <f t="shared" si="191"/>
        <v>SH12</v>
      </c>
      <c r="BP644" s="109">
        <f t="shared" si="192"/>
        <v>0.0104206027643797</v>
      </c>
      <c r="BQ644" s="109" t="s">
        <v>30</v>
      </c>
      <c r="BR644" s="110" t="s">
        <v>80</v>
      </c>
    </row>
    <row r="645" spans="11:70">
      <c r="K645" s="109" t="s">
        <v>134</v>
      </c>
      <c r="L645" s="110" t="str">
        <f t="shared" si="193"/>
        <v>INDIRON</v>
      </c>
      <c r="M645" s="109" t="s">
        <v>184</v>
      </c>
      <c r="N645" s="109">
        <f t="shared" si="201"/>
        <v>0.00983477217602029</v>
      </c>
      <c r="O645" s="109" t="s">
        <v>30</v>
      </c>
      <c r="P645" s="110" t="s">
        <v>84</v>
      </c>
      <c r="T645" s="109" t="s">
        <v>134</v>
      </c>
      <c r="U645" s="110" t="str">
        <f t="shared" si="194"/>
        <v>INDIRON</v>
      </c>
      <c r="V645" s="109" t="str">
        <f t="shared" si="195"/>
        <v>SH13</v>
      </c>
      <c r="W645" s="109">
        <f t="shared" si="197"/>
        <v>0.00935394292004165</v>
      </c>
      <c r="X645" s="109" t="s">
        <v>30</v>
      </c>
      <c r="Y645" s="110" t="s">
        <v>79</v>
      </c>
      <c r="AC645" s="109" t="s">
        <v>134</v>
      </c>
      <c r="AD645" s="110" t="str">
        <f t="shared" si="182"/>
        <v>INDIRON</v>
      </c>
      <c r="AE645" s="109" t="str">
        <f t="shared" si="183"/>
        <v>SH13</v>
      </c>
      <c r="AF645" s="109">
        <f t="shared" si="198"/>
        <v>0.00806302398618668</v>
      </c>
      <c r="AG645" s="109" t="s">
        <v>30</v>
      </c>
      <c r="AH645" s="110" t="s">
        <v>85</v>
      </c>
      <c r="AL645" s="109" t="s">
        <v>134</v>
      </c>
      <c r="AM645" s="110" t="str">
        <f t="shared" si="184"/>
        <v>INDIRON</v>
      </c>
      <c r="AN645" s="109" t="str">
        <f t="shared" si="185"/>
        <v>SH13</v>
      </c>
      <c r="AO645" s="109">
        <f t="shared" si="199"/>
        <v>0.00940908785584033</v>
      </c>
      <c r="AP645" s="109" t="s">
        <v>30</v>
      </c>
      <c r="AQ645" s="110" t="s">
        <v>82</v>
      </c>
      <c r="AU645" s="109" t="s">
        <v>134</v>
      </c>
      <c r="AV645" s="110" t="str">
        <f t="shared" si="186"/>
        <v>INDIRON</v>
      </c>
      <c r="AW645" s="109" t="str">
        <f t="shared" si="187"/>
        <v>SH13</v>
      </c>
      <c r="AX645" s="109">
        <f t="shared" si="200"/>
        <v>0.0109229546436609</v>
      </c>
      <c r="AY645" s="109" t="s">
        <v>30</v>
      </c>
      <c r="AZ645" s="110" t="s">
        <v>81</v>
      </c>
      <c r="BD645" s="109" t="s">
        <v>134</v>
      </c>
      <c r="BE645" s="110" t="str">
        <f t="shared" si="188"/>
        <v>INDIRON</v>
      </c>
      <c r="BF645" s="109" t="str">
        <f t="shared" si="189"/>
        <v>SH13</v>
      </c>
      <c r="BG645" s="109">
        <f t="shared" si="196"/>
        <v>0.00940908785584033</v>
      </c>
      <c r="BH645" s="109" t="s">
        <v>30</v>
      </c>
      <c r="BI645" s="110" t="s">
        <v>83</v>
      </c>
      <c r="BM645" s="109" t="s">
        <v>134</v>
      </c>
      <c r="BN645" s="110" t="str">
        <f t="shared" si="190"/>
        <v>INDIRON</v>
      </c>
      <c r="BO645" s="109" t="str">
        <f t="shared" si="191"/>
        <v>SH13</v>
      </c>
      <c r="BP645" s="109">
        <f t="shared" si="192"/>
        <v>0.0109229546436609</v>
      </c>
      <c r="BQ645" s="109" t="s">
        <v>30</v>
      </c>
      <c r="BR645" s="110" t="s">
        <v>80</v>
      </c>
    </row>
    <row r="646" spans="11:70">
      <c r="K646" s="109" t="s">
        <v>134</v>
      </c>
      <c r="L646" s="110" t="str">
        <f t="shared" si="193"/>
        <v>INDIRON</v>
      </c>
      <c r="M646" s="109" t="s">
        <v>185</v>
      </c>
      <c r="N646" s="109">
        <f t="shared" si="201"/>
        <v>0.0101197602007481</v>
      </c>
      <c r="O646" s="109" t="s">
        <v>30</v>
      </c>
      <c r="P646" s="110" t="s">
        <v>84</v>
      </c>
      <c r="T646" s="109" t="s">
        <v>134</v>
      </c>
      <c r="U646" s="110" t="str">
        <f t="shared" si="194"/>
        <v>INDIRON</v>
      </c>
      <c r="V646" s="109" t="str">
        <f t="shared" si="195"/>
        <v>SH14</v>
      </c>
      <c r="W646" s="109">
        <f t="shared" si="197"/>
        <v>0.00946890090470574</v>
      </c>
      <c r="X646" s="109" t="s">
        <v>30</v>
      </c>
      <c r="Y646" s="110" t="s">
        <v>79</v>
      </c>
      <c r="AC646" s="109" t="s">
        <v>134</v>
      </c>
      <c r="AD646" s="110" t="str">
        <f t="shared" si="182"/>
        <v>INDIRON</v>
      </c>
      <c r="AE646" s="109" t="str">
        <f t="shared" si="183"/>
        <v>SH14</v>
      </c>
      <c r="AF646" s="109">
        <f t="shared" si="198"/>
        <v>0.00876710103848362</v>
      </c>
      <c r="AG646" s="109" t="s">
        <v>30</v>
      </c>
      <c r="AH646" s="110" t="s">
        <v>85</v>
      </c>
      <c r="AL646" s="109" t="s">
        <v>134</v>
      </c>
      <c r="AM646" s="110" t="str">
        <f t="shared" si="184"/>
        <v>INDIRON</v>
      </c>
      <c r="AN646" s="109" t="str">
        <f t="shared" si="185"/>
        <v>SH14</v>
      </c>
      <c r="AO646" s="109">
        <f t="shared" si="199"/>
        <v>0.00974057712653231</v>
      </c>
      <c r="AP646" s="109" t="s">
        <v>30</v>
      </c>
      <c r="AQ646" s="110" t="s">
        <v>82</v>
      </c>
      <c r="AU646" s="109" t="s">
        <v>134</v>
      </c>
      <c r="AV646" s="110" t="str">
        <f t="shared" si="186"/>
        <v>INDIRON</v>
      </c>
      <c r="AW646" s="109" t="str">
        <f t="shared" si="187"/>
        <v>SH14</v>
      </c>
      <c r="AX646" s="109">
        <f t="shared" si="200"/>
        <v>0.011327125797577</v>
      </c>
      <c r="AY646" s="109" t="s">
        <v>30</v>
      </c>
      <c r="AZ646" s="110" t="s">
        <v>81</v>
      </c>
      <c r="BD646" s="109" t="s">
        <v>134</v>
      </c>
      <c r="BE646" s="110" t="str">
        <f t="shared" si="188"/>
        <v>INDIRON</v>
      </c>
      <c r="BF646" s="109" t="str">
        <f t="shared" si="189"/>
        <v>SH14</v>
      </c>
      <c r="BG646" s="109">
        <f t="shared" si="196"/>
        <v>0.00974057712653231</v>
      </c>
      <c r="BH646" s="109" t="s">
        <v>30</v>
      </c>
      <c r="BI646" s="110" t="s">
        <v>83</v>
      </c>
      <c r="BM646" s="109" t="s">
        <v>134</v>
      </c>
      <c r="BN646" s="110" t="str">
        <f t="shared" si="190"/>
        <v>INDIRON</v>
      </c>
      <c r="BO646" s="109" t="str">
        <f t="shared" si="191"/>
        <v>SH14</v>
      </c>
      <c r="BP646" s="109">
        <f t="shared" si="192"/>
        <v>0.011327125797577</v>
      </c>
      <c r="BQ646" s="109" t="s">
        <v>30</v>
      </c>
      <c r="BR646" s="110" t="s">
        <v>80</v>
      </c>
    </row>
    <row r="647" spans="11:70">
      <c r="K647" s="111" t="s">
        <v>134</v>
      </c>
      <c r="L647" s="110" t="str">
        <f t="shared" si="193"/>
        <v>INDIRON</v>
      </c>
      <c r="M647" s="109" t="s">
        <v>186</v>
      </c>
      <c r="N647" s="109">
        <f t="shared" si="201"/>
        <v>0.0103526099488921</v>
      </c>
      <c r="O647" s="109" t="s">
        <v>30</v>
      </c>
      <c r="P647" s="110" t="s">
        <v>84</v>
      </c>
      <c r="T647" s="109" t="s">
        <v>134</v>
      </c>
      <c r="U647" s="110" t="str">
        <f t="shared" si="194"/>
        <v>INDIRON</v>
      </c>
      <c r="V647" s="109" t="str">
        <f t="shared" si="195"/>
        <v>SH15</v>
      </c>
      <c r="W647" s="109">
        <f t="shared" si="197"/>
        <v>0.00947570562912054</v>
      </c>
      <c r="X647" s="109" t="s">
        <v>30</v>
      </c>
      <c r="Y647" s="110" t="s">
        <v>79</v>
      </c>
      <c r="AC647" s="109" t="s">
        <v>134</v>
      </c>
      <c r="AD647" s="110" t="str">
        <f t="shared" si="182"/>
        <v>INDIRON</v>
      </c>
      <c r="AE647" s="109" t="str">
        <f t="shared" si="183"/>
        <v>SH15</v>
      </c>
      <c r="AF647" s="109">
        <f t="shared" si="198"/>
        <v>0.00940238544360776</v>
      </c>
      <c r="AG647" s="109" t="s">
        <v>30</v>
      </c>
      <c r="AH647" s="110" t="s">
        <v>85</v>
      </c>
      <c r="AL647" s="109" t="s">
        <v>134</v>
      </c>
      <c r="AM647" s="110" t="str">
        <f t="shared" si="184"/>
        <v>INDIRON</v>
      </c>
      <c r="AN647" s="109" t="str">
        <f t="shared" si="185"/>
        <v>SH15</v>
      </c>
      <c r="AO647" s="109">
        <f t="shared" si="199"/>
        <v>0.00999979087756372</v>
      </c>
      <c r="AP647" s="109" t="s">
        <v>30</v>
      </c>
      <c r="AQ647" s="110" t="s">
        <v>82</v>
      </c>
      <c r="AU647" s="109" t="s">
        <v>134</v>
      </c>
      <c r="AV647" s="110" t="str">
        <f t="shared" si="186"/>
        <v>INDIRON</v>
      </c>
      <c r="AW647" s="109" t="str">
        <f t="shared" si="187"/>
        <v>SH15</v>
      </c>
      <c r="AX647" s="109">
        <f t="shared" si="200"/>
        <v>0.0116249417007371</v>
      </c>
      <c r="AY647" s="109" t="s">
        <v>30</v>
      </c>
      <c r="AZ647" s="110" t="s">
        <v>81</v>
      </c>
      <c r="BD647" s="109" t="s">
        <v>134</v>
      </c>
      <c r="BE647" s="110" t="str">
        <f t="shared" si="188"/>
        <v>INDIRON</v>
      </c>
      <c r="BF647" s="109" t="str">
        <f t="shared" si="189"/>
        <v>SH15</v>
      </c>
      <c r="BG647" s="109">
        <f t="shared" si="196"/>
        <v>0.00999979087756372</v>
      </c>
      <c r="BH647" s="109" t="s">
        <v>30</v>
      </c>
      <c r="BI647" s="110" t="s">
        <v>83</v>
      </c>
      <c r="BM647" s="109" t="s">
        <v>134</v>
      </c>
      <c r="BN647" s="110" t="str">
        <f t="shared" si="190"/>
        <v>INDIRON</v>
      </c>
      <c r="BO647" s="109" t="str">
        <f t="shared" si="191"/>
        <v>SH15</v>
      </c>
      <c r="BP647" s="109">
        <f t="shared" si="192"/>
        <v>0.0116249417007371</v>
      </c>
      <c r="BQ647" s="109" t="s">
        <v>30</v>
      </c>
      <c r="BR647" s="110" t="s">
        <v>80</v>
      </c>
    </row>
    <row r="648" spans="11:70">
      <c r="K648" s="109" t="s">
        <v>134</v>
      </c>
      <c r="L648" s="110" t="str">
        <f t="shared" si="193"/>
        <v>INDIRON</v>
      </c>
      <c r="M648" s="109" t="s">
        <v>187</v>
      </c>
      <c r="N648" s="109">
        <f t="shared" si="201"/>
        <v>0.0105596594720338</v>
      </c>
      <c r="O648" s="109" t="s">
        <v>30</v>
      </c>
      <c r="P648" s="110" t="s">
        <v>84</v>
      </c>
      <c r="T648" s="109" t="s">
        <v>134</v>
      </c>
      <c r="U648" s="110" t="str">
        <f t="shared" si="194"/>
        <v>INDIRON</v>
      </c>
      <c r="V648" s="109" t="str">
        <f t="shared" si="195"/>
        <v>SH16</v>
      </c>
      <c r="W648" s="109">
        <f t="shared" si="197"/>
        <v>0.00943526057496736</v>
      </c>
      <c r="X648" s="109" t="s">
        <v>30</v>
      </c>
      <c r="Y648" s="110" t="s">
        <v>79</v>
      </c>
      <c r="AC648" s="109" t="s">
        <v>134</v>
      </c>
      <c r="AD648" s="110" t="str">
        <f t="shared" si="182"/>
        <v>INDIRON</v>
      </c>
      <c r="AE648" s="109" t="str">
        <f t="shared" si="183"/>
        <v>SH16</v>
      </c>
      <c r="AF648" s="109">
        <f t="shared" si="198"/>
        <v>0.00983377508800909</v>
      </c>
      <c r="AG648" s="109" t="s">
        <v>30</v>
      </c>
      <c r="AH648" s="110" t="s">
        <v>85</v>
      </c>
      <c r="AL648" s="109" t="s">
        <v>134</v>
      </c>
      <c r="AM648" s="110" t="str">
        <f t="shared" si="184"/>
        <v>INDIRON</v>
      </c>
      <c r="AN648" s="109" t="str">
        <f t="shared" si="185"/>
        <v>SH16</v>
      </c>
      <c r="AO648" s="109">
        <f t="shared" si="199"/>
        <v>0.0101644506642469</v>
      </c>
      <c r="AP648" s="109" t="s">
        <v>30</v>
      </c>
      <c r="AQ648" s="110" t="s">
        <v>82</v>
      </c>
      <c r="AU648" s="109" t="s">
        <v>134</v>
      </c>
      <c r="AV648" s="110" t="str">
        <f t="shared" si="186"/>
        <v>INDIRON</v>
      </c>
      <c r="AW648" s="109" t="str">
        <f t="shared" si="187"/>
        <v>SH16</v>
      </c>
      <c r="AX648" s="109">
        <f t="shared" si="200"/>
        <v>0.01179346357049</v>
      </c>
      <c r="AY648" s="109" t="s">
        <v>30</v>
      </c>
      <c r="AZ648" s="110" t="s">
        <v>81</v>
      </c>
      <c r="BD648" s="109" t="s">
        <v>134</v>
      </c>
      <c r="BE648" s="110" t="str">
        <f t="shared" si="188"/>
        <v>INDIRON</v>
      </c>
      <c r="BF648" s="109" t="str">
        <f t="shared" si="189"/>
        <v>SH16</v>
      </c>
      <c r="BG648" s="109">
        <f t="shared" si="196"/>
        <v>0.0101644506642469</v>
      </c>
      <c r="BH648" s="109" t="s">
        <v>30</v>
      </c>
      <c r="BI648" s="110" t="s">
        <v>83</v>
      </c>
      <c r="BM648" s="109" t="s">
        <v>134</v>
      </c>
      <c r="BN648" s="110" t="str">
        <f t="shared" si="190"/>
        <v>INDIRON</v>
      </c>
      <c r="BO648" s="109" t="str">
        <f t="shared" si="191"/>
        <v>SH16</v>
      </c>
      <c r="BP648" s="109">
        <f t="shared" si="192"/>
        <v>0.01179346357049</v>
      </c>
      <c r="BQ648" s="109" t="s">
        <v>30</v>
      </c>
      <c r="BR648" s="110" t="s">
        <v>80</v>
      </c>
    </row>
    <row r="649" spans="11:70">
      <c r="K649" s="109" t="s">
        <v>134</v>
      </c>
      <c r="L649" s="110" t="str">
        <f t="shared" si="193"/>
        <v>INDIRON</v>
      </c>
      <c r="M649" s="109" t="s">
        <v>188</v>
      </c>
      <c r="N649" s="109">
        <f t="shared" si="201"/>
        <v>0.0107192629502442</v>
      </c>
      <c r="O649" s="109" t="s">
        <v>30</v>
      </c>
      <c r="P649" s="110" t="s">
        <v>84</v>
      </c>
      <c r="T649" s="109" t="s">
        <v>134</v>
      </c>
      <c r="U649" s="110" t="str">
        <f t="shared" si="194"/>
        <v>INDIRON</v>
      </c>
      <c r="V649" s="109" t="str">
        <f t="shared" si="195"/>
        <v>SH17</v>
      </c>
      <c r="W649" s="109">
        <f t="shared" si="197"/>
        <v>0.00935860344516929</v>
      </c>
      <c r="X649" s="109" t="s">
        <v>30</v>
      </c>
      <c r="Y649" s="110" t="s">
        <v>79</v>
      </c>
      <c r="AC649" s="109" t="s">
        <v>134</v>
      </c>
      <c r="AD649" s="110" t="str">
        <f t="shared" si="182"/>
        <v>INDIRON</v>
      </c>
      <c r="AE649" s="109" t="str">
        <f t="shared" si="183"/>
        <v>SH17</v>
      </c>
      <c r="AF649" s="109">
        <f t="shared" si="198"/>
        <v>0.0101050279210297</v>
      </c>
      <c r="AG649" s="109" t="s">
        <v>30</v>
      </c>
      <c r="AH649" s="110" t="s">
        <v>85</v>
      </c>
      <c r="AL649" s="109" t="s">
        <v>134</v>
      </c>
      <c r="AM649" s="110" t="str">
        <f t="shared" si="184"/>
        <v>INDIRON</v>
      </c>
      <c r="AN649" s="109" t="str">
        <f t="shared" si="185"/>
        <v>SH17</v>
      </c>
      <c r="AO649" s="109">
        <f t="shared" si="199"/>
        <v>0.0102560890823508</v>
      </c>
      <c r="AP649" s="109" t="s">
        <v>30</v>
      </c>
      <c r="AQ649" s="110" t="s">
        <v>82</v>
      </c>
      <c r="AU649" s="109" t="s">
        <v>134</v>
      </c>
      <c r="AV649" s="110" t="str">
        <f t="shared" si="186"/>
        <v>INDIRON</v>
      </c>
      <c r="AW649" s="109" t="str">
        <f t="shared" si="187"/>
        <v>SH17</v>
      </c>
      <c r="AX649" s="109">
        <f t="shared" si="200"/>
        <v>0.0119169823402558</v>
      </c>
      <c r="AY649" s="109" t="s">
        <v>30</v>
      </c>
      <c r="AZ649" s="110" t="s">
        <v>81</v>
      </c>
      <c r="BD649" s="109" t="s">
        <v>134</v>
      </c>
      <c r="BE649" s="110" t="str">
        <f t="shared" si="188"/>
        <v>INDIRON</v>
      </c>
      <c r="BF649" s="109" t="str">
        <f t="shared" si="189"/>
        <v>SH17</v>
      </c>
      <c r="BG649" s="109">
        <f t="shared" si="196"/>
        <v>0.0102560890823508</v>
      </c>
      <c r="BH649" s="109" t="s">
        <v>30</v>
      </c>
      <c r="BI649" s="110" t="s">
        <v>83</v>
      </c>
      <c r="BM649" s="109" t="s">
        <v>134</v>
      </c>
      <c r="BN649" s="110" t="str">
        <f t="shared" si="190"/>
        <v>INDIRON</v>
      </c>
      <c r="BO649" s="109" t="str">
        <f t="shared" si="191"/>
        <v>SH17</v>
      </c>
      <c r="BP649" s="109">
        <f t="shared" si="192"/>
        <v>0.0119169823402558</v>
      </c>
      <c r="BQ649" s="109" t="s">
        <v>30</v>
      </c>
      <c r="BR649" s="110" t="s">
        <v>80</v>
      </c>
    </row>
    <row r="650" spans="11:70">
      <c r="K650" s="109" t="s">
        <v>134</v>
      </c>
      <c r="L650" s="110" t="str">
        <f t="shared" si="193"/>
        <v>INDIRON</v>
      </c>
      <c r="M650" s="109" t="s">
        <v>189</v>
      </c>
      <c r="N650" s="109">
        <f t="shared" si="201"/>
        <v>0.0108315644882517</v>
      </c>
      <c r="O650" s="109" t="s">
        <v>30</v>
      </c>
      <c r="P650" s="110" t="s">
        <v>84</v>
      </c>
      <c r="T650" s="109" t="s">
        <v>134</v>
      </c>
      <c r="U650" s="110" t="str">
        <f t="shared" si="194"/>
        <v>INDIRON</v>
      </c>
      <c r="V650" s="109" t="str">
        <f t="shared" si="195"/>
        <v>SH18</v>
      </c>
      <c r="W650" s="109">
        <f t="shared" si="197"/>
        <v>0.00937740083829202</v>
      </c>
      <c r="X650" s="109" t="s">
        <v>30</v>
      </c>
      <c r="Y650" s="110" t="s">
        <v>79</v>
      </c>
      <c r="AC650" s="109" t="s">
        <v>134</v>
      </c>
      <c r="AD650" s="110" t="str">
        <f t="shared" si="182"/>
        <v>INDIRON</v>
      </c>
      <c r="AE650" s="109" t="str">
        <f t="shared" si="183"/>
        <v>SH18</v>
      </c>
      <c r="AF650" s="109">
        <f t="shared" si="198"/>
        <v>0.0102525876095419</v>
      </c>
      <c r="AG650" s="109" t="s">
        <v>30</v>
      </c>
      <c r="AH650" s="110" t="s">
        <v>85</v>
      </c>
      <c r="AL650" s="109" t="s">
        <v>134</v>
      </c>
      <c r="AM650" s="110" t="str">
        <f t="shared" si="184"/>
        <v>INDIRON</v>
      </c>
      <c r="AN650" s="109" t="str">
        <f t="shared" si="185"/>
        <v>SH18</v>
      </c>
      <c r="AO650" s="109">
        <f t="shared" si="199"/>
        <v>0.010306050695497</v>
      </c>
      <c r="AP650" s="109" t="s">
        <v>30</v>
      </c>
      <c r="AQ650" s="110" t="s">
        <v>82</v>
      </c>
      <c r="AU650" s="109" t="s">
        <v>134</v>
      </c>
      <c r="AV650" s="110" t="str">
        <f t="shared" si="186"/>
        <v>INDIRON</v>
      </c>
      <c r="AW650" s="109" t="str">
        <f t="shared" si="187"/>
        <v>SH18</v>
      </c>
      <c r="AX650" s="109">
        <f t="shared" si="200"/>
        <v>0.0119637007973735</v>
      </c>
      <c r="AY650" s="109" t="s">
        <v>30</v>
      </c>
      <c r="AZ650" s="110" t="s">
        <v>81</v>
      </c>
      <c r="BD650" s="109" t="s">
        <v>134</v>
      </c>
      <c r="BE650" s="110" t="str">
        <f t="shared" si="188"/>
        <v>INDIRON</v>
      </c>
      <c r="BF650" s="109" t="str">
        <f t="shared" si="189"/>
        <v>SH18</v>
      </c>
      <c r="BG650" s="109">
        <f t="shared" si="196"/>
        <v>0.010306050695497</v>
      </c>
      <c r="BH650" s="109" t="s">
        <v>30</v>
      </c>
      <c r="BI650" s="110" t="s">
        <v>83</v>
      </c>
      <c r="BM650" s="109" t="s">
        <v>134</v>
      </c>
      <c r="BN650" s="110" t="str">
        <f t="shared" si="190"/>
        <v>INDIRON</v>
      </c>
      <c r="BO650" s="109" t="str">
        <f t="shared" si="191"/>
        <v>SH18</v>
      </c>
      <c r="BP650" s="109">
        <f t="shared" si="192"/>
        <v>0.0119637007973735</v>
      </c>
      <c r="BQ650" s="109" t="s">
        <v>30</v>
      </c>
      <c r="BR650" s="110" t="s">
        <v>80</v>
      </c>
    </row>
    <row r="651" spans="11:70">
      <c r="K651" s="111" t="s">
        <v>134</v>
      </c>
      <c r="L651" s="110" t="str">
        <f t="shared" si="193"/>
        <v>INDIRON</v>
      </c>
      <c r="M651" s="109" t="s">
        <v>190</v>
      </c>
      <c r="N651" s="109">
        <f t="shared" si="201"/>
        <v>0.010907270240581</v>
      </c>
      <c r="O651" s="109" t="s">
        <v>30</v>
      </c>
      <c r="P651" s="110" t="s">
        <v>84</v>
      </c>
      <c r="T651" s="109" t="s">
        <v>134</v>
      </c>
      <c r="U651" s="110" t="str">
        <f t="shared" si="194"/>
        <v>INDIRON</v>
      </c>
      <c r="V651" s="109" t="str">
        <f t="shared" si="195"/>
        <v>SH19</v>
      </c>
      <c r="W651" s="109">
        <f t="shared" si="197"/>
        <v>0.00955192040311233</v>
      </c>
      <c r="X651" s="109" t="s">
        <v>30</v>
      </c>
      <c r="Y651" s="110" t="s">
        <v>79</v>
      </c>
      <c r="AC651" s="109" t="s">
        <v>134</v>
      </c>
      <c r="AD651" s="110" t="str">
        <f t="shared" si="182"/>
        <v>INDIRON</v>
      </c>
      <c r="AE651" s="109" t="str">
        <f t="shared" si="183"/>
        <v>SH19</v>
      </c>
      <c r="AF651" s="109">
        <f t="shared" si="198"/>
        <v>0.0103425955697234</v>
      </c>
      <c r="AG651" s="109" t="s">
        <v>30</v>
      </c>
      <c r="AH651" s="110" t="s">
        <v>85</v>
      </c>
      <c r="AL651" s="109" t="s">
        <v>134</v>
      </c>
      <c r="AM651" s="110" t="str">
        <f t="shared" si="184"/>
        <v>INDIRON</v>
      </c>
      <c r="AN651" s="109" t="str">
        <f t="shared" si="185"/>
        <v>SH19</v>
      </c>
      <c r="AO651" s="109">
        <f t="shared" si="199"/>
        <v>0.010385014665602</v>
      </c>
      <c r="AP651" s="109" t="s">
        <v>30</v>
      </c>
      <c r="AQ651" s="110" t="s">
        <v>82</v>
      </c>
      <c r="AU651" s="109" t="s">
        <v>134</v>
      </c>
      <c r="AV651" s="110" t="str">
        <f t="shared" si="186"/>
        <v>INDIRON</v>
      </c>
      <c r="AW651" s="109" t="str">
        <f t="shared" si="187"/>
        <v>SH19</v>
      </c>
      <c r="AX651" s="109">
        <f t="shared" si="200"/>
        <v>0.0120300603734161</v>
      </c>
      <c r="AY651" s="109" t="s">
        <v>30</v>
      </c>
      <c r="AZ651" s="110" t="s">
        <v>81</v>
      </c>
      <c r="BD651" s="109" t="s">
        <v>134</v>
      </c>
      <c r="BE651" s="110" t="str">
        <f t="shared" si="188"/>
        <v>INDIRON</v>
      </c>
      <c r="BF651" s="109" t="str">
        <f t="shared" si="189"/>
        <v>SH19</v>
      </c>
      <c r="BG651" s="109">
        <f t="shared" si="196"/>
        <v>0.010385014665602</v>
      </c>
      <c r="BH651" s="109" t="s">
        <v>30</v>
      </c>
      <c r="BI651" s="110" t="s">
        <v>83</v>
      </c>
      <c r="BM651" s="109" t="s">
        <v>134</v>
      </c>
      <c r="BN651" s="110" t="str">
        <f t="shared" si="190"/>
        <v>INDIRON</v>
      </c>
      <c r="BO651" s="109" t="str">
        <f t="shared" si="191"/>
        <v>SH19</v>
      </c>
      <c r="BP651" s="109">
        <f t="shared" si="192"/>
        <v>0.0120300603734161</v>
      </c>
      <c r="BQ651" s="109" t="s">
        <v>30</v>
      </c>
      <c r="BR651" s="110" t="s">
        <v>80</v>
      </c>
    </row>
    <row r="652" spans="11:70">
      <c r="K652" s="109" t="s">
        <v>134</v>
      </c>
      <c r="L652" s="110" t="str">
        <f t="shared" si="193"/>
        <v>INDIRON</v>
      </c>
      <c r="M652" s="109" t="s">
        <v>191</v>
      </c>
      <c r="N652" s="109">
        <f t="shared" si="201"/>
        <v>0.0109552436996141</v>
      </c>
      <c r="O652" s="109" t="s">
        <v>30</v>
      </c>
      <c r="P652" s="110" t="s">
        <v>84</v>
      </c>
      <c r="T652" s="109" t="s">
        <v>134</v>
      </c>
      <c r="U652" s="110" t="str">
        <f t="shared" si="194"/>
        <v>INDIRON</v>
      </c>
      <c r="V652" s="109" t="str">
        <f t="shared" si="195"/>
        <v>SH20</v>
      </c>
      <c r="W652" s="109">
        <f t="shared" si="197"/>
        <v>0.00963772478352658</v>
      </c>
      <c r="X652" s="109" t="s">
        <v>30</v>
      </c>
      <c r="Y652" s="110" t="s">
        <v>79</v>
      </c>
      <c r="AC652" s="109" t="s">
        <v>134</v>
      </c>
      <c r="AD652" s="110" t="str">
        <f t="shared" si="182"/>
        <v>INDIRON</v>
      </c>
      <c r="AE652" s="109" t="str">
        <f t="shared" si="183"/>
        <v>SH20</v>
      </c>
      <c r="AF652" s="109">
        <f t="shared" si="198"/>
        <v>0.0103710063004266</v>
      </c>
      <c r="AG652" s="109" t="s">
        <v>30</v>
      </c>
      <c r="AH652" s="110" t="s">
        <v>85</v>
      </c>
      <c r="AL652" s="109" t="s">
        <v>134</v>
      </c>
      <c r="AM652" s="110" t="str">
        <f t="shared" si="184"/>
        <v>INDIRON</v>
      </c>
      <c r="AN652" s="109" t="str">
        <f t="shared" si="185"/>
        <v>SH20</v>
      </c>
      <c r="AO652" s="109">
        <f t="shared" si="199"/>
        <v>0.0104659175293997</v>
      </c>
      <c r="AP652" s="109" t="s">
        <v>30</v>
      </c>
      <c r="AQ652" s="110" t="s">
        <v>82</v>
      </c>
      <c r="AU652" s="109" t="s">
        <v>134</v>
      </c>
      <c r="AV652" s="110" t="str">
        <f t="shared" si="186"/>
        <v>INDIRON</v>
      </c>
      <c r="AW652" s="109" t="str">
        <f t="shared" si="187"/>
        <v>SH20</v>
      </c>
      <c r="AX652" s="109">
        <f t="shared" si="200"/>
        <v>0.0121783296513417</v>
      </c>
      <c r="AY652" s="109" t="s">
        <v>30</v>
      </c>
      <c r="AZ652" s="110" t="s">
        <v>81</v>
      </c>
      <c r="BD652" s="109" t="s">
        <v>134</v>
      </c>
      <c r="BE652" s="110" t="str">
        <f t="shared" si="188"/>
        <v>INDIRON</v>
      </c>
      <c r="BF652" s="109" t="str">
        <f t="shared" si="189"/>
        <v>SH20</v>
      </c>
      <c r="BG652" s="109">
        <f t="shared" si="196"/>
        <v>0.0104659175293997</v>
      </c>
      <c r="BH652" s="109" t="s">
        <v>30</v>
      </c>
      <c r="BI652" s="110" t="s">
        <v>83</v>
      </c>
      <c r="BM652" s="109" t="s">
        <v>134</v>
      </c>
      <c r="BN652" s="110" t="str">
        <f t="shared" si="190"/>
        <v>INDIRON</v>
      </c>
      <c r="BO652" s="109" t="str">
        <f t="shared" si="191"/>
        <v>SH20</v>
      </c>
      <c r="BP652" s="109">
        <f t="shared" si="192"/>
        <v>0.0121783296513417</v>
      </c>
      <c r="BQ652" s="109" t="s">
        <v>30</v>
      </c>
      <c r="BR652" s="110" t="s">
        <v>80</v>
      </c>
    </row>
    <row r="653" spans="11:70">
      <c r="K653" s="109" t="s">
        <v>134</v>
      </c>
      <c r="L653" s="110" t="str">
        <f t="shared" si="193"/>
        <v>INDIRON</v>
      </c>
      <c r="M653" s="109" t="s">
        <v>192</v>
      </c>
      <c r="N653" s="109">
        <f t="shared" si="201"/>
        <v>0.0110001819222234</v>
      </c>
      <c r="O653" s="109" t="s">
        <v>30</v>
      </c>
      <c r="P653" s="110" t="s">
        <v>84</v>
      </c>
      <c r="T653" s="109" t="s">
        <v>134</v>
      </c>
      <c r="U653" s="110" t="str">
        <f t="shared" si="194"/>
        <v>INDIRON</v>
      </c>
      <c r="V653" s="109" t="str">
        <f t="shared" si="195"/>
        <v>SH21</v>
      </c>
      <c r="W653" s="109">
        <f t="shared" si="197"/>
        <v>0.00945696449028081</v>
      </c>
      <c r="X653" s="109" t="s">
        <v>30</v>
      </c>
      <c r="Y653" s="110" t="s">
        <v>79</v>
      </c>
      <c r="AC653" s="109" t="s">
        <v>134</v>
      </c>
      <c r="AD653" s="110" t="str">
        <f t="shared" si="182"/>
        <v>INDIRON</v>
      </c>
      <c r="AE653" s="109" t="str">
        <f t="shared" si="183"/>
        <v>SH21</v>
      </c>
      <c r="AF653" s="109">
        <f t="shared" si="198"/>
        <v>0.0103563715873088</v>
      </c>
      <c r="AG653" s="109" t="s">
        <v>30</v>
      </c>
      <c r="AH653" s="110" t="s">
        <v>85</v>
      </c>
      <c r="AL653" s="109" t="s">
        <v>134</v>
      </c>
      <c r="AM653" s="110" t="str">
        <f t="shared" si="184"/>
        <v>INDIRON</v>
      </c>
      <c r="AN653" s="109" t="str">
        <f t="shared" si="185"/>
        <v>SH21</v>
      </c>
      <c r="AO653" s="109">
        <f t="shared" si="199"/>
        <v>0.0104972461771676</v>
      </c>
      <c r="AP653" s="109" t="s">
        <v>30</v>
      </c>
      <c r="AQ653" s="110" t="s">
        <v>82</v>
      </c>
      <c r="AU653" s="109" t="s">
        <v>134</v>
      </c>
      <c r="AV653" s="110" t="str">
        <f t="shared" si="186"/>
        <v>INDIRON</v>
      </c>
      <c r="AW653" s="109" t="str">
        <f t="shared" si="187"/>
        <v>SH21</v>
      </c>
      <c r="AX653" s="109">
        <f t="shared" si="200"/>
        <v>0.0122964956240013</v>
      </c>
      <c r="AY653" s="109" t="s">
        <v>30</v>
      </c>
      <c r="AZ653" s="110" t="s">
        <v>81</v>
      </c>
      <c r="BD653" s="109" t="s">
        <v>134</v>
      </c>
      <c r="BE653" s="110" t="str">
        <f t="shared" si="188"/>
        <v>INDIRON</v>
      </c>
      <c r="BF653" s="109" t="str">
        <f t="shared" si="189"/>
        <v>SH21</v>
      </c>
      <c r="BG653" s="109">
        <f t="shared" si="196"/>
        <v>0.0104972461771676</v>
      </c>
      <c r="BH653" s="109" t="s">
        <v>30</v>
      </c>
      <c r="BI653" s="110" t="s">
        <v>83</v>
      </c>
      <c r="BM653" s="109" t="s">
        <v>134</v>
      </c>
      <c r="BN653" s="110" t="str">
        <f t="shared" si="190"/>
        <v>INDIRON</v>
      </c>
      <c r="BO653" s="109" t="str">
        <f t="shared" si="191"/>
        <v>SH21</v>
      </c>
      <c r="BP653" s="109">
        <f t="shared" si="192"/>
        <v>0.0122964956240013</v>
      </c>
      <c r="BQ653" s="109" t="s">
        <v>30</v>
      </c>
      <c r="BR653" s="110" t="s">
        <v>80</v>
      </c>
    </row>
    <row r="654" spans="11:70">
      <c r="K654" s="109" t="s">
        <v>134</v>
      </c>
      <c r="L654" s="110" t="str">
        <f t="shared" si="193"/>
        <v>INDIRON</v>
      </c>
      <c r="M654" s="109" t="s">
        <v>193</v>
      </c>
      <c r="N654" s="109">
        <f t="shared" si="201"/>
        <v>0.0110581445418841</v>
      </c>
      <c r="O654" s="109" t="s">
        <v>30</v>
      </c>
      <c r="P654" s="110" t="s">
        <v>84</v>
      </c>
      <c r="T654" s="109" t="s">
        <v>134</v>
      </c>
      <c r="U654" s="110" t="str">
        <f t="shared" si="194"/>
        <v>INDIRON</v>
      </c>
      <c r="V654" s="109" t="str">
        <f t="shared" si="195"/>
        <v>SH22</v>
      </c>
      <c r="W654" s="109">
        <f t="shared" si="197"/>
        <v>0.00924291807486926</v>
      </c>
      <c r="X654" s="109" t="s">
        <v>30</v>
      </c>
      <c r="Y654" s="110" t="s">
        <v>79</v>
      </c>
      <c r="AC654" s="109" t="s">
        <v>134</v>
      </c>
      <c r="AD654" s="110" t="str">
        <f t="shared" si="182"/>
        <v>INDIRON</v>
      </c>
      <c r="AE654" s="109" t="str">
        <f t="shared" si="183"/>
        <v>SH22</v>
      </c>
      <c r="AF654" s="109">
        <f t="shared" si="198"/>
        <v>0.0103336076165661</v>
      </c>
      <c r="AG654" s="109" t="s">
        <v>30</v>
      </c>
      <c r="AH654" s="110" t="s">
        <v>85</v>
      </c>
      <c r="AL654" s="109" t="s">
        <v>134</v>
      </c>
      <c r="AM654" s="110" t="str">
        <f t="shared" si="184"/>
        <v>INDIRON</v>
      </c>
      <c r="AN654" s="109" t="str">
        <f t="shared" si="185"/>
        <v>SH22</v>
      </c>
      <c r="AO654" s="109">
        <f t="shared" si="199"/>
        <v>0.0104334553926126</v>
      </c>
      <c r="AP654" s="109" t="s">
        <v>30</v>
      </c>
      <c r="AQ654" s="110" t="s">
        <v>82</v>
      </c>
      <c r="AU654" s="109" t="s">
        <v>134</v>
      </c>
      <c r="AV654" s="110" t="str">
        <f t="shared" si="186"/>
        <v>INDIRON</v>
      </c>
      <c r="AW654" s="109" t="str">
        <f t="shared" si="187"/>
        <v>SH22</v>
      </c>
      <c r="AX654" s="109">
        <f t="shared" si="200"/>
        <v>0.0121711498963057</v>
      </c>
      <c r="AY654" s="109" t="s">
        <v>30</v>
      </c>
      <c r="AZ654" s="110" t="s">
        <v>81</v>
      </c>
      <c r="BD654" s="109" t="s">
        <v>134</v>
      </c>
      <c r="BE654" s="110" t="str">
        <f t="shared" si="188"/>
        <v>INDIRON</v>
      </c>
      <c r="BF654" s="109" t="str">
        <f t="shared" si="189"/>
        <v>SH22</v>
      </c>
      <c r="BG654" s="109">
        <f t="shared" si="196"/>
        <v>0.0104334553926126</v>
      </c>
      <c r="BH654" s="109" t="s">
        <v>30</v>
      </c>
      <c r="BI654" s="110" t="s">
        <v>83</v>
      </c>
      <c r="BM654" s="109" t="s">
        <v>134</v>
      </c>
      <c r="BN654" s="110" t="str">
        <f t="shared" si="190"/>
        <v>INDIRON</v>
      </c>
      <c r="BO654" s="109" t="str">
        <f t="shared" si="191"/>
        <v>SH22</v>
      </c>
      <c r="BP654" s="109">
        <f t="shared" si="192"/>
        <v>0.0121711498963057</v>
      </c>
      <c r="BQ654" s="109" t="s">
        <v>30</v>
      </c>
      <c r="BR654" s="110" t="s">
        <v>80</v>
      </c>
    </row>
    <row r="655" spans="11:70">
      <c r="K655" s="111" t="s">
        <v>134</v>
      </c>
      <c r="L655" s="110" t="str">
        <f t="shared" si="193"/>
        <v>INDIRON</v>
      </c>
      <c r="M655" s="109" t="s">
        <v>194</v>
      </c>
      <c r="N655" s="109">
        <f t="shared" si="201"/>
        <v>0.0110634196829352</v>
      </c>
      <c r="O655" s="109" t="s">
        <v>30</v>
      </c>
      <c r="P655" s="110" t="s">
        <v>84</v>
      </c>
      <c r="T655" s="109" t="s">
        <v>134</v>
      </c>
      <c r="U655" s="110" t="str">
        <f t="shared" si="194"/>
        <v>INDIRON</v>
      </c>
      <c r="V655" s="109" t="str">
        <f t="shared" si="195"/>
        <v>SH23</v>
      </c>
      <c r="W655" s="109">
        <f t="shared" si="197"/>
        <v>0.00910370000687102</v>
      </c>
      <c r="X655" s="109" t="s">
        <v>30</v>
      </c>
      <c r="Y655" s="110" t="s">
        <v>79</v>
      </c>
      <c r="AC655" s="109" t="s">
        <v>134</v>
      </c>
      <c r="AD655" s="110" t="str">
        <f t="shared" si="182"/>
        <v>INDIRON</v>
      </c>
      <c r="AE655" s="109" t="str">
        <f t="shared" si="183"/>
        <v>SH23</v>
      </c>
      <c r="AF655" s="109">
        <f t="shared" si="198"/>
        <v>0.0103821474821582</v>
      </c>
      <c r="AG655" s="109" t="s">
        <v>30</v>
      </c>
      <c r="AH655" s="110" t="s">
        <v>85</v>
      </c>
      <c r="AL655" s="109" t="s">
        <v>134</v>
      </c>
      <c r="AM655" s="110" t="str">
        <f t="shared" si="184"/>
        <v>INDIRON</v>
      </c>
      <c r="AN655" s="109" t="str">
        <f t="shared" si="185"/>
        <v>SH23</v>
      </c>
      <c r="AO655" s="109">
        <f t="shared" si="199"/>
        <v>0.0103443694938274</v>
      </c>
      <c r="AP655" s="109" t="s">
        <v>30</v>
      </c>
      <c r="AQ655" s="110" t="s">
        <v>82</v>
      </c>
      <c r="AU655" s="109" t="s">
        <v>134</v>
      </c>
      <c r="AV655" s="110" t="str">
        <f t="shared" si="186"/>
        <v>INDIRON</v>
      </c>
      <c r="AW655" s="109" t="str">
        <f t="shared" si="187"/>
        <v>SH23</v>
      </c>
      <c r="AX655" s="109">
        <f t="shared" si="200"/>
        <v>0.0119662467877505</v>
      </c>
      <c r="AY655" s="109" t="s">
        <v>30</v>
      </c>
      <c r="AZ655" s="110" t="s">
        <v>81</v>
      </c>
      <c r="BD655" s="109" t="s">
        <v>134</v>
      </c>
      <c r="BE655" s="110" t="str">
        <f t="shared" si="188"/>
        <v>INDIRON</v>
      </c>
      <c r="BF655" s="109" t="str">
        <f t="shared" si="189"/>
        <v>SH23</v>
      </c>
      <c r="BG655" s="109">
        <f t="shared" si="196"/>
        <v>0.0103443694938274</v>
      </c>
      <c r="BH655" s="109" t="s">
        <v>30</v>
      </c>
      <c r="BI655" s="110" t="s">
        <v>83</v>
      </c>
      <c r="BM655" s="109" t="s">
        <v>134</v>
      </c>
      <c r="BN655" s="110" t="str">
        <f t="shared" si="190"/>
        <v>INDIRON</v>
      </c>
      <c r="BO655" s="109" t="str">
        <f t="shared" si="191"/>
        <v>SH23</v>
      </c>
      <c r="BP655" s="109">
        <f t="shared" si="192"/>
        <v>0.0119662467877505</v>
      </c>
      <c r="BQ655" s="109" t="s">
        <v>30</v>
      </c>
      <c r="BR655" s="110" t="s">
        <v>80</v>
      </c>
    </row>
    <row r="656" spans="11:70">
      <c r="K656" s="109" t="s">
        <v>134</v>
      </c>
      <c r="L656" s="110" t="str">
        <f t="shared" si="193"/>
        <v>INDIRON</v>
      </c>
      <c r="M656" s="110" t="s">
        <v>195</v>
      </c>
      <c r="N656" s="109">
        <f t="shared" si="201"/>
        <v>0.0107358071255442</v>
      </c>
      <c r="O656" s="109" t="s">
        <v>30</v>
      </c>
      <c r="P656" s="110" t="s">
        <v>84</v>
      </c>
      <c r="T656" s="109" t="s">
        <v>134</v>
      </c>
      <c r="U656" s="110" t="str">
        <f t="shared" si="194"/>
        <v>INDIRON</v>
      </c>
      <c r="V656" s="109" t="str">
        <f t="shared" si="195"/>
        <v>FH0</v>
      </c>
      <c r="W656" s="109">
        <f t="shared" si="197"/>
        <v>0.00979234811426952</v>
      </c>
      <c r="X656" s="109" t="s">
        <v>30</v>
      </c>
      <c r="Y656" s="110" t="s">
        <v>79</v>
      </c>
      <c r="AC656" s="109" t="s">
        <v>134</v>
      </c>
      <c r="AD656" s="110" t="str">
        <f t="shared" si="182"/>
        <v>INDIRON</v>
      </c>
      <c r="AE656" s="109" t="str">
        <f t="shared" si="183"/>
        <v>FH0</v>
      </c>
      <c r="AF656" s="109">
        <f t="shared" si="198"/>
        <v>0.0112280144932449</v>
      </c>
      <c r="AG656" s="109" t="s">
        <v>30</v>
      </c>
      <c r="AH656" s="110" t="s">
        <v>85</v>
      </c>
      <c r="AL656" s="109" t="s">
        <v>134</v>
      </c>
      <c r="AM656" s="110" t="str">
        <f t="shared" si="184"/>
        <v>INDIRON</v>
      </c>
      <c r="AN656" s="109" t="str">
        <f t="shared" si="185"/>
        <v>FH0</v>
      </c>
      <c r="AO656" s="109">
        <f t="shared" si="199"/>
        <v>0.0105315353457976</v>
      </c>
      <c r="AP656" s="109" t="s">
        <v>30</v>
      </c>
      <c r="AQ656" s="110" t="s">
        <v>82</v>
      </c>
      <c r="AU656" s="109" t="s">
        <v>134</v>
      </c>
      <c r="AV656" s="110" t="str">
        <f t="shared" si="186"/>
        <v>INDIRON</v>
      </c>
      <c r="AW656" s="109" t="str">
        <f t="shared" si="187"/>
        <v>FH0</v>
      </c>
      <c r="AX656" s="109">
        <f t="shared" si="200"/>
        <v>0.0113071216660431</v>
      </c>
      <c r="AY656" s="109" t="s">
        <v>30</v>
      </c>
      <c r="AZ656" s="110" t="s">
        <v>81</v>
      </c>
      <c r="BD656" s="109" t="s">
        <v>134</v>
      </c>
      <c r="BE656" s="110" t="str">
        <f t="shared" si="188"/>
        <v>INDIRON</v>
      </c>
      <c r="BF656" s="109" t="str">
        <f t="shared" si="189"/>
        <v>FH0</v>
      </c>
      <c r="BG656" s="109">
        <f t="shared" si="196"/>
        <v>0.0105315353457976</v>
      </c>
      <c r="BH656" s="109" t="s">
        <v>30</v>
      </c>
      <c r="BI656" s="110" t="s">
        <v>83</v>
      </c>
      <c r="BM656" s="109" t="s">
        <v>134</v>
      </c>
      <c r="BN656" s="110" t="str">
        <f t="shared" si="190"/>
        <v>INDIRON</v>
      </c>
      <c r="BO656" s="109" t="str">
        <f t="shared" si="191"/>
        <v>FH0</v>
      </c>
      <c r="BP656" s="109">
        <f t="shared" si="192"/>
        <v>0.0113071216660431</v>
      </c>
      <c r="BQ656" s="109" t="s">
        <v>30</v>
      </c>
      <c r="BR656" s="110" t="s">
        <v>80</v>
      </c>
    </row>
    <row r="657" spans="11:70">
      <c r="K657" s="109" t="s">
        <v>134</v>
      </c>
      <c r="L657" s="110" t="str">
        <f t="shared" si="193"/>
        <v>INDIRON</v>
      </c>
      <c r="M657" s="110" t="s">
        <v>196</v>
      </c>
      <c r="N657" s="109">
        <f t="shared" si="201"/>
        <v>0.0106576860500416</v>
      </c>
      <c r="O657" s="109" t="s">
        <v>30</v>
      </c>
      <c r="P657" s="110" t="s">
        <v>84</v>
      </c>
      <c r="T657" s="109" t="s">
        <v>134</v>
      </c>
      <c r="U657" s="110" t="str">
        <f t="shared" si="194"/>
        <v>INDIRON</v>
      </c>
      <c r="V657" s="109" t="str">
        <f t="shared" si="195"/>
        <v>FH1</v>
      </c>
      <c r="W657" s="109">
        <f t="shared" si="197"/>
        <v>0.00919766699444991</v>
      </c>
      <c r="X657" s="109" t="s">
        <v>30</v>
      </c>
      <c r="Y657" s="110" t="s">
        <v>79</v>
      </c>
      <c r="AC657" s="109" t="s">
        <v>134</v>
      </c>
      <c r="AD657" s="110" t="str">
        <f t="shared" si="182"/>
        <v>INDIRON</v>
      </c>
      <c r="AE657" s="109" t="str">
        <f t="shared" si="183"/>
        <v>FH1</v>
      </c>
      <c r="AF657" s="109">
        <f t="shared" si="198"/>
        <v>0.0113096943440033</v>
      </c>
      <c r="AG657" s="109" t="s">
        <v>30</v>
      </c>
      <c r="AH657" s="110" t="s">
        <v>85</v>
      </c>
      <c r="AL657" s="109" t="s">
        <v>134</v>
      </c>
      <c r="AM657" s="110" t="str">
        <f t="shared" si="184"/>
        <v>INDIRON</v>
      </c>
      <c r="AN657" s="109" t="str">
        <f t="shared" si="185"/>
        <v>FH1</v>
      </c>
      <c r="AO657" s="109">
        <f t="shared" si="199"/>
        <v>0.0102965939924624</v>
      </c>
      <c r="AP657" s="109" t="s">
        <v>30</v>
      </c>
      <c r="AQ657" s="110" t="s">
        <v>82</v>
      </c>
      <c r="AU657" s="109" t="s">
        <v>134</v>
      </c>
      <c r="AV657" s="110" t="str">
        <f t="shared" si="186"/>
        <v>INDIRON</v>
      </c>
      <c r="AW657" s="109" t="str">
        <f t="shared" si="187"/>
        <v>FH1</v>
      </c>
      <c r="AX657" s="109">
        <f t="shared" si="200"/>
        <v>0.0109087269053611</v>
      </c>
      <c r="AY657" s="109" t="s">
        <v>30</v>
      </c>
      <c r="AZ657" s="110" t="s">
        <v>81</v>
      </c>
      <c r="BD657" s="109" t="s">
        <v>134</v>
      </c>
      <c r="BE657" s="110" t="str">
        <f t="shared" si="188"/>
        <v>INDIRON</v>
      </c>
      <c r="BF657" s="109" t="str">
        <f t="shared" si="189"/>
        <v>FH1</v>
      </c>
      <c r="BG657" s="109">
        <f t="shared" si="196"/>
        <v>0.0102965939924624</v>
      </c>
      <c r="BH657" s="109" t="s">
        <v>30</v>
      </c>
      <c r="BI657" s="110" t="s">
        <v>83</v>
      </c>
      <c r="BM657" s="109" t="s">
        <v>134</v>
      </c>
      <c r="BN657" s="110" t="str">
        <f t="shared" si="190"/>
        <v>INDIRON</v>
      </c>
      <c r="BO657" s="109" t="str">
        <f t="shared" si="191"/>
        <v>FH1</v>
      </c>
      <c r="BP657" s="109">
        <f t="shared" si="192"/>
        <v>0.0109087269053611</v>
      </c>
      <c r="BQ657" s="109" t="s">
        <v>30</v>
      </c>
      <c r="BR657" s="110" t="s">
        <v>80</v>
      </c>
    </row>
    <row r="658" spans="11:70">
      <c r="K658" s="109" t="s">
        <v>134</v>
      </c>
      <c r="L658" s="110" t="str">
        <f t="shared" si="193"/>
        <v>INDIRON</v>
      </c>
      <c r="M658" s="110" t="s">
        <v>197</v>
      </c>
      <c r="N658" s="109">
        <f t="shared" si="201"/>
        <v>0.0105835473913529</v>
      </c>
      <c r="O658" s="109" t="s">
        <v>30</v>
      </c>
      <c r="P658" s="110" t="s">
        <v>84</v>
      </c>
      <c r="T658" s="109" t="s">
        <v>134</v>
      </c>
      <c r="U658" s="110" t="str">
        <f t="shared" si="194"/>
        <v>INDIRON</v>
      </c>
      <c r="V658" s="109" t="str">
        <f t="shared" si="195"/>
        <v>FH2</v>
      </c>
      <c r="W658" s="109">
        <f t="shared" si="197"/>
        <v>0.00854419463909067</v>
      </c>
      <c r="X658" s="109" t="s">
        <v>30</v>
      </c>
      <c r="Y658" s="110" t="s">
        <v>79</v>
      </c>
      <c r="AC658" s="109" t="s">
        <v>134</v>
      </c>
      <c r="AD658" s="110" t="str">
        <f t="shared" si="182"/>
        <v>INDIRON</v>
      </c>
      <c r="AE658" s="109" t="str">
        <f t="shared" si="183"/>
        <v>FH2</v>
      </c>
      <c r="AF658" s="109">
        <f t="shared" si="198"/>
        <v>0.0113149902537468</v>
      </c>
      <c r="AG658" s="109" t="s">
        <v>30</v>
      </c>
      <c r="AH658" s="110" t="s">
        <v>85</v>
      </c>
      <c r="AL658" s="109" t="s">
        <v>134</v>
      </c>
      <c r="AM658" s="110" t="str">
        <f t="shared" si="184"/>
        <v>INDIRON</v>
      </c>
      <c r="AN658" s="109" t="str">
        <f t="shared" si="185"/>
        <v>FH2</v>
      </c>
      <c r="AO658" s="109">
        <f t="shared" si="199"/>
        <v>0.0100033503779941</v>
      </c>
      <c r="AP658" s="109" t="s">
        <v>30</v>
      </c>
      <c r="AQ658" s="110" t="s">
        <v>82</v>
      </c>
      <c r="AU658" s="109" t="s">
        <v>134</v>
      </c>
      <c r="AV658" s="110" t="str">
        <f t="shared" si="186"/>
        <v>INDIRON</v>
      </c>
      <c r="AW658" s="109" t="str">
        <f t="shared" si="187"/>
        <v>FH2</v>
      </c>
      <c r="AX658" s="109">
        <f t="shared" si="200"/>
        <v>0.0103576120983907</v>
      </c>
      <c r="AY658" s="109" t="s">
        <v>30</v>
      </c>
      <c r="AZ658" s="110" t="s">
        <v>81</v>
      </c>
      <c r="BD658" s="109" t="s">
        <v>134</v>
      </c>
      <c r="BE658" s="110" t="str">
        <f t="shared" si="188"/>
        <v>INDIRON</v>
      </c>
      <c r="BF658" s="109" t="str">
        <f t="shared" si="189"/>
        <v>FH2</v>
      </c>
      <c r="BG658" s="109">
        <f t="shared" si="196"/>
        <v>0.0100033503779941</v>
      </c>
      <c r="BH658" s="109" t="s">
        <v>30</v>
      </c>
      <c r="BI658" s="110" t="s">
        <v>83</v>
      </c>
      <c r="BM658" s="109" t="s">
        <v>134</v>
      </c>
      <c r="BN658" s="110" t="str">
        <f t="shared" si="190"/>
        <v>INDIRON</v>
      </c>
      <c r="BO658" s="109" t="str">
        <f t="shared" si="191"/>
        <v>FH2</v>
      </c>
      <c r="BP658" s="109">
        <f t="shared" si="192"/>
        <v>0.0103576120983907</v>
      </c>
      <c r="BQ658" s="109" t="s">
        <v>30</v>
      </c>
      <c r="BR658" s="110" t="s">
        <v>80</v>
      </c>
    </row>
    <row r="659" spans="11:70">
      <c r="K659" s="111" t="s">
        <v>134</v>
      </c>
      <c r="L659" s="110" t="str">
        <f t="shared" si="193"/>
        <v>INDIRON</v>
      </c>
      <c r="M659" s="110" t="s">
        <v>198</v>
      </c>
      <c r="N659" s="109">
        <f t="shared" si="201"/>
        <v>0.0104461270949771</v>
      </c>
      <c r="O659" s="109" t="s">
        <v>30</v>
      </c>
      <c r="P659" s="110" t="s">
        <v>84</v>
      </c>
      <c r="T659" s="109" t="s">
        <v>134</v>
      </c>
      <c r="U659" s="110" t="str">
        <f t="shared" si="194"/>
        <v>INDIRON</v>
      </c>
      <c r="V659" s="109" t="str">
        <f t="shared" si="195"/>
        <v>FH3</v>
      </c>
      <c r="W659" s="109">
        <f t="shared" si="197"/>
        <v>0.00811303806936269</v>
      </c>
      <c r="X659" s="109" t="s">
        <v>30</v>
      </c>
      <c r="Y659" s="110" t="s">
        <v>79</v>
      </c>
      <c r="AC659" s="109" t="s">
        <v>134</v>
      </c>
      <c r="AD659" s="110" t="str">
        <f t="shared" si="182"/>
        <v>INDIRON</v>
      </c>
      <c r="AE659" s="109" t="str">
        <f t="shared" si="183"/>
        <v>FH3</v>
      </c>
      <c r="AF659" s="109">
        <f t="shared" si="198"/>
        <v>0.0111561314017322</v>
      </c>
      <c r="AG659" s="109" t="s">
        <v>30</v>
      </c>
      <c r="AH659" s="110" t="s">
        <v>85</v>
      </c>
      <c r="AL659" s="109" t="s">
        <v>134</v>
      </c>
      <c r="AM659" s="110" t="str">
        <f t="shared" si="184"/>
        <v>INDIRON</v>
      </c>
      <c r="AN659" s="109" t="str">
        <f t="shared" si="185"/>
        <v>FH3</v>
      </c>
      <c r="AO659" s="109">
        <f t="shared" si="199"/>
        <v>0.00968890908838409</v>
      </c>
      <c r="AP659" s="109" t="s">
        <v>30</v>
      </c>
      <c r="AQ659" s="110" t="s">
        <v>82</v>
      </c>
      <c r="AU659" s="109" t="s">
        <v>134</v>
      </c>
      <c r="AV659" s="110" t="str">
        <f t="shared" si="186"/>
        <v>INDIRON</v>
      </c>
      <c r="AW659" s="109" t="str">
        <f t="shared" si="187"/>
        <v>FH3</v>
      </c>
      <c r="AX659" s="109">
        <f t="shared" si="200"/>
        <v>0.00970958954985666</v>
      </c>
      <c r="AY659" s="109" t="s">
        <v>30</v>
      </c>
      <c r="AZ659" s="110" t="s">
        <v>81</v>
      </c>
      <c r="BD659" s="109" t="s">
        <v>134</v>
      </c>
      <c r="BE659" s="110" t="str">
        <f t="shared" si="188"/>
        <v>INDIRON</v>
      </c>
      <c r="BF659" s="109" t="str">
        <f t="shared" si="189"/>
        <v>FH3</v>
      </c>
      <c r="BG659" s="109">
        <f t="shared" si="196"/>
        <v>0.00968890908838409</v>
      </c>
      <c r="BH659" s="109" t="s">
        <v>30</v>
      </c>
      <c r="BI659" s="110" t="s">
        <v>83</v>
      </c>
      <c r="BM659" s="109" t="s">
        <v>134</v>
      </c>
      <c r="BN659" s="110" t="str">
        <f t="shared" si="190"/>
        <v>INDIRON</v>
      </c>
      <c r="BO659" s="109" t="str">
        <f t="shared" si="191"/>
        <v>FH3</v>
      </c>
      <c r="BP659" s="109">
        <f t="shared" si="192"/>
        <v>0.00970958954985666</v>
      </c>
      <c r="BQ659" s="109" t="s">
        <v>30</v>
      </c>
      <c r="BR659" s="110" t="s">
        <v>80</v>
      </c>
    </row>
    <row r="660" spans="11:70">
      <c r="K660" s="109" t="s">
        <v>134</v>
      </c>
      <c r="L660" s="110" t="str">
        <f t="shared" si="193"/>
        <v>INDIRON</v>
      </c>
      <c r="M660" s="110" t="s">
        <v>199</v>
      </c>
      <c r="N660" s="109">
        <f t="shared" si="201"/>
        <v>0.0102146767579268</v>
      </c>
      <c r="O660" s="109" t="s">
        <v>30</v>
      </c>
      <c r="P660" s="110" t="s">
        <v>84</v>
      </c>
      <c r="T660" s="109" t="s">
        <v>134</v>
      </c>
      <c r="U660" s="110" t="str">
        <f t="shared" si="194"/>
        <v>INDIRON</v>
      </c>
      <c r="V660" s="109" t="str">
        <f t="shared" si="195"/>
        <v>FH4</v>
      </c>
      <c r="W660" s="109">
        <f t="shared" si="197"/>
        <v>0.0079309392492168</v>
      </c>
      <c r="X660" s="109" t="s">
        <v>30</v>
      </c>
      <c r="Y660" s="110" t="s">
        <v>79</v>
      </c>
      <c r="AC660" s="109" t="s">
        <v>134</v>
      </c>
      <c r="AD660" s="110" t="str">
        <f t="shared" si="182"/>
        <v>INDIRON</v>
      </c>
      <c r="AE660" s="109" t="str">
        <f t="shared" si="183"/>
        <v>FH4</v>
      </c>
      <c r="AF660" s="109">
        <f t="shared" si="198"/>
        <v>0.0107686746446468</v>
      </c>
      <c r="AG660" s="109" t="s">
        <v>30</v>
      </c>
      <c r="AH660" s="110" t="s">
        <v>85</v>
      </c>
      <c r="AL660" s="109" t="s">
        <v>134</v>
      </c>
      <c r="AM660" s="110" t="str">
        <f t="shared" si="184"/>
        <v>INDIRON</v>
      </c>
      <c r="AN660" s="109" t="str">
        <f t="shared" si="185"/>
        <v>FH4</v>
      </c>
      <c r="AO660" s="109">
        <f t="shared" si="199"/>
        <v>0.00940573624668299</v>
      </c>
      <c r="AP660" s="109" t="s">
        <v>30</v>
      </c>
      <c r="AQ660" s="110" t="s">
        <v>82</v>
      </c>
      <c r="AU660" s="109" t="s">
        <v>134</v>
      </c>
      <c r="AV660" s="110" t="str">
        <f t="shared" si="186"/>
        <v>INDIRON</v>
      </c>
      <c r="AW660" s="109" t="str">
        <f t="shared" si="187"/>
        <v>FH4</v>
      </c>
      <c r="AX660" s="109">
        <f t="shared" si="200"/>
        <v>0.00910461646843936</v>
      </c>
      <c r="AY660" s="109" t="s">
        <v>30</v>
      </c>
      <c r="AZ660" s="110" t="s">
        <v>81</v>
      </c>
      <c r="BD660" s="109" t="s">
        <v>134</v>
      </c>
      <c r="BE660" s="110" t="str">
        <f t="shared" si="188"/>
        <v>INDIRON</v>
      </c>
      <c r="BF660" s="109" t="str">
        <f t="shared" si="189"/>
        <v>FH4</v>
      </c>
      <c r="BG660" s="109">
        <f t="shared" si="196"/>
        <v>0.00940573624668299</v>
      </c>
      <c r="BH660" s="109" t="s">
        <v>30</v>
      </c>
      <c r="BI660" s="110" t="s">
        <v>83</v>
      </c>
      <c r="BM660" s="109" t="s">
        <v>134</v>
      </c>
      <c r="BN660" s="110" t="str">
        <f t="shared" si="190"/>
        <v>INDIRON</v>
      </c>
      <c r="BO660" s="109" t="str">
        <f t="shared" si="191"/>
        <v>FH4</v>
      </c>
      <c r="BP660" s="109">
        <f t="shared" si="192"/>
        <v>0.00910461646843936</v>
      </c>
      <c r="BQ660" s="109" t="s">
        <v>30</v>
      </c>
      <c r="BR660" s="110" t="s">
        <v>80</v>
      </c>
    </row>
    <row r="661" spans="11:70">
      <c r="K661" s="109" t="s">
        <v>134</v>
      </c>
      <c r="L661" s="110" t="str">
        <f t="shared" si="193"/>
        <v>INDIRON</v>
      </c>
      <c r="M661" s="110" t="s">
        <v>200</v>
      </c>
      <c r="N661" s="109">
        <f t="shared" si="201"/>
        <v>0.00989699335343166</v>
      </c>
      <c r="O661" s="109" t="s">
        <v>30</v>
      </c>
      <c r="P661" s="110" t="s">
        <v>84</v>
      </c>
      <c r="T661" s="109" t="s">
        <v>134</v>
      </c>
      <c r="U661" s="110" t="str">
        <f t="shared" si="194"/>
        <v>INDIRON</v>
      </c>
      <c r="V661" s="109" t="str">
        <f t="shared" si="195"/>
        <v>FH5</v>
      </c>
      <c r="W661" s="109">
        <f t="shared" si="197"/>
        <v>0.00789810598623206</v>
      </c>
      <c r="X661" s="109" t="s">
        <v>30</v>
      </c>
      <c r="Y661" s="110" t="s">
        <v>79</v>
      </c>
      <c r="AC661" s="109" t="s">
        <v>134</v>
      </c>
      <c r="AD661" s="110" t="str">
        <f t="shared" si="182"/>
        <v>INDIRON</v>
      </c>
      <c r="AE661" s="109" t="str">
        <f t="shared" si="183"/>
        <v>FH5</v>
      </c>
      <c r="AF661" s="109">
        <f t="shared" si="198"/>
        <v>0.0101560137052873</v>
      </c>
      <c r="AG661" s="109" t="s">
        <v>30</v>
      </c>
      <c r="AH661" s="110" t="s">
        <v>85</v>
      </c>
      <c r="AL661" s="109" t="s">
        <v>134</v>
      </c>
      <c r="AM661" s="110" t="str">
        <f t="shared" si="184"/>
        <v>INDIRON</v>
      </c>
      <c r="AN661" s="109" t="str">
        <f t="shared" si="185"/>
        <v>FH5</v>
      </c>
      <c r="AO661" s="109">
        <f t="shared" si="199"/>
        <v>0.00913466512343893</v>
      </c>
      <c r="AP661" s="109" t="s">
        <v>30</v>
      </c>
      <c r="AQ661" s="110" t="s">
        <v>82</v>
      </c>
      <c r="AU661" s="109" t="s">
        <v>134</v>
      </c>
      <c r="AV661" s="110" t="str">
        <f t="shared" si="186"/>
        <v>INDIRON</v>
      </c>
      <c r="AW661" s="109" t="str">
        <f t="shared" si="187"/>
        <v>FH5</v>
      </c>
      <c r="AX661" s="109">
        <f t="shared" si="200"/>
        <v>0.00868310786101314</v>
      </c>
      <c r="AY661" s="109" t="s">
        <v>30</v>
      </c>
      <c r="AZ661" s="110" t="s">
        <v>81</v>
      </c>
      <c r="BD661" s="109" t="s">
        <v>134</v>
      </c>
      <c r="BE661" s="110" t="str">
        <f t="shared" si="188"/>
        <v>INDIRON</v>
      </c>
      <c r="BF661" s="109" t="str">
        <f t="shared" si="189"/>
        <v>FH5</v>
      </c>
      <c r="BG661" s="109">
        <f t="shared" si="196"/>
        <v>0.00913466512343893</v>
      </c>
      <c r="BH661" s="109" t="s">
        <v>30</v>
      </c>
      <c r="BI661" s="110" t="s">
        <v>83</v>
      </c>
      <c r="BM661" s="109" t="s">
        <v>134</v>
      </c>
      <c r="BN661" s="110" t="str">
        <f t="shared" si="190"/>
        <v>INDIRON</v>
      </c>
      <c r="BO661" s="109" t="str">
        <f t="shared" si="191"/>
        <v>FH5</v>
      </c>
      <c r="BP661" s="109">
        <f t="shared" si="192"/>
        <v>0.00868310786101314</v>
      </c>
      <c r="BQ661" s="109" t="s">
        <v>30</v>
      </c>
      <c r="BR661" s="110" t="s">
        <v>80</v>
      </c>
    </row>
    <row r="662" spans="11:70">
      <c r="K662" s="109" t="s">
        <v>134</v>
      </c>
      <c r="L662" s="110" t="str">
        <f t="shared" si="193"/>
        <v>INDIRON</v>
      </c>
      <c r="M662" s="110" t="s">
        <v>201</v>
      </c>
      <c r="N662" s="109">
        <f t="shared" si="201"/>
        <v>0.00968128602588257</v>
      </c>
      <c r="O662" s="109" t="s">
        <v>30</v>
      </c>
      <c r="P662" s="110" t="s">
        <v>84</v>
      </c>
      <c r="T662" s="109" t="s">
        <v>134</v>
      </c>
      <c r="U662" s="110" t="str">
        <f t="shared" si="194"/>
        <v>INDIRON</v>
      </c>
      <c r="V662" s="109" t="str">
        <f t="shared" si="195"/>
        <v>FH6</v>
      </c>
      <c r="W662" s="109">
        <f t="shared" si="197"/>
        <v>0.00790151026263472</v>
      </c>
      <c r="X662" s="109" t="s">
        <v>30</v>
      </c>
      <c r="Y662" s="110" t="s">
        <v>79</v>
      </c>
      <c r="AC662" s="109" t="s">
        <v>134</v>
      </c>
      <c r="AD662" s="110" t="str">
        <f t="shared" si="182"/>
        <v>INDIRON</v>
      </c>
      <c r="AE662" s="109" t="str">
        <f t="shared" si="183"/>
        <v>FH6</v>
      </c>
      <c r="AF662" s="109">
        <f t="shared" si="198"/>
        <v>0.00948283173067475</v>
      </c>
      <c r="AG662" s="109" t="s">
        <v>30</v>
      </c>
      <c r="AH662" s="110" t="s">
        <v>85</v>
      </c>
      <c r="AL662" s="109" t="s">
        <v>134</v>
      </c>
      <c r="AM662" s="110" t="str">
        <f t="shared" si="184"/>
        <v>INDIRON</v>
      </c>
      <c r="AN662" s="109" t="str">
        <f t="shared" si="185"/>
        <v>FH6</v>
      </c>
      <c r="AO662" s="109">
        <f t="shared" si="199"/>
        <v>0.008879575380784</v>
      </c>
      <c r="AP662" s="109" t="s">
        <v>30</v>
      </c>
      <c r="AQ662" s="110" t="s">
        <v>82</v>
      </c>
      <c r="AU662" s="109" t="s">
        <v>134</v>
      </c>
      <c r="AV662" s="110" t="str">
        <f t="shared" si="186"/>
        <v>INDIRON</v>
      </c>
      <c r="AW662" s="109" t="str">
        <f t="shared" si="187"/>
        <v>FH6</v>
      </c>
      <c r="AX662" s="109">
        <f t="shared" si="200"/>
        <v>0.00837790390817935</v>
      </c>
      <c r="AY662" s="109" t="s">
        <v>30</v>
      </c>
      <c r="AZ662" s="110" t="s">
        <v>81</v>
      </c>
      <c r="BD662" s="109" t="s">
        <v>134</v>
      </c>
      <c r="BE662" s="110" t="str">
        <f t="shared" si="188"/>
        <v>INDIRON</v>
      </c>
      <c r="BF662" s="109" t="str">
        <f t="shared" si="189"/>
        <v>FH6</v>
      </c>
      <c r="BG662" s="109">
        <f t="shared" si="196"/>
        <v>0.008879575380784</v>
      </c>
      <c r="BH662" s="109" t="s">
        <v>30</v>
      </c>
      <c r="BI662" s="110" t="s">
        <v>83</v>
      </c>
      <c r="BM662" s="109" t="s">
        <v>134</v>
      </c>
      <c r="BN662" s="110" t="str">
        <f t="shared" si="190"/>
        <v>INDIRON</v>
      </c>
      <c r="BO662" s="109" t="str">
        <f t="shared" si="191"/>
        <v>FH6</v>
      </c>
      <c r="BP662" s="109">
        <f t="shared" si="192"/>
        <v>0.00837790390817935</v>
      </c>
      <c r="BQ662" s="109" t="s">
        <v>30</v>
      </c>
      <c r="BR662" s="110" t="s">
        <v>80</v>
      </c>
    </row>
    <row r="663" spans="11:70">
      <c r="K663" s="111" t="s">
        <v>134</v>
      </c>
      <c r="L663" s="110" t="str">
        <f t="shared" si="193"/>
        <v>INDIRON</v>
      </c>
      <c r="M663" s="110" t="s">
        <v>202</v>
      </c>
      <c r="N663" s="109">
        <f t="shared" si="201"/>
        <v>0.00952863617887526</v>
      </c>
      <c r="O663" s="109" t="s">
        <v>30</v>
      </c>
      <c r="P663" s="110" t="s">
        <v>84</v>
      </c>
      <c r="T663" s="109" t="s">
        <v>134</v>
      </c>
      <c r="U663" s="110" t="str">
        <f t="shared" si="194"/>
        <v>INDIRON</v>
      </c>
      <c r="V663" s="109" t="str">
        <f t="shared" si="195"/>
        <v>FH7</v>
      </c>
      <c r="W663" s="109">
        <f t="shared" si="197"/>
        <v>0.00800095186223973</v>
      </c>
      <c r="X663" s="109" t="s">
        <v>30</v>
      </c>
      <c r="Y663" s="110" t="s">
        <v>79</v>
      </c>
      <c r="AC663" s="109" t="s">
        <v>134</v>
      </c>
      <c r="AD663" s="110" t="str">
        <f t="shared" si="182"/>
        <v>INDIRON</v>
      </c>
      <c r="AE663" s="109" t="str">
        <f t="shared" si="183"/>
        <v>FH7</v>
      </c>
      <c r="AF663" s="109">
        <f t="shared" si="198"/>
        <v>0.00892524413904446</v>
      </c>
      <c r="AG663" s="109" t="s">
        <v>30</v>
      </c>
      <c r="AH663" s="110" t="s">
        <v>85</v>
      </c>
      <c r="AL663" s="109" t="s">
        <v>134</v>
      </c>
      <c r="AM663" s="110" t="str">
        <f t="shared" si="184"/>
        <v>INDIRON</v>
      </c>
      <c r="AN663" s="109" t="str">
        <f t="shared" si="185"/>
        <v>FH7</v>
      </c>
      <c r="AO663" s="109">
        <f t="shared" si="199"/>
        <v>0.00871077771197979</v>
      </c>
      <c r="AP663" s="109" t="s">
        <v>30</v>
      </c>
      <c r="AQ663" s="110" t="s">
        <v>82</v>
      </c>
      <c r="AU663" s="109" t="s">
        <v>134</v>
      </c>
      <c r="AV663" s="110" t="str">
        <f t="shared" si="186"/>
        <v>INDIRON</v>
      </c>
      <c r="AW663" s="109" t="str">
        <f t="shared" si="187"/>
        <v>FH7</v>
      </c>
      <c r="AX663" s="109">
        <f t="shared" si="200"/>
        <v>0.00821660393206931</v>
      </c>
      <c r="AY663" s="109" t="s">
        <v>30</v>
      </c>
      <c r="AZ663" s="110" t="s">
        <v>81</v>
      </c>
      <c r="BD663" s="109" t="s">
        <v>134</v>
      </c>
      <c r="BE663" s="110" t="str">
        <f t="shared" si="188"/>
        <v>INDIRON</v>
      </c>
      <c r="BF663" s="109" t="str">
        <f t="shared" si="189"/>
        <v>FH7</v>
      </c>
      <c r="BG663" s="109">
        <f t="shared" si="196"/>
        <v>0.00871077771197979</v>
      </c>
      <c r="BH663" s="109" t="s">
        <v>30</v>
      </c>
      <c r="BI663" s="110" t="s">
        <v>83</v>
      </c>
      <c r="BM663" s="109" t="s">
        <v>134</v>
      </c>
      <c r="BN663" s="110" t="str">
        <f t="shared" si="190"/>
        <v>INDIRON</v>
      </c>
      <c r="BO663" s="109" t="str">
        <f t="shared" si="191"/>
        <v>FH7</v>
      </c>
      <c r="BP663" s="109">
        <f t="shared" si="192"/>
        <v>0.00821660393206931</v>
      </c>
      <c r="BQ663" s="109" t="s">
        <v>30</v>
      </c>
      <c r="BR663" s="110" t="s">
        <v>80</v>
      </c>
    </row>
    <row r="664" spans="11:70">
      <c r="K664" s="109" t="s">
        <v>134</v>
      </c>
      <c r="L664" s="110" t="str">
        <f t="shared" si="193"/>
        <v>INDIRON</v>
      </c>
      <c r="M664" s="110" t="s">
        <v>203</v>
      </c>
      <c r="N664" s="109">
        <f t="shared" si="201"/>
        <v>0.00943366285965646</v>
      </c>
      <c r="O664" s="109" t="s">
        <v>30</v>
      </c>
      <c r="P664" s="110" t="s">
        <v>84</v>
      </c>
      <c r="T664" s="109" t="s">
        <v>134</v>
      </c>
      <c r="U664" s="110" t="str">
        <f t="shared" si="194"/>
        <v>INDIRON</v>
      </c>
      <c r="V664" s="109" t="str">
        <f t="shared" si="195"/>
        <v>FH8</v>
      </c>
      <c r="W664" s="109">
        <f t="shared" si="197"/>
        <v>0.00824726709865658</v>
      </c>
      <c r="X664" s="109" t="s">
        <v>30</v>
      </c>
      <c r="Y664" s="110" t="s">
        <v>79</v>
      </c>
      <c r="AC664" s="109" t="s">
        <v>134</v>
      </c>
      <c r="AD664" s="110" t="str">
        <f t="shared" si="182"/>
        <v>INDIRON</v>
      </c>
      <c r="AE664" s="109" t="str">
        <f t="shared" si="183"/>
        <v>FH8</v>
      </c>
      <c r="AF664" s="109">
        <f t="shared" si="198"/>
        <v>0.00857746379589666</v>
      </c>
      <c r="AG664" s="109" t="s">
        <v>30</v>
      </c>
      <c r="AH664" s="110" t="s">
        <v>85</v>
      </c>
      <c r="AL664" s="109" t="s">
        <v>134</v>
      </c>
      <c r="AM664" s="110" t="str">
        <f t="shared" si="184"/>
        <v>INDIRON</v>
      </c>
      <c r="AN664" s="109" t="str">
        <f t="shared" si="185"/>
        <v>FH8</v>
      </c>
      <c r="AO664" s="109">
        <f t="shared" si="199"/>
        <v>0.00866782602621625</v>
      </c>
      <c r="AP664" s="109" t="s">
        <v>30</v>
      </c>
      <c r="AQ664" s="110" t="s">
        <v>82</v>
      </c>
      <c r="AU664" s="109" t="s">
        <v>134</v>
      </c>
      <c r="AV664" s="110" t="str">
        <f t="shared" si="186"/>
        <v>INDIRON</v>
      </c>
      <c r="AW664" s="109" t="str">
        <f t="shared" si="187"/>
        <v>FH8</v>
      </c>
      <c r="AX664" s="109">
        <f t="shared" si="200"/>
        <v>0.0081798925504394</v>
      </c>
      <c r="AY664" s="109" t="s">
        <v>30</v>
      </c>
      <c r="AZ664" s="110" t="s">
        <v>81</v>
      </c>
      <c r="BD664" s="109" t="s">
        <v>134</v>
      </c>
      <c r="BE664" s="110" t="str">
        <f t="shared" si="188"/>
        <v>INDIRON</v>
      </c>
      <c r="BF664" s="109" t="str">
        <f t="shared" si="189"/>
        <v>FH8</v>
      </c>
      <c r="BG664" s="109">
        <f t="shared" si="196"/>
        <v>0.00866782602621625</v>
      </c>
      <c r="BH664" s="109" t="s">
        <v>30</v>
      </c>
      <c r="BI664" s="110" t="s">
        <v>83</v>
      </c>
      <c r="BM664" s="109" t="s">
        <v>134</v>
      </c>
      <c r="BN664" s="110" t="str">
        <f t="shared" si="190"/>
        <v>INDIRON</v>
      </c>
      <c r="BO664" s="109" t="str">
        <f t="shared" si="191"/>
        <v>FH8</v>
      </c>
      <c r="BP664" s="109">
        <f t="shared" si="192"/>
        <v>0.0081798925504394</v>
      </c>
      <c r="BQ664" s="109" t="s">
        <v>30</v>
      </c>
      <c r="BR664" s="110" t="s">
        <v>80</v>
      </c>
    </row>
    <row r="665" spans="11:70">
      <c r="K665" s="109" t="s">
        <v>134</v>
      </c>
      <c r="L665" s="110" t="str">
        <f t="shared" si="193"/>
        <v>INDIRON</v>
      </c>
      <c r="M665" s="110" t="s">
        <v>204</v>
      </c>
      <c r="N665" s="109">
        <f t="shared" si="201"/>
        <v>0.00940817133070058</v>
      </c>
      <c r="O665" s="109" t="s">
        <v>30</v>
      </c>
      <c r="P665" s="110" t="s">
        <v>84</v>
      </c>
      <c r="T665" s="109" t="s">
        <v>134</v>
      </c>
      <c r="U665" s="110" t="str">
        <f t="shared" si="194"/>
        <v>INDIRON</v>
      </c>
      <c r="V665" s="109" t="str">
        <f t="shared" si="195"/>
        <v>FH9</v>
      </c>
      <c r="W665" s="109">
        <f t="shared" si="197"/>
        <v>0.00885796956725601</v>
      </c>
      <c r="X665" s="109" t="s">
        <v>30</v>
      </c>
      <c r="Y665" s="110" t="s">
        <v>79</v>
      </c>
      <c r="AC665" s="109" t="s">
        <v>134</v>
      </c>
      <c r="AD665" s="110" t="str">
        <f t="shared" si="182"/>
        <v>INDIRON</v>
      </c>
      <c r="AE665" s="109" t="str">
        <f t="shared" si="183"/>
        <v>FH9</v>
      </c>
      <c r="AF665" s="109">
        <f t="shared" si="198"/>
        <v>0.00839285662362912</v>
      </c>
      <c r="AG665" s="109" t="s">
        <v>30</v>
      </c>
      <c r="AH665" s="110" t="s">
        <v>85</v>
      </c>
      <c r="AL665" s="109" t="s">
        <v>134</v>
      </c>
      <c r="AM665" s="110" t="str">
        <f t="shared" si="184"/>
        <v>INDIRON</v>
      </c>
      <c r="AN665" s="109" t="str">
        <f t="shared" si="185"/>
        <v>FH9</v>
      </c>
      <c r="AO665" s="109">
        <f t="shared" si="199"/>
        <v>0.00880204113766848</v>
      </c>
      <c r="AP665" s="109" t="s">
        <v>30</v>
      </c>
      <c r="AQ665" s="110" t="s">
        <v>82</v>
      </c>
      <c r="AU665" s="109" t="s">
        <v>134</v>
      </c>
      <c r="AV665" s="110" t="str">
        <f t="shared" si="186"/>
        <v>INDIRON</v>
      </c>
      <c r="AW665" s="109" t="str">
        <f t="shared" si="187"/>
        <v>FH9</v>
      </c>
      <c r="AX665" s="109">
        <f t="shared" si="200"/>
        <v>0.00833236536167792</v>
      </c>
      <c r="AY665" s="109" t="s">
        <v>30</v>
      </c>
      <c r="AZ665" s="110" t="s">
        <v>81</v>
      </c>
      <c r="BD665" s="109" t="s">
        <v>134</v>
      </c>
      <c r="BE665" s="110" t="str">
        <f t="shared" si="188"/>
        <v>INDIRON</v>
      </c>
      <c r="BF665" s="109" t="str">
        <f t="shared" si="189"/>
        <v>FH9</v>
      </c>
      <c r="BG665" s="109">
        <f t="shared" si="196"/>
        <v>0.00880204113766848</v>
      </c>
      <c r="BH665" s="109" t="s">
        <v>30</v>
      </c>
      <c r="BI665" s="110" t="s">
        <v>83</v>
      </c>
      <c r="BM665" s="109" t="s">
        <v>134</v>
      </c>
      <c r="BN665" s="110" t="str">
        <f t="shared" si="190"/>
        <v>INDIRON</v>
      </c>
      <c r="BO665" s="109" t="str">
        <f t="shared" si="191"/>
        <v>FH9</v>
      </c>
      <c r="BP665" s="109">
        <f t="shared" si="192"/>
        <v>0.00833236536167792</v>
      </c>
      <c r="BQ665" s="109" t="s">
        <v>30</v>
      </c>
      <c r="BR665" s="110" t="s">
        <v>80</v>
      </c>
    </row>
    <row r="666" spans="11:70">
      <c r="K666" s="109" t="s">
        <v>134</v>
      </c>
      <c r="L666" s="110" t="str">
        <f t="shared" si="193"/>
        <v>INDIRON</v>
      </c>
      <c r="M666" s="110" t="s">
        <v>205</v>
      </c>
      <c r="N666" s="109">
        <f t="shared" si="201"/>
        <v>0.0094154909801672</v>
      </c>
      <c r="O666" s="109" t="s">
        <v>30</v>
      </c>
      <c r="P666" s="110" t="s">
        <v>84</v>
      </c>
      <c r="T666" s="109" t="s">
        <v>134</v>
      </c>
      <c r="U666" s="110" t="str">
        <f t="shared" si="194"/>
        <v>INDIRON</v>
      </c>
      <c r="V666" s="109" t="str">
        <f t="shared" si="195"/>
        <v>FH10</v>
      </c>
      <c r="W666" s="109">
        <f t="shared" si="197"/>
        <v>0.00966533282520593</v>
      </c>
      <c r="X666" s="109" t="s">
        <v>30</v>
      </c>
      <c r="Y666" s="110" t="s">
        <v>79</v>
      </c>
      <c r="AC666" s="109" t="s">
        <v>134</v>
      </c>
      <c r="AD666" s="110" t="str">
        <f t="shared" si="182"/>
        <v>INDIRON</v>
      </c>
      <c r="AE666" s="109" t="str">
        <f t="shared" si="183"/>
        <v>FH10</v>
      </c>
      <c r="AF666" s="109">
        <f t="shared" si="198"/>
        <v>0.00831605281137172</v>
      </c>
      <c r="AG666" s="109" t="s">
        <v>30</v>
      </c>
      <c r="AH666" s="110" t="s">
        <v>85</v>
      </c>
      <c r="AL666" s="109" t="s">
        <v>134</v>
      </c>
      <c r="AM666" s="110" t="str">
        <f t="shared" si="184"/>
        <v>INDIRON</v>
      </c>
      <c r="AN666" s="109" t="str">
        <f t="shared" si="185"/>
        <v>FH10</v>
      </c>
      <c r="AO666" s="109">
        <f t="shared" si="199"/>
        <v>0.00910858030278524</v>
      </c>
      <c r="AP666" s="109" t="s">
        <v>30</v>
      </c>
      <c r="AQ666" s="110" t="s">
        <v>82</v>
      </c>
      <c r="AU666" s="109" t="s">
        <v>134</v>
      </c>
      <c r="AV666" s="110" t="str">
        <f t="shared" si="186"/>
        <v>INDIRON</v>
      </c>
      <c r="AW666" s="109" t="str">
        <f t="shared" si="187"/>
        <v>FH10</v>
      </c>
      <c r="AX666" s="109">
        <f t="shared" si="200"/>
        <v>0.0088127430632995</v>
      </c>
      <c r="AY666" s="109" t="s">
        <v>30</v>
      </c>
      <c r="AZ666" s="110" t="s">
        <v>81</v>
      </c>
      <c r="BD666" s="109" t="s">
        <v>134</v>
      </c>
      <c r="BE666" s="110" t="str">
        <f t="shared" si="188"/>
        <v>INDIRON</v>
      </c>
      <c r="BF666" s="109" t="str">
        <f t="shared" si="189"/>
        <v>FH10</v>
      </c>
      <c r="BG666" s="109">
        <f t="shared" si="196"/>
        <v>0.00910858030278524</v>
      </c>
      <c r="BH666" s="109" t="s">
        <v>30</v>
      </c>
      <c r="BI666" s="110" t="s">
        <v>83</v>
      </c>
      <c r="BM666" s="109" t="s">
        <v>134</v>
      </c>
      <c r="BN666" s="110" t="str">
        <f t="shared" si="190"/>
        <v>INDIRON</v>
      </c>
      <c r="BO666" s="109" t="str">
        <f t="shared" si="191"/>
        <v>FH10</v>
      </c>
      <c r="BP666" s="109">
        <f t="shared" si="192"/>
        <v>0.0088127430632995</v>
      </c>
      <c r="BQ666" s="109" t="s">
        <v>30</v>
      </c>
      <c r="BR666" s="110" t="s">
        <v>80</v>
      </c>
    </row>
    <row r="667" spans="11:70">
      <c r="K667" s="111" t="s">
        <v>134</v>
      </c>
      <c r="L667" s="110" t="str">
        <f t="shared" si="193"/>
        <v>INDIRON</v>
      </c>
      <c r="M667" s="110" t="s">
        <v>206</v>
      </c>
      <c r="N667" s="109">
        <f t="shared" si="201"/>
        <v>0.00952017895298573</v>
      </c>
      <c r="O667" s="109" t="s">
        <v>30</v>
      </c>
      <c r="P667" s="110" t="s">
        <v>84</v>
      </c>
      <c r="T667" s="109" t="s">
        <v>134</v>
      </c>
      <c r="U667" s="110" t="str">
        <f t="shared" si="194"/>
        <v>INDIRON</v>
      </c>
      <c r="V667" s="109" t="str">
        <f t="shared" si="195"/>
        <v>FH11</v>
      </c>
      <c r="W667" s="109">
        <f t="shared" si="197"/>
        <v>0.0101571832936489</v>
      </c>
      <c r="X667" s="109" t="s">
        <v>30</v>
      </c>
      <c r="Y667" s="110" t="s">
        <v>79</v>
      </c>
      <c r="AC667" s="109" t="s">
        <v>134</v>
      </c>
      <c r="AD667" s="110" t="str">
        <f t="shared" si="182"/>
        <v>INDIRON</v>
      </c>
      <c r="AE667" s="109" t="str">
        <f t="shared" si="183"/>
        <v>FH11</v>
      </c>
      <c r="AF667" s="109">
        <f t="shared" si="198"/>
        <v>0.00835629520039642</v>
      </c>
      <c r="AG667" s="109" t="s">
        <v>30</v>
      </c>
      <c r="AH667" s="110" t="s">
        <v>85</v>
      </c>
      <c r="AL667" s="109" t="s">
        <v>134</v>
      </c>
      <c r="AM667" s="110" t="str">
        <f t="shared" si="184"/>
        <v>INDIRON</v>
      </c>
      <c r="AN667" s="109" t="str">
        <f t="shared" si="185"/>
        <v>FH11</v>
      </c>
      <c r="AO667" s="109">
        <f t="shared" si="199"/>
        <v>0.00943953550863204</v>
      </c>
      <c r="AP667" s="109" t="s">
        <v>30</v>
      </c>
      <c r="AQ667" s="110" t="s">
        <v>82</v>
      </c>
      <c r="AU667" s="109" t="s">
        <v>134</v>
      </c>
      <c r="AV667" s="110" t="str">
        <f t="shared" si="186"/>
        <v>INDIRON</v>
      </c>
      <c r="AW667" s="109" t="str">
        <f t="shared" si="187"/>
        <v>FH11</v>
      </c>
      <c r="AX667" s="109">
        <f t="shared" si="200"/>
        <v>0.00944091962441784</v>
      </c>
      <c r="AY667" s="109" t="s">
        <v>30</v>
      </c>
      <c r="AZ667" s="110" t="s">
        <v>81</v>
      </c>
      <c r="BD667" s="109" t="s">
        <v>134</v>
      </c>
      <c r="BE667" s="110" t="str">
        <f t="shared" si="188"/>
        <v>INDIRON</v>
      </c>
      <c r="BF667" s="109" t="str">
        <f t="shared" si="189"/>
        <v>FH11</v>
      </c>
      <c r="BG667" s="109">
        <f t="shared" si="196"/>
        <v>0.00943953550863204</v>
      </c>
      <c r="BH667" s="109" t="s">
        <v>30</v>
      </c>
      <c r="BI667" s="110" t="s">
        <v>83</v>
      </c>
      <c r="BM667" s="109" t="s">
        <v>134</v>
      </c>
      <c r="BN667" s="110" t="str">
        <f t="shared" si="190"/>
        <v>INDIRON</v>
      </c>
      <c r="BO667" s="109" t="str">
        <f t="shared" si="191"/>
        <v>FH11</v>
      </c>
      <c r="BP667" s="109">
        <f t="shared" si="192"/>
        <v>0.00944091962441784</v>
      </c>
      <c r="BQ667" s="109" t="s">
        <v>30</v>
      </c>
      <c r="BR667" s="110" t="s">
        <v>80</v>
      </c>
    </row>
    <row r="668" spans="11:70">
      <c r="K668" s="109" t="s">
        <v>134</v>
      </c>
      <c r="L668" s="110" t="str">
        <f t="shared" si="193"/>
        <v>INDIRON</v>
      </c>
      <c r="M668" s="110" t="s">
        <v>207</v>
      </c>
      <c r="N668" s="109">
        <f t="shared" si="201"/>
        <v>0.0097784080457126</v>
      </c>
      <c r="O668" s="109" t="s">
        <v>30</v>
      </c>
      <c r="P668" s="110" t="s">
        <v>84</v>
      </c>
      <c r="T668" s="109" t="s">
        <v>134</v>
      </c>
      <c r="U668" s="110" t="str">
        <f t="shared" si="194"/>
        <v>INDIRON</v>
      </c>
      <c r="V668" s="109" t="str">
        <f t="shared" si="195"/>
        <v>FH12</v>
      </c>
      <c r="W668" s="109">
        <f t="shared" si="197"/>
        <v>0.0103315541531896</v>
      </c>
      <c r="X668" s="109" t="s">
        <v>30</v>
      </c>
      <c r="Y668" s="110" t="s">
        <v>79</v>
      </c>
      <c r="AC668" s="109" t="s">
        <v>134</v>
      </c>
      <c r="AD668" s="110" t="str">
        <f t="shared" si="182"/>
        <v>INDIRON</v>
      </c>
      <c r="AE668" s="109" t="str">
        <f t="shared" si="183"/>
        <v>FH12</v>
      </c>
      <c r="AF668" s="109">
        <f t="shared" si="198"/>
        <v>0.00862739868559834</v>
      </c>
      <c r="AG668" s="109" t="s">
        <v>30</v>
      </c>
      <c r="AH668" s="110" t="s">
        <v>85</v>
      </c>
      <c r="AL668" s="109" t="s">
        <v>134</v>
      </c>
      <c r="AM668" s="110" t="str">
        <f t="shared" si="184"/>
        <v>INDIRON</v>
      </c>
      <c r="AN668" s="109" t="str">
        <f t="shared" si="185"/>
        <v>FH12</v>
      </c>
      <c r="AO668" s="109">
        <f t="shared" si="199"/>
        <v>0.00972903315749418</v>
      </c>
      <c r="AP668" s="109" t="s">
        <v>30</v>
      </c>
      <c r="AQ668" s="110" t="s">
        <v>82</v>
      </c>
      <c r="AU668" s="109" t="s">
        <v>134</v>
      </c>
      <c r="AV668" s="110" t="str">
        <f t="shared" si="186"/>
        <v>INDIRON</v>
      </c>
      <c r="AW668" s="109" t="str">
        <f t="shared" si="187"/>
        <v>FH12</v>
      </c>
      <c r="AX668" s="109">
        <f t="shared" si="200"/>
        <v>0.00993225696018672</v>
      </c>
      <c r="AY668" s="109" t="s">
        <v>30</v>
      </c>
      <c r="AZ668" s="110" t="s">
        <v>81</v>
      </c>
      <c r="BD668" s="109" t="s">
        <v>134</v>
      </c>
      <c r="BE668" s="110" t="str">
        <f t="shared" si="188"/>
        <v>INDIRON</v>
      </c>
      <c r="BF668" s="109" t="str">
        <f t="shared" si="189"/>
        <v>FH12</v>
      </c>
      <c r="BG668" s="109">
        <f t="shared" si="196"/>
        <v>0.00972903315749418</v>
      </c>
      <c r="BH668" s="109" t="s">
        <v>30</v>
      </c>
      <c r="BI668" s="110" t="s">
        <v>83</v>
      </c>
      <c r="BM668" s="109" t="s">
        <v>134</v>
      </c>
      <c r="BN668" s="110" t="str">
        <f t="shared" si="190"/>
        <v>INDIRON</v>
      </c>
      <c r="BO668" s="109" t="str">
        <f t="shared" si="191"/>
        <v>FH12</v>
      </c>
      <c r="BP668" s="109">
        <f t="shared" si="192"/>
        <v>0.00993225696018672</v>
      </c>
      <c r="BQ668" s="109" t="s">
        <v>30</v>
      </c>
      <c r="BR668" s="110" t="s">
        <v>80</v>
      </c>
    </row>
    <row r="669" spans="11:70">
      <c r="K669" s="109" t="s">
        <v>134</v>
      </c>
      <c r="L669" s="110" t="str">
        <f t="shared" si="193"/>
        <v>INDIRON</v>
      </c>
      <c r="M669" s="110" t="s">
        <v>208</v>
      </c>
      <c r="N669" s="109">
        <f t="shared" si="201"/>
        <v>0.0101062988549921</v>
      </c>
      <c r="O669" s="109" t="s">
        <v>30</v>
      </c>
      <c r="P669" s="110" t="s">
        <v>84</v>
      </c>
      <c r="T669" s="109" t="s">
        <v>134</v>
      </c>
      <c r="U669" s="110" t="str">
        <f t="shared" si="194"/>
        <v>INDIRON</v>
      </c>
      <c r="V669" s="109" t="str">
        <f t="shared" si="195"/>
        <v>FH13</v>
      </c>
      <c r="W669" s="109">
        <f t="shared" si="197"/>
        <v>0.0102451610598429</v>
      </c>
      <c r="X669" s="109" t="s">
        <v>30</v>
      </c>
      <c r="Y669" s="110" t="s">
        <v>79</v>
      </c>
      <c r="AC669" s="109" t="s">
        <v>134</v>
      </c>
      <c r="AD669" s="110" t="str">
        <f t="shared" si="182"/>
        <v>INDIRON</v>
      </c>
      <c r="AE669" s="109" t="str">
        <f t="shared" si="183"/>
        <v>FH13</v>
      </c>
      <c r="AF669" s="109">
        <f t="shared" si="198"/>
        <v>0.00927199608134477</v>
      </c>
      <c r="AG669" s="109" t="s">
        <v>30</v>
      </c>
      <c r="AH669" s="110" t="s">
        <v>85</v>
      </c>
      <c r="AL669" s="109" t="s">
        <v>134</v>
      </c>
      <c r="AM669" s="110" t="str">
        <f t="shared" si="184"/>
        <v>INDIRON</v>
      </c>
      <c r="AN669" s="109" t="str">
        <f t="shared" si="185"/>
        <v>FH13</v>
      </c>
      <c r="AO669" s="109">
        <f t="shared" si="199"/>
        <v>0.0100056046200632</v>
      </c>
      <c r="AP669" s="109" t="s">
        <v>30</v>
      </c>
      <c r="AQ669" s="110" t="s">
        <v>82</v>
      </c>
      <c r="AU669" s="109" t="s">
        <v>134</v>
      </c>
      <c r="AV669" s="110" t="str">
        <f t="shared" si="186"/>
        <v>INDIRON</v>
      </c>
      <c r="AW669" s="109" t="str">
        <f t="shared" si="187"/>
        <v>FH13</v>
      </c>
      <c r="AX669" s="109">
        <f t="shared" si="200"/>
        <v>0.0103304424444612</v>
      </c>
      <c r="AY669" s="109" t="s">
        <v>30</v>
      </c>
      <c r="AZ669" s="110" t="s">
        <v>81</v>
      </c>
      <c r="BD669" s="109" t="s">
        <v>134</v>
      </c>
      <c r="BE669" s="110" t="str">
        <f t="shared" si="188"/>
        <v>INDIRON</v>
      </c>
      <c r="BF669" s="109" t="str">
        <f t="shared" si="189"/>
        <v>FH13</v>
      </c>
      <c r="BG669" s="109">
        <f t="shared" si="196"/>
        <v>0.0100056046200632</v>
      </c>
      <c r="BH669" s="109" t="s">
        <v>30</v>
      </c>
      <c r="BI669" s="110" t="s">
        <v>83</v>
      </c>
      <c r="BM669" s="109" t="s">
        <v>134</v>
      </c>
      <c r="BN669" s="110" t="str">
        <f t="shared" si="190"/>
        <v>INDIRON</v>
      </c>
      <c r="BO669" s="109" t="str">
        <f t="shared" si="191"/>
        <v>FH13</v>
      </c>
      <c r="BP669" s="109">
        <f t="shared" si="192"/>
        <v>0.0103304424444612</v>
      </c>
      <c r="BQ669" s="109" t="s">
        <v>30</v>
      </c>
      <c r="BR669" s="110" t="s">
        <v>80</v>
      </c>
    </row>
    <row r="670" spans="11:70">
      <c r="K670" s="109" t="s">
        <v>134</v>
      </c>
      <c r="L670" s="110" t="str">
        <f t="shared" si="193"/>
        <v>INDIRON</v>
      </c>
      <c r="M670" s="110" t="s">
        <v>209</v>
      </c>
      <c r="N670" s="109">
        <f t="shared" si="201"/>
        <v>0.0103605372909633</v>
      </c>
      <c r="O670" s="109" t="s">
        <v>30</v>
      </c>
      <c r="P670" s="110" t="s">
        <v>84</v>
      </c>
      <c r="T670" s="109" t="s">
        <v>134</v>
      </c>
      <c r="U670" s="110" t="str">
        <f t="shared" si="194"/>
        <v>INDIRON</v>
      </c>
      <c r="V670" s="109" t="str">
        <f t="shared" si="195"/>
        <v>FH14</v>
      </c>
      <c r="W670" s="109">
        <f t="shared" si="197"/>
        <v>0.0101042353300386</v>
      </c>
      <c r="X670" s="109" t="s">
        <v>30</v>
      </c>
      <c r="Y670" s="110" t="s">
        <v>79</v>
      </c>
      <c r="AC670" s="109" t="s">
        <v>134</v>
      </c>
      <c r="AD670" s="110" t="str">
        <f t="shared" si="182"/>
        <v>INDIRON</v>
      </c>
      <c r="AE670" s="109" t="str">
        <f t="shared" si="183"/>
        <v>FH14</v>
      </c>
      <c r="AF670" s="109">
        <f t="shared" si="198"/>
        <v>0.0101245921585661</v>
      </c>
      <c r="AG670" s="109" t="s">
        <v>30</v>
      </c>
      <c r="AH670" s="110" t="s">
        <v>85</v>
      </c>
      <c r="AL670" s="109" t="s">
        <v>134</v>
      </c>
      <c r="AM670" s="110" t="str">
        <f t="shared" si="184"/>
        <v>INDIRON</v>
      </c>
      <c r="AN670" s="109" t="str">
        <f t="shared" si="185"/>
        <v>FH14</v>
      </c>
      <c r="AO670" s="109">
        <f t="shared" si="199"/>
        <v>0.0102399485785492</v>
      </c>
      <c r="AP670" s="109" t="s">
        <v>30</v>
      </c>
      <c r="AQ670" s="110" t="s">
        <v>82</v>
      </c>
      <c r="AU670" s="109" t="s">
        <v>134</v>
      </c>
      <c r="AV670" s="110" t="str">
        <f t="shared" si="186"/>
        <v>INDIRON</v>
      </c>
      <c r="AW670" s="109" t="str">
        <f t="shared" si="187"/>
        <v>FH14</v>
      </c>
      <c r="AX670" s="109">
        <f t="shared" si="200"/>
        <v>0.0105385112297558</v>
      </c>
      <c r="AY670" s="109" t="s">
        <v>30</v>
      </c>
      <c r="AZ670" s="110" t="s">
        <v>81</v>
      </c>
      <c r="BD670" s="109" t="s">
        <v>134</v>
      </c>
      <c r="BE670" s="110" t="str">
        <f t="shared" si="188"/>
        <v>INDIRON</v>
      </c>
      <c r="BF670" s="109" t="str">
        <f t="shared" si="189"/>
        <v>FH14</v>
      </c>
      <c r="BG670" s="109">
        <f t="shared" si="196"/>
        <v>0.0102399485785492</v>
      </c>
      <c r="BH670" s="109" t="s">
        <v>30</v>
      </c>
      <c r="BI670" s="110" t="s">
        <v>83</v>
      </c>
      <c r="BM670" s="109" t="s">
        <v>134</v>
      </c>
      <c r="BN670" s="110" t="str">
        <f t="shared" si="190"/>
        <v>INDIRON</v>
      </c>
      <c r="BO670" s="109" t="str">
        <f t="shared" si="191"/>
        <v>FH14</v>
      </c>
      <c r="BP670" s="109">
        <f t="shared" si="192"/>
        <v>0.0105385112297558</v>
      </c>
      <c r="BQ670" s="109" t="s">
        <v>30</v>
      </c>
      <c r="BR670" s="110" t="s">
        <v>80</v>
      </c>
    </row>
    <row r="671" spans="11:70">
      <c r="K671" s="111" t="s">
        <v>134</v>
      </c>
      <c r="L671" s="110" t="str">
        <f t="shared" si="193"/>
        <v>INDIRON</v>
      </c>
      <c r="M671" s="110" t="s">
        <v>210</v>
      </c>
      <c r="N671" s="109">
        <f t="shared" si="201"/>
        <v>0.0104784533287574</v>
      </c>
      <c r="O671" s="109" t="s">
        <v>30</v>
      </c>
      <c r="P671" s="110" t="s">
        <v>84</v>
      </c>
      <c r="T671" s="109" t="s">
        <v>134</v>
      </c>
      <c r="U671" s="110" t="str">
        <f t="shared" si="194"/>
        <v>INDIRON</v>
      </c>
      <c r="V671" s="109" t="str">
        <f t="shared" si="195"/>
        <v>FH15</v>
      </c>
      <c r="W671" s="109">
        <f t="shared" si="197"/>
        <v>0.0100301767459323</v>
      </c>
      <c r="X671" s="109" t="s">
        <v>30</v>
      </c>
      <c r="Y671" s="110" t="s">
        <v>79</v>
      </c>
      <c r="AC671" s="109" t="s">
        <v>134</v>
      </c>
      <c r="AD671" s="110" t="str">
        <f t="shared" si="182"/>
        <v>INDIRON</v>
      </c>
      <c r="AE671" s="109" t="str">
        <f t="shared" si="183"/>
        <v>FH15</v>
      </c>
      <c r="AF671" s="109">
        <f t="shared" si="198"/>
        <v>0.0106284312664555</v>
      </c>
      <c r="AG671" s="109" t="s">
        <v>30</v>
      </c>
      <c r="AH671" s="110" t="s">
        <v>85</v>
      </c>
      <c r="AL671" s="109" t="s">
        <v>134</v>
      </c>
      <c r="AM671" s="110" t="str">
        <f t="shared" si="184"/>
        <v>INDIRON</v>
      </c>
      <c r="AN671" s="109" t="str">
        <f t="shared" si="185"/>
        <v>FH15</v>
      </c>
      <c r="AO671" s="109">
        <f t="shared" si="199"/>
        <v>0.0103813058891921</v>
      </c>
      <c r="AP671" s="109" t="s">
        <v>30</v>
      </c>
      <c r="AQ671" s="110" t="s">
        <v>82</v>
      </c>
      <c r="AU671" s="109" t="s">
        <v>134</v>
      </c>
      <c r="AV671" s="110" t="str">
        <f t="shared" si="186"/>
        <v>INDIRON</v>
      </c>
      <c r="AW671" s="109" t="str">
        <f t="shared" si="187"/>
        <v>FH15</v>
      </c>
      <c r="AX671" s="109">
        <f t="shared" si="200"/>
        <v>0.0106343067495129</v>
      </c>
      <c r="AY671" s="109" t="s">
        <v>30</v>
      </c>
      <c r="AZ671" s="110" t="s">
        <v>81</v>
      </c>
      <c r="BD671" s="109" t="s">
        <v>134</v>
      </c>
      <c r="BE671" s="110" t="str">
        <f t="shared" si="188"/>
        <v>INDIRON</v>
      </c>
      <c r="BF671" s="109" t="str">
        <f t="shared" si="189"/>
        <v>FH15</v>
      </c>
      <c r="BG671" s="109">
        <f t="shared" si="196"/>
        <v>0.0103813058891921</v>
      </c>
      <c r="BH671" s="109" t="s">
        <v>30</v>
      </c>
      <c r="BI671" s="110" t="s">
        <v>83</v>
      </c>
      <c r="BM671" s="109" t="s">
        <v>134</v>
      </c>
      <c r="BN671" s="110" t="str">
        <f t="shared" si="190"/>
        <v>INDIRON</v>
      </c>
      <c r="BO671" s="109" t="str">
        <f t="shared" si="191"/>
        <v>FH15</v>
      </c>
      <c r="BP671" s="109">
        <f t="shared" si="192"/>
        <v>0.0106343067495129</v>
      </c>
      <c r="BQ671" s="109" t="s">
        <v>30</v>
      </c>
      <c r="BR671" s="110" t="s">
        <v>80</v>
      </c>
    </row>
    <row r="672" spans="11:70">
      <c r="K672" s="109" t="s">
        <v>134</v>
      </c>
      <c r="L672" s="110" t="str">
        <f t="shared" si="193"/>
        <v>INDIRON</v>
      </c>
      <c r="M672" s="110" t="s">
        <v>211</v>
      </c>
      <c r="N672" s="109">
        <f t="shared" si="201"/>
        <v>0.0105543133150902</v>
      </c>
      <c r="O672" s="109" t="s">
        <v>30</v>
      </c>
      <c r="P672" s="110" t="s">
        <v>84</v>
      </c>
      <c r="T672" s="109" t="s">
        <v>134</v>
      </c>
      <c r="U672" s="110" t="str">
        <f t="shared" si="194"/>
        <v>INDIRON</v>
      </c>
      <c r="V672" s="109" t="str">
        <f t="shared" si="195"/>
        <v>FH16</v>
      </c>
      <c r="W672" s="109">
        <f t="shared" si="197"/>
        <v>0.0099792732136525</v>
      </c>
      <c r="X672" s="109" t="s">
        <v>30</v>
      </c>
      <c r="Y672" s="110" t="s">
        <v>79</v>
      </c>
      <c r="AC672" s="109" t="s">
        <v>134</v>
      </c>
      <c r="AD672" s="110" t="str">
        <f t="shared" ref="AD672:AD735" si="202">U672</f>
        <v>INDIRON</v>
      </c>
      <c r="AE672" s="109" t="str">
        <f t="shared" ref="AE672:AE735" si="203">V672</f>
        <v>FH16</v>
      </c>
      <c r="AF672" s="109">
        <f t="shared" si="198"/>
        <v>0.0108743339662005</v>
      </c>
      <c r="AG672" s="109" t="s">
        <v>30</v>
      </c>
      <c r="AH672" s="110" t="s">
        <v>85</v>
      </c>
      <c r="AL672" s="109" t="s">
        <v>134</v>
      </c>
      <c r="AM672" s="110" t="str">
        <f t="shared" ref="AM672:AM735" si="204">AD672</f>
        <v>INDIRON</v>
      </c>
      <c r="AN672" s="109" t="str">
        <f t="shared" ref="AN672:AN735" si="205">AE672</f>
        <v>FH16</v>
      </c>
      <c r="AO672" s="109">
        <f t="shared" si="199"/>
        <v>0.0104341093929223</v>
      </c>
      <c r="AP672" s="109" t="s">
        <v>30</v>
      </c>
      <c r="AQ672" s="110" t="s">
        <v>82</v>
      </c>
      <c r="AU672" s="109" t="s">
        <v>134</v>
      </c>
      <c r="AV672" s="110" t="str">
        <f t="shared" ref="AV672:AV735" si="206">AM672</f>
        <v>INDIRON</v>
      </c>
      <c r="AW672" s="109" t="str">
        <f t="shared" ref="AW672:AW735" si="207">AN672</f>
        <v>FH16</v>
      </c>
      <c r="AX672" s="109">
        <f t="shared" si="200"/>
        <v>0.0106626803306411</v>
      </c>
      <c r="AY672" s="109" t="s">
        <v>30</v>
      </c>
      <c r="AZ672" s="110" t="s">
        <v>81</v>
      </c>
      <c r="BD672" s="109" t="s">
        <v>134</v>
      </c>
      <c r="BE672" s="110" t="str">
        <f t="shared" ref="BE672:BE735" si="208">AV672</f>
        <v>INDIRON</v>
      </c>
      <c r="BF672" s="109" t="str">
        <f t="shared" ref="BF672:BF735" si="209">AW672</f>
        <v>FH16</v>
      </c>
      <c r="BG672" s="109">
        <f t="shared" si="196"/>
        <v>0.0104341093929223</v>
      </c>
      <c r="BH672" s="109" t="s">
        <v>30</v>
      </c>
      <c r="BI672" s="110" t="s">
        <v>83</v>
      </c>
      <c r="BM672" s="109" t="s">
        <v>134</v>
      </c>
      <c r="BN672" s="110" t="str">
        <f t="shared" ref="BN672:BN735" si="210">BE672</f>
        <v>INDIRON</v>
      </c>
      <c r="BO672" s="109" t="str">
        <f t="shared" ref="BO672:BO735" si="211">BF672</f>
        <v>FH16</v>
      </c>
      <c r="BP672" s="109">
        <f t="shared" ref="BP672:BP735" si="212">AX672</f>
        <v>0.0106626803306411</v>
      </c>
      <c r="BQ672" s="109" t="s">
        <v>30</v>
      </c>
      <c r="BR672" s="110" t="s">
        <v>80</v>
      </c>
    </row>
    <row r="673" spans="11:70">
      <c r="K673" s="109" t="s">
        <v>134</v>
      </c>
      <c r="L673" s="110" t="str">
        <f t="shared" ref="L673:L703" si="213">L672</f>
        <v>INDIRON</v>
      </c>
      <c r="M673" s="110" t="s">
        <v>212</v>
      </c>
      <c r="N673" s="109">
        <f t="shared" si="201"/>
        <v>0.0106052685667944</v>
      </c>
      <c r="O673" s="109" t="s">
        <v>30</v>
      </c>
      <c r="P673" s="110" t="s">
        <v>84</v>
      </c>
      <c r="T673" s="109" t="s">
        <v>134</v>
      </c>
      <c r="U673" s="110" t="str">
        <f t="shared" ref="U673:U736" si="214">L673</f>
        <v>INDIRON</v>
      </c>
      <c r="V673" s="109" t="str">
        <f t="shared" ref="V673:V736" si="215">M673</f>
        <v>FH17</v>
      </c>
      <c r="W673" s="109">
        <f t="shared" si="197"/>
        <v>0.00992119731390353</v>
      </c>
      <c r="X673" s="109" t="s">
        <v>30</v>
      </c>
      <c r="Y673" s="110" t="s">
        <v>79</v>
      </c>
      <c r="AC673" s="109" t="s">
        <v>134</v>
      </c>
      <c r="AD673" s="110" t="str">
        <f t="shared" si="202"/>
        <v>INDIRON</v>
      </c>
      <c r="AE673" s="109" t="str">
        <f t="shared" si="203"/>
        <v>FH17</v>
      </c>
      <c r="AF673" s="109">
        <f t="shared" si="198"/>
        <v>0.0109605224681226</v>
      </c>
      <c r="AG673" s="109" t="s">
        <v>30</v>
      </c>
      <c r="AH673" s="110" t="s">
        <v>85</v>
      </c>
      <c r="AL673" s="109" t="s">
        <v>134</v>
      </c>
      <c r="AM673" s="110" t="str">
        <f t="shared" si="204"/>
        <v>INDIRON</v>
      </c>
      <c r="AN673" s="109" t="str">
        <f t="shared" si="205"/>
        <v>FH17</v>
      </c>
      <c r="AO673" s="109">
        <f t="shared" si="199"/>
        <v>0.0104276535104594</v>
      </c>
      <c r="AP673" s="109" t="s">
        <v>30</v>
      </c>
      <c r="AQ673" s="110" t="s">
        <v>82</v>
      </c>
      <c r="AU673" s="109" t="s">
        <v>134</v>
      </c>
      <c r="AV673" s="110" t="str">
        <f t="shared" si="206"/>
        <v>INDIRON</v>
      </c>
      <c r="AW673" s="109" t="str">
        <f t="shared" si="207"/>
        <v>FH17</v>
      </c>
      <c r="AX673" s="109">
        <f t="shared" si="200"/>
        <v>0.0106801137608188</v>
      </c>
      <c r="AY673" s="109" t="s">
        <v>30</v>
      </c>
      <c r="AZ673" s="110" t="s">
        <v>81</v>
      </c>
      <c r="BD673" s="109" t="s">
        <v>134</v>
      </c>
      <c r="BE673" s="110" t="str">
        <f t="shared" si="208"/>
        <v>INDIRON</v>
      </c>
      <c r="BF673" s="109" t="str">
        <f t="shared" si="209"/>
        <v>FH17</v>
      </c>
      <c r="BG673" s="109">
        <f t="shared" ref="BG673:BG736" si="216">AO673</f>
        <v>0.0104276535104594</v>
      </c>
      <c r="BH673" s="109" t="s">
        <v>30</v>
      </c>
      <c r="BI673" s="110" t="s">
        <v>83</v>
      </c>
      <c r="BM673" s="109" t="s">
        <v>134</v>
      </c>
      <c r="BN673" s="110" t="str">
        <f t="shared" si="210"/>
        <v>INDIRON</v>
      </c>
      <c r="BO673" s="109" t="str">
        <f t="shared" si="211"/>
        <v>FH17</v>
      </c>
      <c r="BP673" s="109">
        <f t="shared" si="212"/>
        <v>0.0106801137608188</v>
      </c>
      <c r="BQ673" s="109" t="s">
        <v>30</v>
      </c>
      <c r="BR673" s="110" t="s">
        <v>80</v>
      </c>
    </row>
    <row r="674" spans="11:70">
      <c r="K674" s="109" t="s">
        <v>134</v>
      </c>
      <c r="L674" s="110" t="str">
        <f t="shared" si="213"/>
        <v>INDIRON</v>
      </c>
      <c r="M674" s="110" t="s">
        <v>213</v>
      </c>
      <c r="N674" s="109">
        <f t="shared" si="201"/>
        <v>0.0106165675744802</v>
      </c>
      <c r="O674" s="109" t="s">
        <v>30</v>
      </c>
      <c r="P674" s="110" t="s">
        <v>84</v>
      </c>
      <c r="T674" s="109" t="s">
        <v>134</v>
      </c>
      <c r="U674" s="110" t="str">
        <f t="shared" si="214"/>
        <v>INDIRON</v>
      </c>
      <c r="V674" s="109" t="str">
        <f t="shared" si="215"/>
        <v>FH18</v>
      </c>
      <c r="W674" s="109">
        <f t="shared" si="197"/>
        <v>0.00993464191061692</v>
      </c>
      <c r="X674" s="109" t="s">
        <v>30</v>
      </c>
      <c r="Y674" s="110" t="s">
        <v>79</v>
      </c>
      <c r="AC674" s="109" t="s">
        <v>134</v>
      </c>
      <c r="AD674" s="110" t="str">
        <f t="shared" si="202"/>
        <v>INDIRON</v>
      </c>
      <c r="AE674" s="109" t="str">
        <f t="shared" si="203"/>
        <v>FH18</v>
      </c>
      <c r="AF674" s="109">
        <f t="shared" si="198"/>
        <v>0.0109452730566594</v>
      </c>
      <c r="AG674" s="109" t="s">
        <v>30</v>
      </c>
      <c r="AH674" s="110" t="s">
        <v>85</v>
      </c>
      <c r="AL674" s="109" t="s">
        <v>134</v>
      </c>
      <c r="AM674" s="110" t="str">
        <f t="shared" si="204"/>
        <v>INDIRON</v>
      </c>
      <c r="AN674" s="109" t="str">
        <f t="shared" si="205"/>
        <v>FH18</v>
      </c>
      <c r="AO674" s="109">
        <f t="shared" si="199"/>
        <v>0.0103871414309168</v>
      </c>
      <c r="AP674" s="109" t="s">
        <v>30</v>
      </c>
      <c r="AQ674" s="110" t="s">
        <v>82</v>
      </c>
      <c r="AU674" s="109" t="s">
        <v>134</v>
      </c>
      <c r="AV674" s="110" t="str">
        <f t="shared" si="206"/>
        <v>INDIRON</v>
      </c>
      <c r="AW674" s="109" t="str">
        <f t="shared" si="207"/>
        <v>FH18</v>
      </c>
      <c r="AX674" s="109">
        <f t="shared" si="200"/>
        <v>0.01064638062097</v>
      </c>
      <c r="AY674" s="109" t="s">
        <v>30</v>
      </c>
      <c r="AZ674" s="110" t="s">
        <v>81</v>
      </c>
      <c r="BD674" s="109" t="s">
        <v>134</v>
      </c>
      <c r="BE674" s="110" t="str">
        <f t="shared" si="208"/>
        <v>INDIRON</v>
      </c>
      <c r="BF674" s="109" t="str">
        <f t="shared" si="209"/>
        <v>FH18</v>
      </c>
      <c r="BG674" s="109">
        <f t="shared" si="216"/>
        <v>0.0103871414309168</v>
      </c>
      <c r="BH674" s="109" t="s">
        <v>30</v>
      </c>
      <c r="BI674" s="110" t="s">
        <v>83</v>
      </c>
      <c r="BM674" s="109" t="s">
        <v>134</v>
      </c>
      <c r="BN674" s="110" t="str">
        <f t="shared" si="210"/>
        <v>INDIRON</v>
      </c>
      <c r="BO674" s="109" t="str">
        <f t="shared" si="211"/>
        <v>FH18</v>
      </c>
      <c r="BP674" s="109">
        <f t="shared" si="212"/>
        <v>0.01064638062097</v>
      </c>
      <c r="BQ674" s="109" t="s">
        <v>30</v>
      </c>
      <c r="BR674" s="110" t="s">
        <v>80</v>
      </c>
    </row>
    <row r="675" spans="11:70">
      <c r="K675" s="111" t="s">
        <v>134</v>
      </c>
      <c r="L675" s="110" t="str">
        <f t="shared" si="213"/>
        <v>INDIRON</v>
      </c>
      <c r="M675" s="110" t="s">
        <v>214</v>
      </c>
      <c r="N675" s="109">
        <f t="shared" si="201"/>
        <v>0.010608110966277</v>
      </c>
      <c r="O675" s="109" t="s">
        <v>30</v>
      </c>
      <c r="P675" s="110" t="s">
        <v>84</v>
      </c>
      <c r="T675" s="109" t="s">
        <v>134</v>
      </c>
      <c r="U675" s="110" t="str">
        <f t="shared" si="214"/>
        <v>INDIRON</v>
      </c>
      <c r="V675" s="109" t="str">
        <f t="shared" si="215"/>
        <v>FH19</v>
      </c>
      <c r="W675" s="109">
        <f t="shared" si="197"/>
        <v>0.0101732144504731</v>
      </c>
      <c r="X675" s="109" t="s">
        <v>30</v>
      </c>
      <c r="Y675" s="110" t="s">
        <v>79</v>
      </c>
      <c r="AC675" s="109" t="s">
        <v>134</v>
      </c>
      <c r="AD675" s="110" t="str">
        <f t="shared" si="202"/>
        <v>INDIRON</v>
      </c>
      <c r="AE675" s="109" t="str">
        <f t="shared" si="203"/>
        <v>FH19</v>
      </c>
      <c r="AF675" s="109">
        <f t="shared" si="198"/>
        <v>0.0109063902844793</v>
      </c>
      <c r="AG675" s="109" t="s">
        <v>30</v>
      </c>
      <c r="AH675" s="110" t="s">
        <v>85</v>
      </c>
      <c r="AL675" s="109" t="s">
        <v>134</v>
      </c>
      <c r="AM675" s="110" t="str">
        <f t="shared" si="204"/>
        <v>INDIRON</v>
      </c>
      <c r="AN675" s="109" t="str">
        <f t="shared" si="205"/>
        <v>FH19</v>
      </c>
      <c r="AO675" s="109">
        <f t="shared" si="199"/>
        <v>0.0104000813333372</v>
      </c>
      <c r="AP675" s="109" t="s">
        <v>30</v>
      </c>
      <c r="AQ675" s="110" t="s">
        <v>82</v>
      </c>
      <c r="AU675" s="109" t="s">
        <v>134</v>
      </c>
      <c r="AV675" s="110" t="str">
        <f t="shared" si="206"/>
        <v>INDIRON</v>
      </c>
      <c r="AW675" s="109" t="str">
        <f t="shared" si="207"/>
        <v>FH19</v>
      </c>
      <c r="AX675" s="109">
        <f t="shared" si="200"/>
        <v>0.010656165888631</v>
      </c>
      <c r="AY675" s="109" t="s">
        <v>30</v>
      </c>
      <c r="AZ675" s="110" t="s">
        <v>81</v>
      </c>
      <c r="BD675" s="109" t="s">
        <v>134</v>
      </c>
      <c r="BE675" s="110" t="str">
        <f t="shared" si="208"/>
        <v>INDIRON</v>
      </c>
      <c r="BF675" s="109" t="str">
        <f t="shared" si="209"/>
        <v>FH19</v>
      </c>
      <c r="BG675" s="109">
        <f t="shared" si="216"/>
        <v>0.0104000813333372</v>
      </c>
      <c r="BH675" s="109" t="s">
        <v>30</v>
      </c>
      <c r="BI675" s="110" t="s">
        <v>83</v>
      </c>
      <c r="BM675" s="109" t="s">
        <v>134</v>
      </c>
      <c r="BN675" s="110" t="str">
        <f t="shared" si="210"/>
        <v>INDIRON</v>
      </c>
      <c r="BO675" s="109" t="str">
        <f t="shared" si="211"/>
        <v>FH19</v>
      </c>
      <c r="BP675" s="109">
        <f t="shared" si="212"/>
        <v>0.010656165888631</v>
      </c>
      <c r="BQ675" s="109" t="s">
        <v>30</v>
      </c>
      <c r="BR675" s="110" t="s">
        <v>80</v>
      </c>
    </row>
    <row r="676" spans="11:70">
      <c r="K676" s="109" t="s">
        <v>134</v>
      </c>
      <c r="L676" s="110" t="str">
        <f t="shared" si="213"/>
        <v>INDIRON</v>
      </c>
      <c r="M676" s="110" t="s">
        <v>215</v>
      </c>
      <c r="N676" s="109">
        <f t="shared" si="201"/>
        <v>0.0105938077740437</v>
      </c>
      <c r="O676" s="109" t="s">
        <v>30</v>
      </c>
      <c r="P676" s="110" t="s">
        <v>84</v>
      </c>
      <c r="T676" s="109" t="s">
        <v>134</v>
      </c>
      <c r="U676" s="110" t="str">
        <f t="shared" si="214"/>
        <v>INDIRON</v>
      </c>
      <c r="V676" s="109" t="str">
        <f t="shared" si="215"/>
        <v>FH20</v>
      </c>
      <c r="W676" s="109">
        <f t="shared" si="197"/>
        <v>0.0104395391021615</v>
      </c>
      <c r="X676" s="109" t="s">
        <v>30</v>
      </c>
      <c r="Y676" s="110" t="s">
        <v>79</v>
      </c>
      <c r="AC676" s="109" t="s">
        <v>134</v>
      </c>
      <c r="AD676" s="110" t="str">
        <f t="shared" si="202"/>
        <v>INDIRON</v>
      </c>
      <c r="AE676" s="109" t="str">
        <f t="shared" si="203"/>
        <v>FH20</v>
      </c>
      <c r="AF676" s="109">
        <f t="shared" si="198"/>
        <v>0.0108242416247828</v>
      </c>
      <c r="AG676" s="109" t="s">
        <v>30</v>
      </c>
      <c r="AH676" s="110" t="s">
        <v>85</v>
      </c>
      <c r="AL676" s="109" t="s">
        <v>134</v>
      </c>
      <c r="AM676" s="110" t="str">
        <f t="shared" si="204"/>
        <v>INDIRON</v>
      </c>
      <c r="AN676" s="109" t="str">
        <f t="shared" si="205"/>
        <v>FH20</v>
      </c>
      <c r="AO676" s="109">
        <f t="shared" si="199"/>
        <v>0.0104666322888045</v>
      </c>
      <c r="AP676" s="109" t="s">
        <v>30</v>
      </c>
      <c r="AQ676" s="110" t="s">
        <v>82</v>
      </c>
      <c r="AU676" s="109" t="s">
        <v>134</v>
      </c>
      <c r="AV676" s="110" t="str">
        <f t="shared" si="206"/>
        <v>INDIRON</v>
      </c>
      <c r="AW676" s="109" t="str">
        <f t="shared" si="207"/>
        <v>FH20</v>
      </c>
      <c r="AX676" s="109">
        <f t="shared" si="200"/>
        <v>0.0107829867197916</v>
      </c>
      <c r="AY676" s="109" t="s">
        <v>30</v>
      </c>
      <c r="AZ676" s="110" t="s">
        <v>81</v>
      </c>
      <c r="BD676" s="109" t="s">
        <v>134</v>
      </c>
      <c r="BE676" s="110" t="str">
        <f t="shared" si="208"/>
        <v>INDIRON</v>
      </c>
      <c r="BF676" s="109" t="str">
        <f t="shared" si="209"/>
        <v>FH20</v>
      </c>
      <c r="BG676" s="109">
        <f t="shared" si="216"/>
        <v>0.0104666322888045</v>
      </c>
      <c r="BH676" s="109" t="s">
        <v>30</v>
      </c>
      <c r="BI676" s="110" t="s">
        <v>83</v>
      </c>
      <c r="BM676" s="109" t="s">
        <v>134</v>
      </c>
      <c r="BN676" s="110" t="str">
        <f t="shared" si="210"/>
        <v>INDIRON</v>
      </c>
      <c r="BO676" s="109" t="str">
        <f t="shared" si="211"/>
        <v>FH20</v>
      </c>
      <c r="BP676" s="109">
        <f t="shared" si="212"/>
        <v>0.0107829867197916</v>
      </c>
      <c r="BQ676" s="109" t="s">
        <v>30</v>
      </c>
      <c r="BR676" s="110" t="s">
        <v>80</v>
      </c>
    </row>
    <row r="677" spans="11:70">
      <c r="K677" s="109" t="s">
        <v>134</v>
      </c>
      <c r="L677" s="110" t="str">
        <f t="shared" si="213"/>
        <v>INDIRON</v>
      </c>
      <c r="M677" s="110" t="s">
        <v>216</v>
      </c>
      <c r="N677" s="109">
        <f t="shared" si="201"/>
        <v>0.0106029519197713</v>
      </c>
      <c r="O677" s="109" t="s">
        <v>30</v>
      </c>
      <c r="P677" s="110" t="s">
        <v>84</v>
      </c>
      <c r="T677" s="109" t="s">
        <v>134</v>
      </c>
      <c r="U677" s="110" t="str">
        <f t="shared" si="214"/>
        <v>INDIRON</v>
      </c>
      <c r="V677" s="109" t="str">
        <f t="shared" si="215"/>
        <v>FH21</v>
      </c>
      <c r="W677" s="109">
        <f t="shared" si="197"/>
        <v>0.0105294976266661</v>
      </c>
      <c r="X677" s="109" t="s">
        <v>30</v>
      </c>
      <c r="Y677" s="110" t="s">
        <v>79</v>
      </c>
      <c r="AC677" s="109" t="s">
        <v>134</v>
      </c>
      <c r="AD677" s="110" t="str">
        <f t="shared" si="202"/>
        <v>INDIRON</v>
      </c>
      <c r="AE677" s="109" t="str">
        <f t="shared" si="203"/>
        <v>FH21</v>
      </c>
      <c r="AF677" s="109">
        <f t="shared" si="198"/>
        <v>0.0107461881281853</v>
      </c>
      <c r="AG677" s="109" t="s">
        <v>30</v>
      </c>
      <c r="AH677" s="110" t="s">
        <v>85</v>
      </c>
      <c r="AL677" s="109" t="s">
        <v>134</v>
      </c>
      <c r="AM677" s="110" t="str">
        <f t="shared" si="204"/>
        <v>INDIRON</v>
      </c>
      <c r="AN677" s="109" t="str">
        <f t="shared" si="205"/>
        <v>FH21</v>
      </c>
      <c r="AO677" s="109">
        <f t="shared" si="199"/>
        <v>0.0105332942772517</v>
      </c>
      <c r="AP677" s="109" t="s">
        <v>30</v>
      </c>
      <c r="AQ677" s="110" t="s">
        <v>82</v>
      </c>
      <c r="AU677" s="109" t="s">
        <v>134</v>
      </c>
      <c r="AV677" s="110" t="str">
        <f t="shared" si="206"/>
        <v>INDIRON</v>
      </c>
      <c r="AW677" s="109" t="str">
        <f t="shared" si="207"/>
        <v>FH21</v>
      </c>
      <c r="AX677" s="109">
        <f t="shared" si="200"/>
        <v>0.010946161852612</v>
      </c>
      <c r="AY677" s="109" t="s">
        <v>30</v>
      </c>
      <c r="AZ677" s="110" t="s">
        <v>81</v>
      </c>
      <c r="BD677" s="109" t="s">
        <v>134</v>
      </c>
      <c r="BE677" s="110" t="str">
        <f t="shared" si="208"/>
        <v>INDIRON</v>
      </c>
      <c r="BF677" s="109" t="str">
        <f t="shared" si="209"/>
        <v>FH21</v>
      </c>
      <c r="BG677" s="109">
        <f t="shared" si="216"/>
        <v>0.0105332942772517</v>
      </c>
      <c r="BH677" s="109" t="s">
        <v>30</v>
      </c>
      <c r="BI677" s="110" t="s">
        <v>83</v>
      </c>
      <c r="BM677" s="109" t="s">
        <v>134</v>
      </c>
      <c r="BN677" s="110" t="str">
        <f t="shared" si="210"/>
        <v>INDIRON</v>
      </c>
      <c r="BO677" s="109" t="str">
        <f t="shared" si="211"/>
        <v>FH21</v>
      </c>
      <c r="BP677" s="109">
        <f t="shared" si="212"/>
        <v>0.010946161852612</v>
      </c>
      <c r="BQ677" s="109" t="s">
        <v>30</v>
      </c>
      <c r="BR677" s="110" t="s">
        <v>80</v>
      </c>
    </row>
    <row r="678" spans="11:70">
      <c r="K678" s="109" t="s">
        <v>134</v>
      </c>
      <c r="L678" s="110" t="str">
        <f t="shared" si="213"/>
        <v>INDIRON</v>
      </c>
      <c r="M678" s="110" t="s">
        <v>217</v>
      </c>
      <c r="N678" s="109">
        <f t="shared" si="201"/>
        <v>0.0106499947189476</v>
      </c>
      <c r="O678" s="109" t="s">
        <v>30</v>
      </c>
      <c r="P678" s="110" t="s">
        <v>84</v>
      </c>
      <c r="T678" s="109" t="s">
        <v>134</v>
      </c>
      <c r="U678" s="110" t="str">
        <f t="shared" si="214"/>
        <v>INDIRON</v>
      </c>
      <c r="V678" s="109" t="str">
        <f t="shared" si="215"/>
        <v>FH22</v>
      </c>
      <c r="W678" s="109">
        <f t="shared" si="197"/>
        <v>0.0104509545147346</v>
      </c>
      <c r="X678" s="109" t="s">
        <v>30</v>
      </c>
      <c r="Y678" s="110" t="s">
        <v>79</v>
      </c>
      <c r="AC678" s="109" t="s">
        <v>134</v>
      </c>
      <c r="AD678" s="110" t="str">
        <f t="shared" si="202"/>
        <v>INDIRON</v>
      </c>
      <c r="AE678" s="109" t="str">
        <f t="shared" si="203"/>
        <v>FH22</v>
      </c>
      <c r="AF678" s="109">
        <f t="shared" si="198"/>
        <v>0.010743373856073</v>
      </c>
      <c r="AG678" s="109" t="s">
        <v>30</v>
      </c>
      <c r="AH678" s="110" t="s">
        <v>85</v>
      </c>
      <c r="AL678" s="109" t="s">
        <v>134</v>
      </c>
      <c r="AM678" s="110" t="str">
        <f t="shared" si="204"/>
        <v>INDIRON</v>
      </c>
      <c r="AN678" s="109" t="str">
        <f t="shared" si="205"/>
        <v>FH22</v>
      </c>
      <c r="AO678" s="109">
        <f t="shared" si="199"/>
        <v>0.0105724394852788</v>
      </c>
      <c r="AP678" s="109" t="s">
        <v>30</v>
      </c>
      <c r="AQ678" s="110" t="s">
        <v>82</v>
      </c>
      <c r="AU678" s="109" t="s">
        <v>134</v>
      </c>
      <c r="AV678" s="110" t="str">
        <f t="shared" si="206"/>
        <v>INDIRON</v>
      </c>
      <c r="AW678" s="109" t="str">
        <f t="shared" si="207"/>
        <v>FH22</v>
      </c>
      <c r="AX678" s="109">
        <f t="shared" si="200"/>
        <v>0.0111347269501046</v>
      </c>
      <c r="AY678" s="109" t="s">
        <v>30</v>
      </c>
      <c r="AZ678" s="110" t="s">
        <v>81</v>
      </c>
      <c r="BD678" s="109" t="s">
        <v>134</v>
      </c>
      <c r="BE678" s="110" t="str">
        <f t="shared" si="208"/>
        <v>INDIRON</v>
      </c>
      <c r="BF678" s="109" t="str">
        <f t="shared" si="209"/>
        <v>FH22</v>
      </c>
      <c r="BG678" s="109">
        <f t="shared" si="216"/>
        <v>0.0105724394852788</v>
      </c>
      <c r="BH678" s="109" t="s">
        <v>30</v>
      </c>
      <c r="BI678" s="110" t="s">
        <v>83</v>
      </c>
      <c r="BM678" s="109" t="s">
        <v>134</v>
      </c>
      <c r="BN678" s="110" t="str">
        <f t="shared" si="210"/>
        <v>INDIRON</v>
      </c>
      <c r="BO678" s="109" t="str">
        <f t="shared" si="211"/>
        <v>FH22</v>
      </c>
      <c r="BP678" s="109">
        <f t="shared" si="212"/>
        <v>0.0111347269501046</v>
      </c>
      <c r="BQ678" s="109" t="s">
        <v>30</v>
      </c>
      <c r="BR678" s="110" t="s">
        <v>80</v>
      </c>
    </row>
    <row r="679" spans="11:70">
      <c r="K679" s="111" t="s">
        <v>134</v>
      </c>
      <c r="L679" s="110" t="str">
        <f t="shared" si="213"/>
        <v>INDIRON</v>
      </c>
      <c r="M679" s="110" t="s">
        <v>218</v>
      </c>
      <c r="N679" s="109">
        <f t="shared" si="201"/>
        <v>0.0107286089170435</v>
      </c>
      <c r="O679" s="109" t="s">
        <v>30</v>
      </c>
      <c r="P679" s="110" t="s">
        <v>84</v>
      </c>
      <c r="T679" s="109" t="s">
        <v>134</v>
      </c>
      <c r="U679" s="110" t="str">
        <f t="shared" si="214"/>
        <v>INDIRON</v>
      </c>
      <c r="V679" s="109" t="str">
        <f t="shared" si="215"/>
        <v>FH23</v>
      </c>
      <c r="W679" s="109">
        <f t="shared" si="197"/>
        <v>0.010240244057547</v>
      </c>
      <c r="X679" s="109" t="s">
        <v>30</v>
      </c>
      <c r="Y679" s="110" t="s">
        <v>79</v>
      </c>
      <c r="AC679" s="109" t="s">
        <v>134</v>
      </c>
      <c r="AD679" s="110" t="str">
        <f t="shared" si="202"/>
        <v>INDIRON</v>
      </c>
      <c r="AE679" s="109" t="str">
        <f t="shared" si="203"/>
        <v>FH23</v>
      </c>
      <c r="AF679" s="109">
        <f t="shared" si="198"/>
        <v>0.0109657673124447</v>
      </c>
      <c r="AG679" s="109" t="s">
        <v>30</v>
      </c>
      <c r="AH679" s="110" t="s">
        <v>85</v>
      </c>
      <c r="AL679" s="109" t="s">
        <v>134</v>
      </c>
      <c r="AM679" s="110" t="str">
        <f t="shared" si="204"/>
        <v>INDIRON</v>
      </c>
      <c r="AN679" s="109" t="str">
        <f t="shared" si="205"/>
        <v>FH23</v>
      </c>
      <c r="AO679" s="109">
        <f t="shared" si="199"/>
        <v>0.0106351320566266</v>
      </c>
      <c r="AP679" s="109" t="s">
        <v>30</v>
      </c>
      <c r="AQ679" s="110" t="s">
        <v>82</v>
      </c>
      <c r="AU679" s="109" t="s">
        <v>134</v>
      </c>
      <c r="AV679" s="110" t="str">
        <f t="shared" si="206"/>
        <v>INDIRON</v>
      </c>
      <c r="AW679" s="109" t="str">
        <f t="shared" si="207"/>
        <v>FH23</v>
      </c>
      <c r="AX679" s="109">
        <f t="shared" si="200"/>
        <v>0.0114198689107316</v>
      </c>
      <c r="AY679" s="109" t="s">
        <v>30</v>
      </c>
      <c r="AZ679" s="110" t="s">
        <v>81</v>
      </c>
      <c r="BD679" s="109" t="s">
        <v>134</v>
      </c>
      <c r="BE679" s="110" t="str">
        <f t="shared" si="208"/>
        <v>INDIRON</v>
      </c>
      <c r="BF679" s="109" t="str">
        <f t="shared" si="209"/>
        <v>FH23</v>
      </c>
      <c r="BG679" s="109">
        <f t="shared" si="216"/>
        <v>0.0106351320566266</v>
      </c>
      <c r="BH679" s="109" t="s">
        <v>30</v>
      </c>
      <c r="BI679" s="110" t="s">
        <v>83</v>
      </c>
      <c r="BM679" s="109" t="s">
        <v>134</v>
      </c>
      <c r="BN679" s="110" t="str">
        <f t="shared" si="210"/>
        <v>INDIRON</v>
      </c>
      <c r="BO679" s="109" t="str">
        <f t="shared" si="211"/>
        <v>FH23</v>
      </c>
      <c r="BP679" s="109">
        <f t="shared" si="212"/>
        <v>0.0114198689107316</v>
      </c>
      <c r="BQ679" s="109" t="s">
        <v>30</v>
      </c>
      <c r="BR679" s="110" t="s">
        <v>80</v>
      </c>
    </row>
    <row r="680" spans="11:70">
      <c r="K680" s="109" t="s">
        <v>134</v>
      </c>
      <c r="L680" s="110" t="str">
        <f t="shared" si="213"/>
        <v>INDIRON</v>
      </c>
      <c r="M680" s="110" t="s">
        <v>219</v>
      </c>
      <c r="N680" s="109">
        <f t="shared" si="201"/>
        <v>0.0116721656639418</v>
      </c>
      <c r="O680" s="109" t="s">
        <v>30</v>
      </c>
      <c r="P680" s="110" t="s">
        <v>84</v>
      </c>
      <c r="T680" s="109" t="s">
        <v>134</v>
      </c>
      <c r="U680" s="110" t="str">
        <f t="shared" si="214"/>
        <v>INDIRON</v>
      </c>
      <c r="V680" s="109" t="str">
        <f t="shared" si="215"/>
        <v>WH0</v>
      </c>
      <c r="W680" s="109">
        <f t="shared" si="197"/>
        <v>0.013746547699084</v>
      </c>
      <c r="X680" s="109" t="s">
        <v>30</v>
      </c>
      <c r="Y680" s="110" t="s">
        <v>79</v>
      </c>
      <c r="AC680" s="109" t="s">
        <v>134</v>
      </c>
      <c r="AD680" s="110" t="str">
        <f t="shared" si="202"/>
        <v>INDIRON</v>
      </c>
      <c r="AE680" s="109" t="str">
        <f t="shared" si="203"/>
        <v>WH0</v>
      </c>
      <c r="AF680" s="109">
        <f t="shared" si="198"/>
        <v>0.0134361007747033</v>
      </c>
      <c r="AG680" s="109" t="s">
        <v>30</v>
      </c>
      <c r="AH680" s="110" t="s">
        <v>85</v>
      </c>
      <c r="AL680" s="109" t="s">
        <v>134</v>
      </c>
      <c r="AM680" s="110" t="str">
        <f t="shared" si="204"/>
        <v>INDIRON</v>
      </c>
      <c r="AN680" s="109" t="str">
        <f t="shared" si="205"/>
        <v>WH0</v>
      </c>
      <c r="AO680" s="109">
        <f t="shared" si="199"/>
        <v>0.0130605786484265</v>
      </c>
      <c r="AP680" s="109" t="s">
        <v>30</v>
      </c>
      <c r="AQ680" s="110" t="s">
        <v>82</v>
      </c>
      <c r="AU680" s="109" t="s">
        <v>134</v>
      </c>
      <c r="AV680" s="110" t="str">
        <f t="shared" si="206"/>
        <v>INDIRON</v>
      </c>
      <c r="AW680" s="109" t="str">
        <f t="shared" si="207"/>
        <v>WH0</v>
      </c>
      <c r="AX680" s="109">
        <f t="shared" si="200"/>
        <v>0.0127055580665203</v>
      </c>
      <c r="AY680" s="109" t="s">
        <v>30</v>
      </c>
      <c r="AZ680" s="110" t="s">
        <v>81</v>
      </c>
      <c r="BD680" s="109" t="s">
        <v>134</v>
      </c>
      <c r="BE680" s="110" t="str">
        <f t="shared" si="208"/>
        <v>INDIRON</v>
      </c>
      <c r="BF680" s="109" t="str">
        <f t="shared" si="209"/>
        <v>WH0</v>
      </c>
      <c r="BG680" s="109">
        <f t="shared" si="216"/>
        <v>0.0130605786484265</v>
      </c>
      <c r="BH680" s="109" t="s">
        <v>30</v>
      </c>
      <c r="BI680" s="110" t="s">
        <v>83</v>
      </c>
      <c r="BM680" s="109" t="s">
        <v>134</v>
      </c>
      <c r="BN680" s="110" t="str">
        <f t="shared" si="210"/>
        <v>INDIRON</v>
      </c>
      <c r="BO680" s="109" t="str">
        <f t="shared" si="211"/>
        <v>WH0</v>
      </c>
      <c r="BP680" s="109">
        <f t="shared" si="212"/>
        <v>0.0127055580665203</v>
      </c>
      <c r="BQ680" s="109" t="s">
        <v>30</v>
      </c>
      <c r="BR680" s="110" t="s">
        <v>80</v>
      </c>
    </row>
    <row r="681" spans="11:70">
      <c r="K681" s="109" t="s">
        <v>134</v>
      </c>
      <c r="L681" s="110" t="str">
        <f t="shared" si="213"/>
        <v>INDIRON</v>
      </c>
      <c r="M681" s="110" t="s">
        <v>220</v>
      </c>
      <c r="N681" s="109">
        <f t="shared" si="201"/>
        <v>0.0116279291498786</v>
      </c>
      <c r="O681" s="109" t="s">
        <v>30</v>
      </c>
      <c r="P681" s="110" t="s">
        <v>84</v>
      </c>
      <c r="T681" s="109" t="s">
        <v>134</v>
      </c>
      <c r="U681" s="110" t="str">
        <f t="shared" si="214"/>
        <v>INDIRON</v>
      </c>
      <c r="V681" s="109" t="str">
        <f t="shared" si="215"/>
        <v>WH1</v>
      </c>
      <c r="W681" s="109">
        <f t="shared" si="197"/>
        <v>0.013306284697205</v>
      </c>
      <c r="X681" s="109" t="s">
        <v>30</v>
      </c>
      <c r="Y681" s="110" t="s">
        <v>79</v>
      </c>
      <c r="AC681" s="109" t="s">
        <v>134</v>
      </c>
      <c r="AD681" s="110" t="str">
        <f t="shared" si="202"/>
        <v>INDIRON</v>
      </c>
      <c r="AE681" s="109" t="str">
        <f t="shared" si="203"/>
        <v>WH1</v>
      </c>
      <c r="AF681" s="109">
        <f t="shared" si="198"/>
        <v>0.0135414304736629</v>
      </c>
      <c r="AG681" s="109" t="s">
        <v>30</v>
      </c>
      <c r="AH681" s="110" t="s">
        <v>85</v>
      </c>
      <c r="AL681" s="109" t="s">
        <v>134</v>
      </c>
      <c r="AM681" s="110" t="str">
        <f t="shared" si="204"/>
        <v>INDIRON</v>
      </c>
      <c r="AN681" s="109" t="str">
        <f t="shared" si="205"/>
        <v>WH1</v>
      </c>
      <c r="AO681" s="109">
        <f t="shared" si="199"/>
        <v>0.012947381496885</v>
      </c>
      <c r="AP681" s="109" t="s">
        <v>30</v>
      </c>
      <c r="AQ681" s="110" t="s">
        <v>82</v>
      </c>
      <c r="AU681" s="109" t="s">
        <v>134</v>
      </c>
      <c r="AV681" s="110" t="str">
        <f t="shared" si="206"/>
        <v>INDIRON</v>
      </c>
      <c r="AW681" s="109" t="str">
        <f t="shared" si="207"/>
        <v>WH1</v>
      </c>
      <c r="AX681" s="109">
        <f t="shared" si="200"/>
        <v>0.0124864552527677</v>
      </c>
      <c r="AY681" s="109" t="s">
        <v>30</v>
      </c>
      <c r="AZ681" s="110" t="s">
        <v>81</v>
      </c>
      <c r="BD681" s="109" t="s">
        <v>134</v>
      </c>
      <c r="BE681" s="110" t="str">
        <f t="shared" si="208"/>
        <v>INDIRON</v>
      </c>
      <c r="BF681" s="109" t="str">
        <f t="shared" si="209"/>
        <v>WH1</v>
      </c>
      <c r="BG681" s="109">
        <f t="shared" si="216"/>
        <v>0.012947381496885</v>
      </c>
      <c r="BH681" s="109" t="s">
        <v>30</v>
      </c>
      <c r="BI681" s="110" t="s">
        <v>83</v>
      </c>
      <c r="BM681" s="109" t="s">
        <v>134</v>
      </c>
      <c r="BN681" s="110" t="str">
        <f t="shared" si="210"/>
        <v>INDIRON</v>
      </c>
      <c r="BO681" s="109" t="str">
        <f t="shared" si="211"/>
        <v>WH1</v>
      </c>
      <c r="BP681" s="109">
        <f t="shared" si="212"/>
        <v>0.0124864552527677</v>
      </c>
      <c r="BQ681" s="109" t="s">
        <v>30</v>
      </c>
      <c r="BR681" s="110" t="s">
        <v>80</v>
      </c>
    </row>
    <row r="682" spans="11:70">
      <c r="K682" s="109" t="s">
        <v>134</v>
      </c>
      <c r="L682" s="110" t="str">
        <f t="shared" si="213"/>
        <v>INDIRON</v>
      </c>
      <c r="M682" s="110" t="s">
        <v>221</v>
      </c>
      <c r="N682" s="109">
        <f t="shared" si="201"/>
        <v>0.0115306629242922</v>
      </c>
      <c r="O682" s="109" t="s">
        <v>30</v>
      </c>
      <c r="P682" s="110" t="s">
        <v>84</v>
      </c>
      <c r="T682" s="109" t="s">
        <v>134</v>
      </c>
      <c r="U682" s="110" t="str">
        <f t="shared" si="214"/>
        <v>INDIRON</v>
      </c>
      <c r="V682" s="109" t="str">
        <f t="shared" si="215"/>
        <v>WH2</v>
      </c>
      <c r="W682" s="109">
        <f t="shared" si="197"/>
        <v>0.0127397628774967</v>
      </c>
      <c r="X682" s="109" t="s">
        <v>30</v>
      </c>
      <c r="Y682" s="110" t="s">
        <v>79</v>
      </c>
      <c r="AC682" s="109" t="s">
        <v>134</v>
      </c>
      <c r="AD682" s="110" t="str">
        <f t="shared" si="202"/>
        <v>INDIRON</v>
      </c>
      <c r="AE682" s="109" t="str">
        <f t="shared" si="203"/>
        <v>WH2</v>
      </c>
      <c r="AF682" s="109">
        <f t="shared" si="198"/>
        <v>0.0134599033531735</v>
      </c>
      <c r="AG682" s="109" t="s">
        <v>30</v>
      </c>
      <c r="AH682" s="110" t="s">
        <v>85</v>
      </c>
      <c r="AL682" s="109" t="s">
        <v>134</v>
      </c>
      <c r="AM682" s="110" t="str">
        <f t="shared" si="204"/>
        <v>INDIRON</v>
      </c>
      <c r="AN682" s="109" t="str">
        <f t="shared" si="205"/>
        <v>WH2</v>
      </c>
      <c r="AO682" s="109">
        <f t="shared" si="199"/>
        <v>0.0127678788345884</v>
      </c>
      <c r="AP682" s="109" t="s">
        <v>30</v>
      </c>
      <c r="AQ682" s="110" t="s">
        <v>82</v>
      </c>
      <c r="AU682" s="109" t="s">
        <v>134</v>
      </c>
      <c r="AV682" s="110" t="str">
        <f t="shared" si="206"/>
        <v>INDIRON</v>
      </c>
      <c r="AW682" s="109" t="str">
        <f t="shared" si="207"/>
        <v>WH2</v>
      </c>
      <c r="AX682" s="109">
        <f t="shared" si="200"/>
        <v>0.0122202971539407</v>
      </c>
      <c r="AY682" s="109" t="s">
        <v>30</v>
      </c>
      <c r="AZ682" s="110" t="s">
        <v>81</v>
      </c>
      <c r="BD682" s="109" t="s">
        <v>134</v>
      </c>
      <c r="BE682" s="110" t="str">
        <f t="shared" si="208"/>
        <v>INDIRON</v>
      </c>
      <c r="BF682" s="109" t="str">
        <f t="shared" si="209"/>
        <v>WH2</v>
      </c>
      <c r="BG682" s="109">
        <f t="shared" si="216"/>
        <v>0.0127678788345884</v>
      </c>
      <c r="BH682" s="109" t="s">
        <v>30</v>
      </c>
      <c r="BI682" s="110" t="s">
        <v>83</v>
      </c>
      <c r="BM682" s="109" t="s">
        <v>134</v>
      </c>
      <c r="BN682" s="110" t="str">
        <f t="shared" si="210"/>
        <v>INDIRON</v>
      </c>
      <c r="BO682" s="109" t="str">
        <f t="shared" si="211"/>
        <v>WH2</v>
      </c>
      <c r="BP682" s="109">
        <f t="shared" si="212"/>
        <v>0.0122202971539407</v>
      </c>
      <c r="BQ682" s="109" t="s">
        <v>30</v>
      </c>
      <c r="BR682" s="110" t="s">
        <v>80</v>
      </c>
    </row>
    <row r="683" spans="11:70">
      <c r="K683" s="111" t="s">
        <v>134</v>
      </c>
      <c r="L683" s="110" t="str">
        <f t="shared" si="213"/>
        <v>INDIRON</v>
      </c>
      <c r="M683" s="110" t="s">
        <v>222</v>
      </c>
      <c r="N683" s="109">
        <f t="shared" si="201"/>
        <v>0.0114186169128008</v>
      </c>
      <c r="O683" s="109" t="s">
        <v>30</v>
      </c>
      <c r="P683" s="110" t="s">
        <v>84</v>
      </c>
      <c r="T683" s="109" t="s">
        <v>134</v>
      </c>
      <c r="U683" s="110" t="str">
        <f t="shared" si="214"/>
        <v>INDIRON</v>
      </c>
      <c r="V683" s="109" t="str">
        <f t="shared" si="215"/>
        <v>WH3</v>
      </c>
      <c r="W683" s="109">
        <f t="shared" si="197"/>
        <v>0.0122738141593863</v>
      </c>
      <c r="X683" s="109" t="s">
        <v>30</v>
      </c>
      <c r="Y683" s="110" t="s">
        <v>79</v>
      </c>
      <c r="AC683" s="109" t="s">
        <v>134</v>
      </c>
      <c r="AD683" s="110" t="str">
        <f t="shared" si="202"/>
        <v>INDIRON</v>
      </c>
      <c r="AE683" s="109" t="str">
        <f t="shared" si="203"/>
        <v>WH3</v>
      </c>
      <c r="AF683" s="109">
        <f t="shared" si="198"/>
        <v>0.0131930553402525</v>
      </c>
      <c r="AG683" s="109" t="s">
        <v>30</v>
      </c>
      <c r="AH683" s="110" t="s">
        <v>85</v>
      </c>
      <c r="AL683" s="109" t="s">
        <v>134</v>
      </c>
      <c r="AM683" s="110" t="str">
        <f t="shared" si="204"/>
        <v>INDIRON</v>
      </c>
      <c r="AN683" s="109" t="str">
        <f t="shared" si="205"/>
        <v>WH3</v>
      </c>
      <c r="AO683" s="109">
        <f t="shared" si="199"/>
        <v>0.0125143530868874</v>
      </c>
      <c r="AP683" s="109" t="s">
        <v>30</v>
      </c>
      <c r="AQ683" s="110" t="s">
        <v>82</v>
      </c>
      <c r="AU683" s="109" t="s">
        <v>134</v>
      </c>
      <c r="AV683" s="110" t="str">
        <f t="shared" si="206"/>
        <v>INDIRON</v>
      </c>
      <c r="AW683" s="109" t="str">
        <f t="shared" si="207"/>
        <v>WH3</v>
      </c>
      <c r="AX683" s="109">
        <f t="shared" si="200"/>
        <v>0.0117911591434718</v>
      </c>
      <c r="AY683" s="109" t="s">
        <v>30</v>
      </c>
      <c r="AZ683" s="110" t="s">
        <v>81</v>
      </c>
      <c r="BD683" s="109" t="s">
        <v>134</v>
      </c>
      <c r="BE683" s="110" t="str">
        <f t="shared" si="208"/>
        <v>INDIRON</v>
      </c>
      <c r="BF683" s="109" t="str">
        <f t="shared" si="209"/>
        <v>WH3</v>
      </c>
      <c r="BG683" s="109">
        <f t="shared" si="216"/>
        <v>0.0125143530868874</v>
      </c>
      <c r="BH683" s="109" t="s">
        <v>30</v>
      </c>
      <c r="BI683" s="110" t="s">
        <v>83</v>
      </c>
      <c r="BM683" s="109" t="s">
        <v>134</v>
      </c>
      <c r="BN683" s="110" t="str">
        <f t="shared" si="210"/>
        <v>INDIRON</v>
      </c>
      <c r="BO683" s="109" t="str">
        <f t="shared" si="211"/>
        <v>WH3</v>
      </c>
      <c r="BP683" s="109">
        <f t="shared" si="212"/>
        <v>0.0117911591434718</v>
      </c>
      <c r="BQ683" s="109" t="s">
        <v>30</v>
      </c>
      <c r="BR683" s="110" t="s">
        <v>80</v>
      </c>
    </row>
    <row r="684" spans="11:70">
      <c r="K684" s="109" t="s">
        <v>134</v>
      </c>
      <c r="L684" s="110" t="str">
        <f t="shared" si="213"/>
        <v>INDIRON</v>
      </c>
      <c r="M684" s="110" t="s">
        <v>223</v>
      </c>
      <c r="N684" s="109">
        <f t="shared" si="201"/>
        <v>0.0112407620887148</v>
      </c>
      <c r="O684" s="109" t="s">
        <v>30</v>
      </c>
      <c r="P684" s="110" t="s">
        <v>84</v>
      </c>
      <c r="T684" s="109" t="s">
        <v>134</v>
      </c>
      <c r="U684" s="110" t="str">
        <f t="shared" si="214"/>
        <v>INDIRON</v>
      </c>
      <c r="V684" s="109" t="str">
        <f t="shared" si="215"/>
        <v>WH4</v>
      </c>
      <c r="W684" s="109">
        <f t="shared" si="197"/>
        <v>0.0119283630411</v>
      </c>
      <c r="X684" s="109" t="s">
        <v>30</v>
      </c>
      <c r="Y684" s="110" t="s">
        <v>79</v>
      </c>
      <c r="AC684" s="109" t="s">
        <v>134</v>
      </c>
      <c r="AD684" s="110" t="str">
        <f t="shared" si="202"/>
        <v>INDIRON</v>
      </c>
      <c r="AE684" s="109" t="str">
        <f t="shared" si="203"/>
        <v>WH4</v>
      </c>
      <c r="AF684" s="109">
        <f t="shared" si="198"/>
        <v>0.0127699145974683</v>
      </c>
      <c r="AG684" s="109" t="s">
        <v>30</v>
      </c>
      <c r="AH684" s="110" t="s">
        <v>85</v>
      </c>
      <c r="AL684" s="109" t="s">
        <v>134</v>
      </c>
      <c r="AM684" s="110" t="str">
        <f t="shared" si="204"/>
        <v>INDIRON</v>
      </c>
      <c r="AN684" s="109" t="str">
        <f t="shared" si="205"/>
        <v>WH4</v>
      </c>
      <c r="AO684" s="109">
        <f t="shared" si="199"/>
        <v>0.0121607856393032</v>
      </c>
      <c r="AP684" s="109" t="s">
        <v>30</v>
      </c>
      <c r="AQ684" s="110" t="s">
        <v>82</v>
      </c>
      <c r="AU684" s="109" t="s">
        <v>134</v>
      </c>
      <c r="AV684" s="110" t="str">
        <f t="shared" si="206"/>
        <v>INDIRON</v>
      </c>
      <c r="AW684" s="109" t="str">
        <f t="shared" si="207"/>
        <v>WH4</v>
      </c>
      <c r="AX684" s="109">
        <f t="shared" si="200"/>
        <v>0.0111442981240238</v>
      </c>
      <c r="AY684" s="109" t="s">
        <v>30</v>
      </c>
      <c r="AZ684" s="110" t="s">
        <v>81</v>
      </c>
      <c r="BD684" s="109" t="s">
        <v>134</v>
      </c>
      <c r="BE684" s="110" t="str">
        <f t="shared" si="208"/>
        <v>INDIRON</v>
      </c>
      <c r="BF684" s="109" t="str">
        <f t="shared" si="209"/>
        <v>WH4</v>
      </c>
      <c r="BG684" s="109">
        <f t="shared" si="216"/>
        <v>0.0121607856393032</v>
      </c>
      <c r="BH684" s="109" t="s">
        <v>30</v>
      </c>
      <c r="BI684" s="110" t="s">
        <v>83</v>
      </c>
      <c r="BM684" s="109" t="s">
        <v>134</v>
      </c>
      <c r="BN684" s="110" t="str">
        <f t="shared" si="210"/>
        <v>INDIRON</v>
      </c>
      <c r="BO684" s="109" t="str">
        <f t="shared" si="211"/>
        <v>WH4</v>
      </c>
      <c r="BP684" s="109">
        <f t="shared" si="212"/>
        <v>0.0111442981240238</v>
      </c>
      <c r="BQ684" s="109" t="s">
        <v>30</v>
      </c>
      <c r="BR684" s="110" t="s">
        <v>80</v>
      </c>
    </row>
    <row r="685" spans="11:70">
      <c r="K685" s="109" t="s">
        <v>134</v>
      </c>
      <c r="L685" s="110" t="str">
        <f t="shared" si="213"/>
        <v>INDIRON</v>
      </c>
      <c r="M685" s="110" t="s">
        <v>224</v>
      </c>
      <c r="N685" s="109">
        <f t="shared" si="201"/>
        <v>0.0109816188568309</v>
      </c>
      <c r="O685" s="109" t="s">
        <v>30</v>
      </c>
      <c r="P685" s="110" t="s">
        <v>84</v>
      </c>
      <c r="T685" s="109" t="s">
        <v>134</v>
      </c>
      <c r="U685" s="110" t="str">
        <f t="shared" si="214"/>
        <v>INDIRON</v>
      </c>
      <c r="V685" s="109" t="str">
        <f t="shared" si="215"/>
        <v>WH5</v>
      </c>
      <c r="W685" s="109">
        <f t="shared" si="197"/>
        <v>0.0117678407290691</v>
      </c>
      <c r="X685" s="109" t="s">
        <v>30</v>
      </c>
      <c r="Y685" s="110" t="s">
        <v>79</v>
      </c>
      <c r="AC685" s="109" t="s">
        <v>134</v>
      </c>
      <c r="AD685" s="110" t="str">
        <f t="shared" si="202"/>
        <v>INDIRON</v>
      </c>
      <c r="AE685" s="109" t="str">
        <f t="shared" si="203"/>
        <v>WH5</v>
      </c>
      <c r="AF685" s="109">
        <f t="shared" si="198"/>
        <v>0.0121471569711641</v>
      </c>
      <c r="AG685" s="109" t="s">
        <v>30</v>
      </c>
      <c r="AH685" s="110" t="s">
        <v>85</v>
      </c>
      <c r="AL685" s="109" t="s">
        <v>134</v>
      </c>
      <c r="AM685" s="110" t="str">
        <f t="shared" si="204"/>
        <v>INDIRON</v>
      </c>
      <c r="AN685" s="109" t="str">
        <f t="shared" si="205"/>
        <v>WH5</v>
      </c>
      <c r="AO685" s="109">
        <f t="shared" si="199"/>
        <v>0.0117558136805204</v>
      </c>
      <c r="AP685" s="109" t="s">
        <v>30</v>
      </c>
      <c r="AQ685" s="110" t="s">
        <v>82</v>
      </c>
      <c r="AU685" s="109" t="s">
        <v>134</v>
      </c>
      <c r="AV685" s="110" t="str">
        <f t="shared" si="206"/>
        <v>INDIRON</v>
      </c>
      <c r="AW685" s="109" t="str">
        <f t="shared" si="207"/>
        <v>WH5</v>
      </c>
      <c r="AX685" s="109">
        <f t="shared" si="200"/>
        <v>0.0104396375114622</v>
      </c>
      <c r="AY685" s="109" t="s">
        <v>30</v>
      </c>
      <c r="AZ685" s="110" t="s">
        <v>81</v>
      </c>
      <c r="BD685" s="109" t="s">
        <v>134</v>
      </c>
      <c r="BE685" s="110" t="str">
        <f t="shared" si="208"/>
        <v>INDIRON</v>
      </c>
      <c r="BF685" s="109" t="str">
        <f t="shared" si="209"/>
        <v>WH5</v>
      </c>
      <c r="BG685" s="109">
        <f t="shared" si="216"/>
        <v>0.0117558136805204</v>
      </c>
      <c r="BH685" s="109" t="s">
        <v>30</v>
      </c>
      <c r="BI685" s="110" t="s">
        <v>83</v>
      </c>
      <c r="BM685" s="109" t="s">
        <v>134</v>
      </c>
      <c r="BN685" s="110" t="str">
        <f t="shared" si="210"/>
        <v>INDIRON</v>
      </c>
      <c r="BO685" s="109" t="str">
        <f t="shared" si="211"/>
        <v>WH5</v>
      </c>
      <c r="BP685" s="109">
        <f t="shared" si="212"/>
        <v>0.0104396375114622</v>
      </c>
      <c r="BQ685" s="109" t="s">
        <v>30</v>
      </c>
      <c r="BR685" s="110" t="s">
        <v>80</v>
      </c>
    </row>
    <row r="686" spans="11:70">
      <c r="K686" s="109" t="s">
        <v>134</v>
      </c>
      <c r="L686" s="110" t="str">
        <f t="shared" si="213"/>
        <v>INDIRON</v>
      </c>
      <c r="M686" s="110" t="s">
        <v>225</v>
      </c>
      <c r="N686" s="109">
        <f t="shared" si="201"/>
        <v>0.0107261623967495</v>
      </c>
      <c r="O686" s="109" t="s">
        <v>30</v>
      </c>
      <c r="P686" s="110" t="s">
        <v>84</v>
      </c>
      <c r="T686" s="109" t="s">
        <v>134</v>
      </c>
      <c r="U686" s="110" t="str">
        <f t="shared" si="214"/>
        <v>INDIRON</v>
      </c>
      <c r="V686" s="109" t="str">
        <f t="shared" si="215"/>
        <v>WH6</v>
      </c>
      <c r="W686" s="109">
        <f t="shared" si="197"/>
        <v>0.011746882242616</v>
      </c>
      <c r="X686" s="109" t="s">
        <v>30</v>
      </c>
      <c r="Y686" s="110" t="s">
        <v>79</v>
      </c>
      <c r="AC686" s="109" t="s">
        <v>134</v>
      </c>
      <c r="AD686" s="110" t="str">
        <f t="shared" si="202"/>
        <v>INDIRON</v>
      </c>
      <c r="AE686" s="109" t="str">
        <f t="shared" si="203"/>
        <v>WH6</v>
      </c>
      <c r="AF686" s="109">
        <f t="shared" si="198"/>
        <v>0.0114581192317221</v>
      </c>
      <c r="AG686" s="109" t="s">
        <v>30</v>
      </c>
      <c r="AH686" s="110" t="s">
        <v>85</v>
      </c>
      <c r="AL686" s="109" t="s">
        <v>134</v>
      </c>
      <c r="AM686" s="110" t="str">
        <f t="shared" si="204"/>
        <v>INDIRON</v>
      </c>
      <c r="AN686" s="109" t="str">
        <f t="shared" si="205"/>
        <v>WH6</v>
      </c>
      <c r="AO686" s="109">
        <f t="shared" si="199"/>
        <v>0.0114263268133335</v>
      </c>
      <c r="AP686" s="109" t="s">
        <v>30</v>
      </c>
      <c r="AQ686" s="110" t="s">
        <v>82</v>
      </c>
      <c r="AU686" s="109" t="s">
        <v>134</v>
      </c>
      <c r="AV686" s="110" t="str">
        <f t="shared" si="206"/>
        <v>INDIRON</v>
      </c>
      <c r="AW686" s="109" t="str">
        <f t="shared" si="207"/>
        <v>WH6</v>
      </c>
      <c r="AX686" s="109">
        <f t="shared" si="200"/>
        <v>0.00992458573966148</v>
      </c>
      <c r="AY686" s="109" t="s">
        <v>30</v>
      </c>
      <c r="AZ686" s="110" t="s">
        <v>81</v>
      </c>
      <c r="BD686" s="109" t="s">
        <v>134</v>
      </c>
      <c r="BE686" s="110" t="str">
        <f t="shared" si="208"/>
        <v>INDIRON</v>
      </c>
      <c r="BF686" s="109" t="str">
        <f t="shared" si="209"/>
        <v>WH6</v>
      </c>
      <c r="BG686" s="109">
        <f t="shared" si="216"/>
        <v>0.0114263268133335</v>
      </c>
      <c r="BH686" s="109" t="s">
        <v>30</v>
      </c>
      <c r="BI686" s="110" t="s">
        <v>83</v>
      </c>
      <c r="BM686" s="109" t="s">
        <v>134</v>
      </c>
      <c r="BN686" s="110" t="str">
        <f t="shared" si="210"/>
        <v>INDIRON</v>
      </c>
      <c r="BO686" s="109" t="str">
        <f t="shared" si="211"/>
        <v>WH6</v>
      </c>
      <c r="BP686" s="109">
        <f t="shared" si="212"/>
        <v>0.00992458573966148</v>
      </c>
      <c r="BQ686" s="109" t="s">
        <v>30</v>
      </c>
      <c r="BR686" s="110" t="s">
        <v>80</v>
      </c>
    </row>
    <row r="687" spans="11:70">
      <c r="K687" s="111" t="s">
        <v>134</v>
      </c>
      <c r="L687" s="110" t="str">
        <f t="shared" si="213"/>
        <v>INDIRON</v>
      </c>
      <c r="M687" s="110" t="s">
        <v>226</v>
      </c>
      <c r="N687" s="109">
        <f t="shared" si="201"/>
        <v>0.0105323596541723</v>
      </c>
      <c r="O687" s="109" t="s">
        <v>30</v>
      </c>
      <c r="P687" s="110" t="s">
        <v>84</v>
      </c>
      <c r="T687" s="109" t="s">
        <v>134</v>
      </c>
      <c r="U687" s="110" t="str">
        <f t="shared" si="214"/>
        <v>INDIRON</v>
      </c>
      <c r="V687" s="109" t="str">
        <f t="shared" si="215"/>
        <v>WH7</v>
      </c>
      <c r="W687" s="109">
        <f t="shared" si="197"/>
        <v>0.0118075851584338</v>
      </c>
      <c r="X687" s="109" t="s">
        <v>30</v>
      </c>
      <c r="Y687" s="110" t="s">
        <v>79</v>
      </c>
      <c r="AC687" s="109" t="s">
        <v>134</v>
      </c>
      <c r="AD687" s="110" t="str">
        <f t="shared" si="202"/>
        <v>INDIRON</v>
      </c>
      <c r="AE687" s="109" t="str">
        <f t="shared" si="203"/>
        <v>WH7</v>
      </c>
      <c r="AF687" s="109">
        <f t="shared" si="198"/>
        <v>0.0108568295462197</v>
      </c>
      <c r="AG687" s="109" t="s">
        <v>30</v>
      </c>
      <c r="AH687" s="110" t="s">
        <v>85</v>
      </c>
      <c r="AL687" s="109" t="s">
        <v>134</v>
      </c>
      <c r="AM687" s="110" t="str">
        <f t="shared" si="204"/>
        <v>INDIRON</v>
      </c>
      <c r="AN687" s="109" t="str">
        <f t="shared" si="205"/>
        <v>WH7</v>
      </c>
      <c r="AO687" s="109">
        <f t="shared" si="199"/>
        <v>0.0112045636299768</v>
      </c>
      <c r="AP687" s="109" t="s">
        <v>30</v>
      </c>
      <c r="AQ687" s="110" t="s">
        <v>82</v>
      </c>
      <c r="AU687" s="109" t="s">
        <v>134</v>
      </c>
      <c r="AV687" s="110" t="str">
        <f t="shared" si="206"/>
        <v>INDIRON</v>
      </c>
      <c r="AW687" s="109" t="str">
        <f t="shared" si="207"/>
        <v>WH7</v>
      </c>
      <c r="AX687" s="109">
        <f t="shared" si="200"/>
        <v>0.00964187175994023</v>
      </c>
      <c r="AY687" s="109" t="s">
        <v>30</v>
      </c>
      <c r="AZ687" s="110" t="s">
        <v>81</v>
      </c>
      <c r="BD687" s="109" t="s">
        <v>134</v>
      </c>
      <c r="BE687" s="110" t="str">
        <f t="shared" si="208"/>
        <v>INDIRON</v>
      </c>
      <c r="BF687" s="109" t="str">
        <f t="shared" si="209"/>
        <v>WH7</v>
      </c>
      <c r="BG687" s="109">
        <f t="shared" si="216"/>
        <v>0.0112045636299768</v>
      </c>
      <c r="BH687" s="109" t="s">
        <v>30</v>
      </c>
      <c r="BI687" s="110" t="s">
        <v>83</v>
      </c>
      <c r="BM687" s="109" t="s">
        <v>134</v>
      </c>
      <c r="BN687" s="110" t="str">
        <f t="shared" si="210"/>
        <v>INDIRON</v>
      </c>
      <c r="BO687" s="109" t="str">
        <f t="shared" si="211"/>
        <v>WH7</v>
      </c>
      <c r="BP687" s="109">
        <f t="shared" si="212"/>
        <v>0.00964187175994023</v>
      </c>
      <c r="BQ687" s="109" t="s">
        <v>30</v>
      </c>
      <c r="BR687" s="110" t="s">
        <v>80</v>
      </c>
    </row>
    <row r="688" spans="11:70">
      <c r="K688" s="109" t="s">
        <v>134</v>
      </c>
      <c r="L688" s="110" t="str">
        <f t="shared" si="213"/>
        <v>INDIRON</v>
      </c>
      <c r="M688" s="110" t="s">
        <v>227</v>
      </c>
      <c r="N688" s="109">
        <f t="shared" si="201"/>
        <v>0.0104210526044823</v>
      </c>
      <c r="O688" s="109" t="s">
        <v>30</v>
      </c>
      <c r="P688" s="110" t="s">
        <v>84</v>
      </c>
      <c r="T688" s="109" t="s">
        <v>134</v>
      </c>
      <c r="U688" s="110" t="str">
        <f t="shared" si="214"/>
        <v>INDIRON</v>
      </c>
      <c r="V688" s="109" t="str">
        <f t="shared" si="215"/>
        <v>WH8</v>
      </c>
      <c r="W688" s="109">
        <f t="shared" si="197"/>
        <v>0.0119723926604133</v>
      </c>
      <c r="X688" s="109" t="s">
        <v>30</v>
      </c>
      <c r="Y688" s="110" t="s">
        <v>79</v>
      </c>
      <c r="AC688" s="109" t="s">
        <v>134</v>
      </c>
      <c r="AD688" s="110" t="str">
        <f t="shared" si="202"/>
        <v>INDIRON</v>
      </c>
      <c r="AE688" s="109" t="str">
        <f t="shared" si="203"/>
        <v>WH8</v>
      </c>
      <c r="AF688" s="109">
        <f t="shared" si="198"/>
        <v>0.0104613240489508</v>
      </c>
      <c r="AG688" s="109" t="s">
        <v>30</v>
      </c>
      <c r="AH688" s="110" t="s">
        <v>85</v>
      </c>
      <c r="AL688" s="109" t="s">
        <v>134</v>
      </c>
      <c r="AM688" s="110" t="str">
        <f t="shared" si="204"/>
        <v>INDIRON</v>
      </c>
      <c r="AN688" s="109" t="str">
        <f t="shared" si="205"/>
        <v>WH8</v>
      </c>
      <c r="AO688" s="109">
        <f t="shared" si="199"/>
        <v>0.0110960929844402</v>
      </c>
      <c r="AP688" s="109" t="s">
        <v>30</v>
      </c>
      <c r="AQ688" s="110" t="s">
        <v>82</v>
      </c>
      <c r="AU688" s="109" t="s">
        <v>134</v>
      </c>
      <c r="AV688" s="110" t="str">
        <f t="shared" si="206"/>
        <v>INDIRON</v>
      </c>
      <c r="AW688" s="109" t="str">
        <f t="shared" si="207"/>
        <v>WH8</v>
      </c>
      <c r="AX688" s="109">
        <f t="shared" si="200"/>
        <v>0.00949050349647585</v>
      </c>
      <c r="AY688" s="109" t="s">
        <v>30</v>
      </c>
      <c r="AZ688" s="110" t="s">
        <v>81</v>
      </c>
      <c r="BD688" s="109" t="s">
        <v>134</v>
      </c>
      <c r="BE688" s="110" t="str">
        <f t="shared" si="208"/>
        <v>INDIRON</v>
      </c>
      <c r="BF688" s="109" t="str">
        <f t="shared" si="209"/>
        <v>WH8</v>
      </c>
      <c r="BG688" s="109">
        <f t="shared" si="216"/>
        <v>0.0110960929844402</v>
      </c>
      <c r="BH688" s="109" t="s">
        <v>30</v>
      </c>
      <c r="BI688" s="110" t="s">
        <v>83</v>
      </c>
      <c r="BM688" s="109" t="s">
        <v>134</v>
      </c>
      <c r="BN688" s="110" t="str">
        <f t="shared" si="210"/>
        <v>INDIRON</v>
      </c>
      <c r="BO688" s="109" t="str">
        <f t="shared" si="211"/>
        <v>WH8</v>
      </c>
      <c r="BP688" s="109">
        <f t="shared" si="212"/>
        <v>0.00949050349647585</v>
      </c>
      <c r="BQ688" s="109" t="s">
        <v>30</v>
      </c>
      <c r="BR688" s="110" t="s">
        <v>80</v>
      </c>
    </row>
    <row r="689" spans="11:70">
      <c r="K689" s="109" t="s">
        <v>134</v>
      </c>
      <c r="L689" s="110" t="str">
        <f t="shared" si="213"/>
        <v>INDIRON</v>
      </c>
      <c r="M689" s="110" t="s">
        <v>228</v>
      </c>
      <c r="N689" s="109">
        <f t="shared" si="201"/>
        <v>0.0103600782830602</v>
      </c>
      <c r="O689" s="109" t="s">
        <v>30</v>
      </c>
      <c r="P689" s="110" t="s">
        <v>84</v>
      </c>
      <c r="T689" s="109" t="s">
        <v>134</v>
      </c>
      <c r="U689" s="110" t="str">
        <f t="shared" si="214"/>
        <v>INDIRON</v>
      </c>
      <c r="V689" s="109" t="str">
        <f t="shared" si="215"/>
        <v>WH9</v>
      </c>
      <c r="W689" s="109">
        <f t="shared" si="197"/>
        <v>0.0123278131062885</v>
      </c>
      <c r="X689" s="109" t="s">
        <v>30</v>
      </c>
      <c r="Y689" s="110" t="s">
        <v>79</v>
      </c>
      <c r="AC689" s="109" t="s">
        <v>134</v>
      </c>
      <c r="AD689" s="110" t="str">
        <f t="shared" si="202"/>
        <v>INDIRON</v>
      </c>
      <c r="AE689" s="109" t="str">
        <f t="shared" si="203"/>
        <v>WH9</v>
      </c>
      <c r="AF689" s="109">
        <f t="shared" si="198"/>
        <v>0.0102332553330189</v>
      </c>
      <c r="AG689" s="109" t="s">
        <v>30</v>
      </c>
      <c r="AH689" s="110" t="s">
        <v>85</v>
      </c>
      <c r="AL689" s="109" t="s">
        <v>134</v>
      </c>
      <c r="AM689" s="110" t="str">
        <f t="shared" si="204"/>
        <v>INDIRON</v>
      </c>
      <c r="AN689" s="109" t="str">
        <f t="shared" si="205"/>
        <v>WH9</v>
      </c>
      <c r="AO689" s="109">
        <f t="shared" si="199"/>
        <v>0.0111024235210262</v>
      </c>
      <c r="AP689" s="109" t="s">
        <v>30</v>
      </c>
      <c r="AQ689" s="110" t="s">
        <v>82</v>
      </c>
      <c r="AU689" s="109" t="s">
        <v>134</v>
      </c>
      <c r="AV689" s="110" t="str">
        <f t="shared" si="206"/>
        <v>INDIRON</v>
      </c>
      <c r="AW689" s="109" t="str">
        <f t="shared" si="207"/>
        <v>WH9</v>
      </c>
      <c r="AX689" s="109">
        <f t="shared" si="200"/>
        <v>0.00943638633864259</v>
      </c>
      <c r="AY689" s="109" t="s">
        <v>30</v>
      </c>
      <c r="AZ689" s="110" t="s">
        <v>81</v>
      </c>
      <c r="BD689" s="109" t="s">
        <v>134</v>
      </c>
      <c r="BE689" s="110" t="str">
        <f t="shared" si="208"/>
        <v>INDIRON</v>
      </c>
      <c r="BF689" s="109" t="str">
        <f t="shared" si="209"/>
        <v>WH9</v>
      </c>
      <c r="BG689" s="109">
        <f t="shared" si="216"/>
        <v>0.0111024235210262</v>
      </c>
      <c r="BH689" s="109" t="s">
        <v>30</v>
      </c>
      <c r="BI689" s="110" t="s">
        <v>83</v>
      </c>
      <c r="BM689" s="109" t="s">
        <v>134</v>
      </c>
      <c r="BN689" s="110" t="str">
        <f t="shared" si="210"/>
        <v>INDIRON</v>
      </c>
      <c r="BO689" s="109" t="str">
        <f t="shared" si="211"/>
        <v>WH9</v>
      </c>
      <c r="BP689" s="109">
        <f t="shared" si="212"/>
        <v>0.00943638633864259</v>
      </c>
      <c r="BQ689" s="109" t="s">
        <v>30</v>
      </c>
      <c r="BR689" s="110" t="s">
        <v>80</v>
      </c>
    </row>
    <row r="690" spans="11:70">
      <c r="K690" s="109" t="s">
        <v>134</v>
      </c>
      <c r="L690" s="110" t="str">
        <f t="shared" si="213"/>
        <v>INDIRON</v>
      </c>
      <c r="M690" s="110" t="s">
        <v>229</v>
      </c>
      <c r="N690" s="109">
        <f t="shared" si="201"/>
        <v>0.0103480327253454</v>
      </c>
      <c r="O690" s="109" t="s">
        <v>30</v>
      </c>
      <c r="P690" s="110" t="s">
        <v>84</v>
      </c>
      <c r="T690" s="109" t="s">
        <v>134</v>
      </c>
      <c r="U690" s="110" t="str">
        <f t="shared" si="214"/>
        <v>INDIRON</v>
      </c>
      <c r="V690" s="109" t="str">
        <f t="shared" si="215"/>
        <v>WH10</v>
      </c>
      <c r="W690" s="109">
        <f t="shared" si="197"/>
        <v>0.0131076646860451</v>
      </c>
      <c r="X690" s="109" t="s">
        <v>30</v>
      </c>
      <c r="Y690" s="110" t="s">
        <v>79</v>
      </c>
      <c r="AC690" s="109" t="s">
        <v>134</v>
      </c>
      <c r="AD690" s="110" t="str">
        <f t="shared" si="202"/>
        <v>INDIRON</v>
      </c>
      <c r="AE690" s="109" t="str">
        <f t="shared" si="203"/>
        <v>WH10</v>
      </c>
      <c r="AF690" s="109">
        <f t="shared" si="198"/>
        <v>0.0101452026678552</v>
      </c>
      <c r="AG690" s="109" t="s">
        <v>30</v>
      </c>
      <c r="AH690" s="110" t="s">
        <v>85</v>
      </c>
      <c r="AL690" s="109" t="s">
        <v>134</v>
      </c>
      <c r="AM690" s="110" t="str">
        <f t="shared" si="204"/>
        <v>INDIRON</v>
      </c>
      <c r="AN690" s="109" t="str">
        <f t="shared" si="205"/>
        <v>WH10</v>
      </c>
      <c r="AO690" s="109">
        <f t="shared" si="199"/>
        <v>0.0112861651420778</v>
      </c>
      <c r="AP690" s="109" t="s">
        <v>30</v>
      </c>
      <c r="AQ690" s="110" t="s">
        <v>82</v>
      </c>
      <c r="AU690" s="109" t="s">
        <v>134</v>
      </c>
      <c r="AV690" s="110" t="str">
        <f t="shared" si="206"/>
        <v>INDIRON</v>
      </c>
      <c r="AW690" s="109" t="str">
        <f t="shared" si="207"/>
        <v>WH10</v>
      </c>
      <c r="AX690" s="109">
        <f t="shared" si="200"/>
        <v>0.0095051508411876</v>
      </c>
      <c r="AY690" s="109" t="s">
        <v>30</v>
      </c>
      <c r="AZ690" s="110" t="s">
        <v>81</v>
      </c>
      <c r="BD690" s="109" t="s">
        <v>134</v>
      </c>
      <c r="BE690" s="110" t="str">
        <f t="shared" si="208"/>
        <v>INDIRON</v>
      </c>
      <c r="BF690" s="109" t="str">
        <f t="shared" si="209"/>
        <v>WH10</v>
      </c>
      <c r="BG690" s="109">
        <f t="shared" si="216"/>
        <v>0.0112861651420778</v>
      </c>
      <c r="BH690" s="109" t="s">
        <v>30</v>
      </c>
      <c r="BI690" s="110" t="s">
        <v>83</v>
      </c>
      <c r="BM690" s="109" t="s">
        <v>134</v>
      </c>
      <c r="BN690" s="110" t="str">
        <f t="shared" si="210"/>
        <v>INDIRON</v>
      </c>
      <c r="BO690" s="109" t="str">
        <f t="shared" si="211"/>
        <v>WH10</v>
      </c>
      <c r="BP690" s="109">
        <f t="shared" si="212"/>
        <v>0.0095051508411876</v>
      </c>
      <c r="BQ690" s="109" t="s">
        <v>30</v>
      </c>
      <c r="BR690" s="110" t="s">
        <v>80</v>
      </c>
    </row>
    <row r="691" spans="11:70">
      <c r="K691" s="111" t="s">
        <v>134</v>
      </c>
      <c r="L691" s="110" t="str">
        <f t="shared" si="213"/>
        <v>INDIRON</v>
      </c>
      <c r="M691" s="110" t="s">
        <v>230</v>
      </c>
      <c r="N691" s="109">
        <f t="shared" si="201"/>
        <v>0.0103767104011039</v>
      </c>
      <c r="O691" s="109" t="s">
        <v>30</v>
      </c>
      <c r="P691" s="110" t="s">
        <v>84</v>
      </c>
      <c r="T691" s="109" t="s">
        <v>134</v>
      </c>
      <c r="U691" s="110" t="str">
        <f t="shared" si="214"/>
        <v>INDIRON</v>
      </c>
      <c r="V691" s="109" t="str">
        <f t="shared" si="215"/>
        <v>WH11</v>
      </c>
      <c r="W691" s="109">
        <f t="shared" si="197"/>
        <v>0.0138529417736176</v>
      </c>
      <c r="X691" s="109" t="s">
        <v>30</v>
      </c>
      <c r="Y691" s="110" t="s">
        <v>79</v>
      </c>
      <c r="AC691" s="109" t="s">
        <v>134</v>
      </c>
      <c r="AD691" s="110" t="str">
        <f t="shared" si="202"/>
        <v>INDIRON</v>
      </c>
      <c r="AE691" s="109" t="str">
        <f t="shared" si="203"/>
        <v>WH11</v>
      </c>
      <c r="AF691" s="109">
        <f t="shared" si="198"/>
        <v>0.0101921535542085</v>
      </c>
      <c r="AG691" s="109" t="s">
        <v>30</v>
      </c>
      <c r="AH691" s="110" t="s">
        <v>85</v>
      </c>
      <c r="AL691" s="109" t="s">
        <v>134</v>
      </c>
      <c r="AM691" s="110" t="str">
        <f t="shared" si="204"/>
        <v>INDIRON</v>
      </c>
      <c r="AN691" s="109" t="str">
        <f t="shared" si="205"/>
        <v>WH11</v>
      </c>
      <c r="AO691" s="109">
        <f t="shared" si="199"/>
        <v>0.0116082666053384</v>
      </c>
      <c r="AP691" s="109" t="s">
        <v>30</v>
      </c>
      <c r="AQ691" s="110" t="s">
        <v>82</v>
      </c>
      <c r="AU691" s="109" t="s">
        <v>134</v>
      </c>
      <c r="AV691" s="110" t="str">
        <f t="shared" si="206"/>
        <v>INDIRON</v>
      </c>
      <c r="AW691" s="109" t="str">
        <f t="shared" si="207"/>
        <v>WH11</v>
      </c>
      <c r="AX691" s="109">
        <f t="shared" si="200"/>
        <v>0.00981162209952665</v>
      </c>
      <c r="AY691" s="109" t="s">
        <v>30</v>
      </c>
      <c r="AZ691" s="110" t="s">
        <v>81</v>
      </c>
      <c r="BD691" s="109" t="s">
        <v>134</v>
      </c>
      <c r="BE691" s="110" t="str">
        <f t="shared" si="208"/>
        <v>INDIRON</v>
      </c>
      <c r="BF691" s="109" t="str">
        <f t="shared" si="209"/>
        <v>WH11</v>
      </c>
      <c r="BG691" s="109">
        <f t="shared" si="216"/>
        <v>0.0116082666053384</v>
      </c>
      <c r="BH691" s="109" t="s">
        <v>30</v>
      </c>
      <c r="BI691" s="110" t="s">
        <v>83</v>
      </c>
      <c r="BM691" s="109" t="s">
        <v>134</v>
      </c>
      <c r="BN691" s="110" t="str">
        <f t="shared" si="210"/>
        <v>INDIRON</v>
      </c>
      <c r="BO691" s="109" t="str">
        <f t="shared" si="211"/>
        <v>WH11</v>
      </c>
      <c r="BP691" s="109">
        <f t="shared" si="212"/>
        <v>0.00981162209952665</v>
      </c>
      <c r="BQ691" s="109" t="s">
        <v>30</v>
      </c>
      <c r="BR691" s="110" t="s">
        <v>80</v>
      </c>
    </row>
    <row r="692" spans="11:70">
      <c r="K692" s="109" t="s">
        <v>134</v>
      </c>
      <c r="L692" s="110" t="str">
        <f t="shared" si="213"/>
        <v>INDIRON</v>
      </c>
      <c r="M692" s="110" t="s">
        <v>231</v>
      </c>
      <c r="N692" s="109">
        <f t="shared" si="201"/>
        <v>0.0105078548970435</v>
      </c>
      <c r="O692" s="109" t="s">
        <v>30</v>
      </c>
      <c r="P692" s="110" t="s">
        <v>84</v>
      </c>
      <c r="T692" s="109" t="s">
        <v>134</v>
      </c>
      <c r="U692" s="110" t="str">
        <f t="shared" si="214"/>
        <v>INDIRON</v>
      </c>
      <c r="V692" s="109" t="str">
        <f t="shared" si="215"/>
        <v>WH12</v>
      </c>
      <c r="W692" s="109">
        <f t="shared" si="197"/>
        <v>0.0141124211287434</v>
      </c>
      <c r="X692" s="109" t="s">
        <v>30</v>
      </c>
      <c r="Y692" s="110" t="s">
        <v>79</v>
      </c>
      <c r="AC692" s="109" t="s">
        <v>134</v>
      </c>
      <c r="AD692" s="110" t="str">
        <f t="shared" si="202"/>
        <v>INDIRON</v>
      </c>
      <c r="AE692" s="109" t="str">
        <f t="shared" si="203"/>
        <v>WH12</v>
      </c>
      <c r="AF692" s="109">
        <f t="shared" si="198"/>
        <v>0.0104741527578048</v>
      </c>
      <c r="AG692" s="109" t="s">
        <v>30</v>
      </c>
      <c r="AH692" s="110" t="s">
        <v>85</v>
      </c>
      <c r="AL692" s="109" t="s">
        <v>134</v>
      </c>
      <c r="AM692" s="110" t="str">
        <f t="shared" si="204"/>
        <v>INDIRON</v>
      </c>
      <c r="AN692" s="109" t="str">
        <f t="shared" si="205"/>
        <v>WH12</v>
      </c>
      <c r="AO692" s="109">
        <f t="shared" si="199"/>
        <v>0.0119915636658713</v>
      </c>
      <c r="AP692" s="109" t="s">
        <v>30</v>
      </c>
      <c r="AQ692" s="110" t="s">
        <v>82</v>
      </c>
      <c r="AU692" s="109" t="s">
        <v>134</v>
      </c>
      <c r="AV692" s="110" t="str">
        <f t="shared" si="206"/>
        <v>INDIRON</v>
      </c>
      <c r="AW692" s="109" t="str">
        <f t="shared" si="207"/>
        <v>WH12</v>
      </c>
      <c r="AX692" s="109">
        <f t="shared" si="200"/>
        <v>0.0104710638938974</v>
      </c>
      <c r="AY692" s="109" t="s">
        <v>30</v>
      </c>
      <c r="AZ692" s="110" t="s">
        <v>81</v>
      </c>
      <c r="BD692" s="109" t="s">
        <v>134</v>
      </c>
      <c r="BE692" s="110" t="str">
        <f t="shared" si="208"/>
        <v>INDIRON</v>
      </c>
      <c r="BF692" s="109" t="str">
        <f t="shared" si="209"/>
        <v>WH12</v>
      </c>
      <c r="BG692" s="109">
        <f t="shared" si="216"/>
        <v>0.0119915636658713</v>
      </c>
      <c r="BH692" s="109" t="s">
        <v>30</v>
      </c>
      <c r="BI692" s="110" t="s">
        <v>83</v>
      </c>
      <c r="BM692" s="109" t="s">
        <v>134</v>
      </c>
      <c r="BN692" s="110" t="str">
        <f t="shared" si="210"/>
        <v>INDIRON</v>
      </c>
      <c r="BO692" s="109" t="str">
        <f t="shared" si="211"/>
        <v>WH12</v>
      </c>
      <c r="BP692" s="109">
        <f t="shared" si="212"/>
        <v>0.0104710638938974</v>
      </c>
      <c r="BQ692" s="109" t="s">
        <v>30</v>
      </c>
      <c r="BR692" s="110" t="s">
        <v>80</v>
      </c>
    </row>
    <row r="693" spans="11:70">
      <c r="K693" s="109" t="s">
        <v>134</v>
      </c>
      <c r="L693" s="110" t="str">
        <f t="shared" si="213"/>
        <v>INDIRON</v>
      </c>
      <c r="M693" s="110" t="s">
        <v>232</v>
      </c>
      <c r="N693" s="109">
        <f t="shared" si="201"/>
        <v>0.0108055714115724</v>
      </c>
      <c r="O693" s="109" t="s">
        <v>30</v>
      </c>
      <c r="P693" s="110" t="s">
        <v>84</v>
      </c>
      <c r="T693" s="109" t="s">
        <v>134</v>
      </c>
      <c r="U693" s="110" t="str">
        <f t="shared" si="214"/>
        <v>INDIRON</v>
      </c>
      <c r="V693" s="109" t="str">
        <f t="shared" si="215"/>
        <v>WH13</v>
      </c>
      <c r="W693" s="109">
        <f t="shared" si="197"/>
        <v>0.0140817320925092</v>
      </c>
      <c r="X693" s="109" t="s">
        <v>30</v>
      </c>
      <c r="Y693" s="110" t="s">
        <v>79</v>
      </c>
      <c r="AC693" s="109" t="s">
        <v>134</v>
      </c>
      <c r="AD693" s="110" t="str">
        <f t="shared" si="202"/>
        <v>INDIRON</v>
      </c>
      <c r="AE693" s="109" t="str">
        <f t="shared" si="203"/>
        <v>WH13</v>
      </c>
      <c r="AF693" s="109">
        <f t="shared" si="198"/>
        <v>0.0111037705721</v>
      </c>
      <c r="AG693" s="109" t="s">
        <v>30</v>
      </c>
      <c r="AH693" s="110" t="s">
        <v>85</v>
      </c>
      <c r="AL693" s="109" t="s">
        <v>134</v>
      </c>
      <c r="AM693" s="110" t="str">
        <f t="shared" si="204"/>
        <v>INDIRON</v>
      </c>
      <c r="AN693" s="109" t="str">
        <f t="shared" si="205"/>
        <v>WH13</v>
      </c>
      <c r="AO693" s="109">
        <f t="shared" si="199"/>
        <v>0.0123783583907551</v>
      </c>
      <c r="AP693" s="109" t="s">
        <v>30</v>
      </c>
      <c r="AQ693" s="110" t="s">
        <v>82</v>
      </c>
      <c r="AU693" s="109" t="s">
        <v>134</v>
      </c>
      <c r="AV693" s="110" t="str">
        <f t="shared" si="206"/>
        <v>INDIRON</v>
      </c>
      <c r="AW693" s="109" t="str">
        <f t="shared" si="207"/>
        <v>WH13</v>
      </c>
      <c r="AX693" s="109">
        <f t="shared" si="200"/>
        <v>0.0112426152720994</v>
      </c>
      <c r="AY693" s="109" t="s">
        <v>30</v>
      </c>
      <c r="AZ693" s="110" t="s">
        <v>81</v>
      </c>
      <c r="BD693" s="109" t="s">
        <v>134</v>
      </c>
      <c r="BE693" s="110" t="str">
        <f t="shared" si="208"/>
        <v>INDIRON</v>
      </c>
      <c r="BF693" s="109" t="str">
        <f t="shared" si="209"/>
        <v>WH13</v>
      </c>
      <c r="BG693" s="109">
        <f t="shared" si="216"/>
        <v>0.0123783583907551</v>
      </c>
      <c r="BH693" s="109" t="s">
        <v>30</v>
      </c>
      <c r="BI693" s="110" t="s">
        <v>83</v>
      </c>
      <c r="BM693" s="109" t="s">
        <v>134</v>
      </c>
      <c r="BN693" s="110" t="str">
        <f t="shared" si="210"/>
        <v>INDIRON</v>
      </c>
      <c r="BO693" s="109" t="str">
        <f t="shared" si="211"/>
        <v>WH13</v>
      </c>
      <c r="BP693" s="109">
        <f t="shared" si="212"/>
        <v>0.0112426152720994</v>
      </c>
      <c r="BQ693" s="109" t="s">
        <v>30</v>
      </c>
      <c r="BR693" s="110" t="s">
        <v>80</v>
      </c>
    </row>
    <row r="694" spans="11:70">
      <c r="K694" s="109" t="s">
        <v>134</v>
      </c>
      <c r="L694" s="110" t="str">
        <f t="shared" si="213"/>
        <v>INDIRON</v>
      </c>
      <c r="M694" s="110" t="s">
        <v>233</v>
      </c>
      <c r="N694" s="109">
        <f t="shared" si="201"/>
        <v>0.011159755329077</v>
      </c>
      <c r="O694" s="109" t="s">
        <v>30</v>
      </c>
      <c r="P694" s="110" t="s">
        <v>84</v>
      </c>
      <c r="T694" s="109" t="s">
        <v>134</v>
      </c>
      <c r="U694" s="110" t="str">
        <f t="shared" si="214"/>
        <v>INDIRON</v>
      </c>
      <c r="V694" s="109" t="str">
        <f t="shared" si="215"/>
        <v>WH14</v>
      </c>
      <c r="W694" s="109">
        <f t="shared" si="197"/>
        <v>0.0139420083276439</v>
      </c>
      <c r="X694" s="109" t="s">
        <v>30</v>
      </c>
      <c r="Y694" s="110" t="s">
        <v>79</v>
      </c>
      <c r="AC694" s="109" t="s">
        <v>134</v>
      </c>
      <c r="AD694" s="110" t="str">
        <f t="shared" si="202"/>
        <v>INDIRON</v>
      </c>
      <c r="AE694" s="109" t="str">
        <f t="shared" si="203"/>
        <v>WH14</v>
      </c>
      <c r="AF694" s="109">
        <f t="shared" si="198"/>
        <v>0.011955688795414</v>
      </c>
      <c r="AG694" s="109" t="s">
        <v>30</v>
      </c>
      <c r="AH694" s="110" t="s">
        <v>85</v>
      </c>
      <c r="AL694" s="109" t="s">
        <v>134</v>
      </c>
      <c r="AM694" s="110" t="str">
        <f t="shared" si="204"/>
        <v>INDIRON</v>
      </c>
      <c r="AN694" s="109" t="str">
        <f t="shared" si="205"/>
        <v>WH14</v>
      </c>
      <c r="AO694" s="109">
        <f t="shared" si="199"/>
        <v>0.0126097075996219</v>
      </c>
      <c r="AP694" s="109" t="s">
        <v>30</v>
      </c>
      <c r="AQ694" s="110" t="s">
        <v>82</v>
      </c>
      <c r="AU694" s="109" t="s">
        <v>134</v>
      </c>
      <c r="AV694" s="110" t="str">
        <f t="shared" si="206"/>
        <v>INDIRON</v>
      </c>
      <c r="AW694" s="109" t="str">
        <f t="shared" si="207"/>
        <v>WH14</v>
      </c>
      <c r="AX694" s="109">
        <f t="shared" si="200"/>
        <v>0.011523989555658</v>
      </c>
      <c r="AY694" s="109" t="s">
        <v>30</v>
      </c>
      <c r="AZ694" s="110" t="s">
        <v>81</v>
      </c>
      <c r="BD694" s="109" t="s">
        <v>134</v>
      </c>
      <c r="BE694" s="110" t="str">
        <f t="shared" si="208"/>
        <v>INDIRON</v>
      </c>
      <c r="BF694" s="109" t="str">
        <f t="shared" si="209"/>
        <v>WH14</v>
      </c>
      <c r="BG694" s="109">
        <f t="shared" si="216"/>
        <v>0.0126097075996219</v>
      </c>
      <c r="BH694" s="109" t="s">
        <v>30</v>
      </c>
      <c r="BI694" s="110" t="s">
        <v>83</v>
      </c>
      <c r="BM694" s="109" t="s">
        <v>134</v>
      </c>
      <c r="BN694" s="110" t="str">
        <f t="shared" si="210"/>
        <v>INDIRON</v>
      </c>
      <c r="BO694" s="109" t="str">
        <f t="shared" si="211"/>
        <v>WH14</v>
      </c>
      <c r="BP694" s="109">
        <f t="shared" si="212"/>
        <v>0.011523989555658</v>
      </c>
      <c r="BQ694" s="109" t="s">
        <v>30</v>
      </c>
      <c r="BR694" s="110" t="s">
        <v>80</v>
      </c>
    </row>
    <row r="695" spans="11:70">
      <c r="K695" s="111" t="s">
        <v>134</v>
      </c>
      <c r="L695" s="110" t="str">
        <f t="shared" si="213"/>
        <v>INDIRON</v>
      </c>
      <c r="M695" s="110" t="s">
        <v>234</v>
      </c>
      <c r="N695" s="109">
        <f t="shared" si="201"/>
        <v>0.0113093503012747</v>
      </c>
      <c r="O695" s="109" t="s">
        <v>30</v>
      </c>
      <c r="P695" s="110" t="s">
        <v>84</v>
      </c>
      <c r="T695" s="109" t="s">
        <v>134</v>
      </c>
      <c r="U695" s="110" t="str">
        <f t="shared" si="214"/>
        <v>INDIRON</v>
      </c>
      <c r="V695" s="109" t="str">
        <f t="shared" si="215"/>
        <v>WH15</v>
      </c>
      <c r="W695" s="109">
        <f t="shared" si="197"/>
        <v>0.0138170993906836</v>
      </c>
      <c r="X695" s="109" t="s">
        <v>30</v>
      </c>
      <c r="Y695" s="110" t="s">
        <v>79</v>
      </c>
      <c r="AC695" s="109" t="s">
        <v>134</v>
      </c>
      <c r="AD695" s="110" t="str">
        <f t="shared" si="202"/>
        <v>INDIRON</v>
      </c>
      <c r="AE695" s="109" t="str">
        <f t="shared" si="203"/>
        <v>WH15</v>
      </c>
      <c r="AF695" s="109">
        <f t="shared" si="198"/>
        <v>0.0124815342892617</v>
      </c>
      <c r="AG695" s="109" t="s">
        <v>30</v>
      </c>
      <c r="AH695" s="110" t="s">
        <v>85</v>
      </c>
      <c r="AL695" s="109" t="s">
        <v>134</v>
      </c>
      <c r="AM695" s="110" t="str">
        <f t="shared" si="204"/>
        <v>INDIRON</v>
      </c>
      <c r="AN695" s="109" t="str">
        <f t="shared" si="205"/>
        <v>WH15</v>
      </c>
      <c r="AO695" s="109">
        <f t="shared" si="199"/>
        <v>0.0126869489539947</v>
      </c>
      <c r="AP695" s="109" t="s">
        <v>30</v>
      </c>
      <c r="AQ695" s="110" t="s">
        <v>82</v>
      </c>
      <c r="AU695" s="109" t="s">
        <v>134</v>
      </c>
      <c r="AV695" s="110" t="str">
        <f t="shared" si="206"/>
        <v>INDIRON</v>
      </c>
      <c r="AW695" s="109" t="str">
        <f t="shared" si="207"/>
        <v>WH15</v>
      </c>
      <c r="AX695" s="109">
        <f t="shared" si="200"/>
        <v>0.0116306267433503</v>
      </c>
      <c r="AY695" s="109" t="s">
        <v>30</v>
      </c>
      <c r="AZ695" s="110" t="s">
        <v>81</v>
      </c>
      <c r="BD695" s="109" t="s">
        <v>134</v>
      </c>
      <c r="BE695" s="110" t="str">
        <f t="shared" si="208"/>
        <v>INDIRON</v>
      </c>
      <c r="BF695" s="109" t="str">
        <f t="shared" si="209"/>
        <v>WH15</v>
      </c>
      <c r="BG695" s="109">
        <f t="shared" si="216"/>
        <v>0.0126869489539947</v>
      </c>
      <c r="BH695" s="109" t="s">
        <v>30</v>
      </c>
      <c r="BI695" s="110" t="s">
        <v>83</v>
      </c>
      <c r="BM695" s="109" t="s">
        <v>134</v>
      </c>
      <c r="BN695" s="110" t="str">
        <f t="shared" si="210"/>
        <v>INDIRON</v>
      </c>
      <c r="BO695" s="109" t="str">
        <f t="shared" si="211"/>
        <v>WH15</v>
      </c>
      <c r="BP695" s="109">
        <f t="shared" si="212"/>
        <v>0.0116306267433503</v>
      </c>
      <c r="BQ695" s="109" t="s">
        <v>30</v>
      </c>
      <c r="BR695" s="110" t="s">
        <v>80</v>
      </c>
    </row>
    <row r="696" spans="11:70">
      <c r="K696" s="109" t="s">
        <v>134</v>
      </c>
      <c r="L696" s="110" t="str">
        <f t="shared" si="213"/>
        <v>INDIRON</v>
      </c>
      <c r="M696" s="110" t="s">
        <v>235</v>
      </c>
      <c r="N696" s="109">
        <f t="shared" si="201"/>
        <v>0.0113786520417955</v>
      </c>
      <c r="O696" s="109" t="s">
        <v>30</v>
      </c>
      <c r="P696" s="110" t="s">
        <v>84</v>
      </c>
      <c r="T696" s="109" t="s">
        <v>134</v>
      </c>
      <c r="U696" s="110" t="str">
        <f t="shared" si="214"/>
        <v>INDIRON</v>
      </c>
      <c r="V696" s="109" t="str">
        <f t="shared" si="215"/>
        <v>WH16</v>
      </c>
      <c r="W696" s="109">
        <f t="shared" si="197"/>
        <v>0.013615302596041</v>
      </c>
      <c r="X696" s="109" t="s">
        <v>30</v>
      </c>
      <c r="Y696" s="110" t="s">
        <v>79</v>
      </c>
      <c r="AC696" s="109" t="s">
        <v>134</v>
      </c>
      <c r="AD696" s="110" t="str">
        <f t="shared" si="202"/>
        <v>INDIRON</v>
      </c>
      <c r="AE696" s="109" t="str">
        <f t="shared" si="203"/>
        <v>WH16</v>
      </c>
      <c r="AF696" s="109">
        <f t="shared" si="198"/>
        <v>0.0128079559630412</v>
      </c>
      <c r="AG696" s="109" t="s">
        <v>30</v>
      </c>
      <c r="AH696" s="110" t="s">
        <v>85</v>
      </c>
      <c r="AL696" s="109" t="s">
        <v>134</v>
      </c>
      <c r="AM696" s="110" t="str">
        <f t="shared" si="204"/>
        <v>INDIRON</v>
      </c>
      <c r="AN696" s="109" t="str">
        <f t="shared" si="205"/>
        <v>WH16</v>
      </c>
      <c r="AO696" s="109">
        <f t="shared" si="199"/>
        <v>0.0126874928141577</v>
      </c>
      <c r="AP696" s="109" t="s">
        <v>30</v>
      </c>
      <c r="AQ696" s="110" t="s">
        <v>82</v>
      </c>
      <c r="AU696" s="109" t="s">
        <v>134</v>
      </c>
      <c r="AV696" s="110" t="str">
        <f t="shared" si="206"/>
        <v>INDIRON</v>
      </c>
      <c r="AW696" s="109" t="str">
        <f t="shared" si="207"/>
        <v>WH16</v>
      </c>
      <c r="AX696" s="109">
        <f t="shared" si="200"/>
        <v>0.011683619607149</v>
      </c>
      <c r="AY696" s="109" t="s">
        <v>30</v>
      </c>
      <c r="AZ696" s="110" t="s">
        <v>81</v>
      </c>
      <c r="BD696" s="109" t="s">
        <v>134</v>
      </c>
      <c r="BE696" s="110" t="str">
        <f t="shared" si="208"/>
        <v>INDIRON</v>
      </c>
      <c r="BF696" s="109" t="str">
        <f t="shared" si="209"/>
        <v>WH16</v>
      </c>
      <c r="BG696" s="109">
        <f t="shared" si="216"/>
        <v>0.0126874928141577</v>
      </c>
      <c r="BH696" s="109" t="s">
        <v>30</v>
      </c>
      <c r="BI696" s="110" t="s">
        <v>83</v>
      </c>
      <c r="BM696" s="109" t="s">
        <v>134</v>
      </c>
      <c r="BN696" s="110" t="str">
        <f t="shared" si="210"/>
        <v>INDIRON</v>
      </c>
      <c r="BO696" s="109" t="str">
        <f t="shared" si="211"/>
        <v>WH16</v>
      </c>
      <c r="BP696" s="109">
        <f t="shared" si="212"/>
        <v>0.011683619607149</v>
      </c>
      <c r="BQ696" s="109" t="s">
        <v>30</v>
      </c>
      <c r="BR696" s="110" t="s">
        <v>80</v>
      </c>
    </row>
    <row r="697" spans="11:70">
      <c r="K697" s="109" t="s">
        <v>134</v>
      </c>
      <c r="L697" s="110" t="str">
        <f t="shared" si="213"/>
        <v>INDIRON</v>
      </c>
      <c r="M697" s="110" t="s">
        <v>236</v>
      </c>
      <c r="N697" s="109">
        <f t="shared" si="201"/>
        <v>0.0114272273126937</v>
      </c>
      <c r="O697" s="109" t="s">
        <v>30</v>
      </c>
      <c r="P697" s="110" t="s">
        <v>84</v>
      </c>
      <c r="T697" s="109" t="s">
        <v>134</v>
      </c>
      <c r="U697" s="110" t="str">
        <f t="shared" si="214"/>
        <v>INDIRON</v>
      </c>
      <c r="V697" s="109" t="str">
        <f t="shared" si="215"/>
        <v>WH17</v>
      </c>
      <c r="W697" s="109">
        <f t="shared" si="197"/>
        <v>0.0134071975460734</v>
      </c>
      <c r="X697" s="109" t="s">
        <v>30</v>
      </c>
      <c r="Y697" s="110" t="s">
        <v>79</v>
      </c>
      <c r="AC697" s="109" t="s">
        <v>134</v>
      </c>
      <c r="AD697" s="110" t="str">
        <f t="shared" si="202"/>
        <v>INDIRON</v>
      </c>
      <c r="AE697" s="109" t="str">
        <f t="shared" si="203"/>
        <v>WH17</v>
      </c>
      <c r="AF697" s="109">
        <f t="shared" si="198"/>
        <v>0.0128975717271155</v>
      </c>
      <c r="AG697" s="109" t="s">
        <v>30</v>
      </c>
      <c r="AH697" s="110" t="s">
        <v>85</v>
      </c>
      <c r="AL697" s="109" t="s">
        <v>134</v>
      </c>
      <c r="AM697" s="110" t="str">
        <f t="shared" si="204"/>
        <v>INDIRON</v>
      </c>
      <c r="AN697" s="109" t="str">
        <f t="shared" si="205"/>
        <v>WH17</v>
      </c>
      <c r="AO697" s="109">
        <f t="shared" si="199"/>
        <v>0.0126160420121908</v>
      </c>
      <c r="AP697" s="109" t="s">
        <v>30</v>
      </c>
      <c r="AQ697" s="110" t="s">
        <v>82</v>
      </c>
      <c r="AU697" s="109" t="s">
        <v>134</v>
      </c>
      <c r="AV697" s="110" t="str">
        <f t="shared" si="206"/>
        <v>INDIRON</v>
      </c>
      <c r="AW697" s="109" t="str">
        <f t="shared" si="207"/>
        <v>WH17</v>
      </c>
      <c r="AX697" s="109">
        <f t="shared" si="200"/>
        <v>0.0116749506565631</v>
      </c>
      <c r="AY697" s="109" t="s">
        <v>30</v>
      </c>
      <c r="AZ697" s="110" t="s">
        <v>81</v>
      </c>
      <c r="BD697" s="109" t="s">
        <v>134</v>
      </c>
      <c r="BE697" s="110" t="str">
        <f t="shared" si="208"/>
        <v>INDIRON</v>
      </c>
      <c r="BF697" s="109" t="str">
        <f t="shared" si="209"/>
        <v>WH17</v>
      </c>
      <c r="BG697" s="109">
        <f t="shared" si="216"/>
        <v>0.0126160420121908</v>
      </c>
      <c r="BH697" s="109" t="s">
        <v>30</v>
      </c>
      <c r="BI697" s="110" t="s">
        <v>83</v>
      </c>
      <c r="BM697" s="109" t="s">
        <v>134</v>
      </c>
      <c r="BN697" s="110" t="str">
        <f t="shared" si="210"/>
        <v>INDIRON</v>
      </c>
      <c r="BO697" s="109" t="str">
        <f t="shared" si="211"/>
        <v>WH17</v>
      </c>
      <c r="BP697" s="109">
        <f t="shared" si="212"/>
        <v>0.0116749506565631</v>
      </c>
      <c r="BQ697" s="109" t="s">
        <v>30</v>
      </c>
      <c r="BR697" s="110" t="s">
        <v>80</v>
      </c>
    </row>
    <row r="698" spans="11:70">
      <c r="K698" s="109" t="s">
        <v>134</v>
      </c>
      <c r="L698" s="110" t="str">
        <f t="shared" si="213"/>
        <v>INDIRON</v>
      </c>
      <c r="M698" s="110" t="s">
        <v>237</v>
      </c>
      <c r="N698" s="109">
        <f t="shared" si="201"/>
        <v>0.0114316549605509</v>
      </c>
      <c r="O698" s="109" t="s">
        <v>30</v>
      </c>
      <c r="P698" s="110" t="s">
        <v>84</v>
      </c>
      <c r="T698" s="109" t="s">
        <v>134</v>
      </c>
      <c r="U698" s="110" t="str">
        <f t="shared" si="214"/>
        <v>INDIRON</v>
      </c>
      <c r="V698" s="109" t="str">
        <f t="shared" si="215"/>
        <v>WH18</v>
      </c>
      <c r="W698" s="109">
        <f t="shared" si="197"/>
        <v>0.0132901175129364</v>
      </c>
      <c r="X698" s="109" t="s">
        <v>30</v>
      </c>
      <c r="Y698" s="110" t="s">
        <v>79</v>
      </c>
      <c r="AC698" s="109" t="s">
        <v>134</v>
      </c>
      <c r="AD698" s="110" t="str">
        <f t="shared" si="202"/>
        <v>INDIRON</v>
      </c>
      <c r="AE698" s="109" t="str">
        <f t="shared" si="203"/>
        <v>WH18</v>
      </c>
      <c r="AF698" s="109">
        <f t="shared" si="198"/>
        <v>0.0128443741655185</v>
      </c>
      <c r="AG698" s="109" t="s">
        <v>30</v>
      </c>
      <c r="AH698" s="110" t="s">
        <v>85</v>
      </c>
      <c r="AL698" s="109" t="s">
        <v>134</v>
      </c>
      <c r="AM698" s="110" t="str">
        <f t="shared" si="204"/>
        <v>INDIRON</v>
      </c>
      <c r="AN698" s="109" t="str">
        <f t="shared" si="205"/>
        <v>WH18</v>
      </c>
      <c r="AO698" s="109">
        <f t="shared" si="199"/>
        <v>0.0125089503543597</v>
      </c>
      <c r="AP698" s="109" t="s">
        <v>30</v>
      </c>
      <c r="AQ698" s="110" t="s">
        <v>82</v>
      </c>
      <c r="AU698" s="109" t="s">
        <v>134</v>
      </c>
      <c r="AV698" s="110" t="str">
        <f t="shared" si="206"/>
        <v>INDIRON</v>
      </c>
      <c r="AW698" s="109" t="str">
        <f t="shared" si="207"/>
        <v>WH18</v>
      </c>
      <c r="AX698" s="109">
        <f t="shared" si="200"/>
        <v>0.0115982793198033</v>
      </c>
      <c r="AY698" s="109" t="s">
        <v>30</v>
      </c>
      <c r="AZ698" s="110" t="s">
        <v>81</v>
      </c>
      <c r="BD698" s="109" t="s">
        <v>134</v>
      </c>
      <c r="BE698" s="110" t="str">
        <f t="shared" si="208"/>
        <v>INDIRON</v>
      </c>
      <c r="BF698" s="109" t="str">
        <f t="shared" si="209"/>
        <v>WH18</v>
      </c>
      <c r="BG698" s="109">
        <f t="shared" si="216"/>
        <v>0.0125089503543597</v>
      </c>
      <c r="BH698" s="109" t="s">
        <v>30</v>
      </c>
      <c r="BI698" s="110" t="s">
        <v>83</v>
      </c>
      <c r="BM698" s="109" t="s">
        <v>134</v>
      </c>
      <c r="BN698" s="110" t="str">
        <f t="shared" si="210"/>
        <v>INDIRON</v>
      </c>
      <c r="BO698" s="109" t="str">
        <f t="shared" si="211"/>
        <v>WH18</v>
      </c>
      <c r="BP698" s="109">
        <f t="shared" si="212"/>
        <v>0.0115982793198033</v>
      </c>
      <c r="BQ698" s="109" t="s">
        <v>30</v>
      </c>
      <c r="BR698" s="110" t="s">
        <v>80</v>
      </c>
    </row>
    <row r="699" spans="11:70">
      <c r="K699" s="111" t="s">
        <v>134</v>
      </c>
      <c r="L699" s="110" t="str">
        <f t="shared" si="213"/>
        <v>INDIRON</v>
      </c>
      <c r="M699" s="110" t="s">
        <v>238</v>
      </c>
      <c r="N699" s="109">
        <f t="shared" si="201"/>
        <v>0.0114018960930166</v>
      </c>
      <c r="O699" s="109" t="s">
        <v>30</v>
      </c>
      <c r="P699" s="110" t="s">
        <v>84</v>
      </c>
      <c r="T699" s="109" t="s">
        <v>134</v>
      </c>
      <c r="U699" s="110" t="str">
        <f t="shared" si="214"/>
        <v>INDIRON</v>
      </c>
      <c r="V699" s="109" t="str">
        <f t="shared" si="215"/>
        <v>WH19</v>
      </c>
      <c r="W699" s="109">
        <f t="shared" si="197"/>
        <v>0.0134616769531249</v>
      </c>
      <c r="X699" s="109" t="s">
        <v>30</v>
      </c>
      <c r="Y699" s="110" t="s">
        <v>79</v>
      </c>
      <c r="AC699" s="109" t="s">
        <v>134</v>
      </c>
      <c r="AD699" s="110" t="str">
        <f t="shared" si="202"/>
        <v>INDIRON</v>
      </c>
      <c r="AE699" s="109" t="str">
        <f t="shared" si="203"/>
        <v>WH19</v>
      </c>
      <c r="AF699" s="109">
        <f t="shared" si="198"/>
        <v>0.0127484201998232</v>
      </c>
      <c r="AG699" s="109" t="s">
        <v>30</v>
      </c>
      <c r="AH699" s="110" t="s">
        <v>85</v>
      </c>
      <c r="AL699" s="109" t="s">
        <v>134</v>
      </c>
      <c r="AM699" s="110" t="str">
        <f t="shared" si="204"/>
        <v>INDIRON</v>
      </c>
      <c r="AN699" s="109" t="str">
        <f t="shared" si="205"/>
        <v>WH19</v>
      </c>
      <c r="AO699" s="109">
        <f t="shared" si="199"/>
        <v>0.0124606356769265</v>
      </c>
      <c r="AP699" s="109" t="s">
        <v>30</v>
      </c>
      <c r="AQ699" s="110" t="s">
        <v>82</v>
      </c>
      <c r="AU699" s="109" t="s">
        <v>134</v>
      </c>
      <c r="AV699" s="110" t="str">
        <f t="shared" si="206"/>
        <v>INDIRON</v>
      </c>
      <c r="AW699" s="109" t="str">
        <f t="shared" si="207"/>
        <v>WH19</v>
      </c>
      <c r="AX699" s="109">
        <f t="shared" si="200"/>
        <v>0.0115293512955208</v>
      </c>
      <c r="AY699" s="109" t="s">
        <v>30</v>
      </c>
      <c r="AZ699" s="110" t="s">
        <v>81</v>
      </c>
      <c r="BD699" s="109" t="s">
        <v>134</v>
      </c>
      <c r="BE699" s="110" t="str">
        <f t="shared" si="208"/>
        <v>INDIRON</v>
      </c>
      <c r="BF699" s="109" t="str">
        <f t="shared" si="209"/>
        <v>WH19</v>
      </c>
      <c r="BG699" s="109">
        <f t="shared" si="216"/>
        <v>0.0124606356769265</v>
      </c>
      <c r="BH699" s="109" t="s">
        <v>30</v>
      </c>
      <c r="BI699" s="110" t="s">
        <v>83</v>
      </c>
      <c r="BM699" s="109" t="s">
        <v>134</v>
      </c>
      <c r="BN699" s="110" t="str">
        <f t="shared" si="210"/>
        <v>INDIRON</v>
      </c>
      <c r="BO699" s="109" t="str">
        <f t="shared" si="211"/>
        <v>WH19</v>
      </c>
      <c r="BP699" s="109">
        <f t="shared" si="212"/>
        <v>0.0115293512955208</v>
      </c>
      <c r="BQ699" s="109" t="s">
        <v>30</v>
      </c>
      <c r="BR699" s="110" t="s">
        <v>80</v>
      </c>
    </row>
    <row r="700" spans="11:70">
      <c r="K700" s="109" t="s">
        <v>134</v>
      </c>
      <c r="L700" s="110" t="str">
        <f t="shared" si="213"/>
        <v>INDIRON</v>
      </c>
      <c r="M700" s="110" t="s">
        <v>239</v>
      </c>
      <c r="N700" s="109">
        <f t="shared" si="201"/>
        <v>0.0113708770898345</v>
      </c>
      <c r="O700" s="109" t="s">
        <v>30</v>
      </c>
      <c r="P700" s="110" t="s">
        <v>84</v>
      </c>
      <c r="T700" s="109" t="s">
        <v>134</v>
      </c>
      <c r="U700" s="110" t="str">
        <f t="shared" si="214"/>
        <v>INDIRON</v>
      </c>
      <c r="V700" s="109" t="str">
        <f t="shared" si="215"/>
        <v>WH20</v>
      </c>
      <c r="W700" s="109">
        <f t="shared" si="197"/>
        <v>0.014001092972781</v>
      </c>
      <c r="X700" s="109" t="s">
        <v>30</v>
      </c>
      <c r="Y700" s="110" t="s">
        <v>79</v>
      </c>
      <c r="AC700" s="109" t="s">
        <v>134</v>
      </c>
      <c r="AD700" s="110" t="str">
        <f t="shared" si="202"/>
        <v>INDIRON</v>
      </c>
      <c r="AE700" s="109" t="str">
        <f t="shared" si="203"/>
        <v>WH20</v>
      </c>
      <c r="AF700" s="109">
        <f t="shared" si="198"/>
        <v>0.0126133286971781</v>
      </c>
      <c r="AG700" s="109" t="s">
        <v>30</v>
      </c>
      <c r="AH700" s="110" t="s">
        <v>85</v>
      </c>
      <c r="AL700" s="109" t="s">
        <v>134</v>
      </c>
      <c r="AM700" s="110" t="str">
        <f t="shared" si="204"/>
        <v>INDIRON</v>
      </c>
      <c r="AN700" s="109" t="str">
        <f t="shared" si="205"/>
        <v>WH20</v>
      </c>
      <c r="AO700" s="109">
        <f t="shared" si="199"/>
        <v>0.0125321434320328</v>
      </c>
      <c r="AP700" s="109" t="s">
        <v>30</v>
      </c>
      <c r="AQ700" s="110" t="s">
        <v>82</v>
      </c>
      <c r="AU700" s="109" t="s">
        <v>134</v>
      </c>
      <c r="AV700" s="110" t="str">
        <f t="shared" si="206"/>
        <v>INDIRON</v>
      </c>
      <c r="AW700" s="109" t="str">
        <f t="shared" si="207"/>
        <v>WH20</v>
      </c>
      <c r="AX700" s="109">
        <f t="shared" si="200"/>
        <v>0.0114844442204489</v>
      </c>
      <c r="AY700" s="109" t="s">
        <v>30</v>
      </c>
      <c r="AZ700" s="110" t="s">
        <v>81</v>
      </c>
      <c r="BD700" s="109" t="s">
        <v>134</v>
      </c>
      <c r="BE700" s="110" t="str">
        <f t="shared" si="208"/>
        <v>INDIRON</v>
      </c>
      <c r="BF700" s="109" t="str">
        <f t="shared" si="209"/>
        <v>WH20</v>
      </c>
      <c r="BG700" s="109">
        <f t="shared" si="216"/>
        <v>0.0125321434320328</v>
      </c>
      <c r="BH700" s="109" t="s">
        <v>30</v>
      </c>
      <c r="BI700" s="110" t="s">
        <v>83</v>
      </c>
      <c r="BM700" s="109" t="s">
        <v>134</v>
      </c>
      <c r="BN700" s="110" t="str">
        <f t="shared" si="210"/>
        <v>INDIRON</v>
      </c>
      <c r="BO700" s="109" t="str">
        <f t="shared" si="211"/>
        <v>WH20</v>
      </c>
      <c r="BP700" s="109">
        <f t="shared" si="212"/>
        <v>0.0114844442204489</v>
      </c>
      <c r="BQ700" s="109" t="s">
        <v>30</v>
      </c>
      <c r="BR700" s="110" t="s">
        <v>80</v>
      </c>
    </row>
    <row r="701" spans="11:70">
      <c r="K701" s="109" t="s">
        <v>134</v>
      </c>
      <c r="L701" s="110" t="str">
        <f t="shared" si="213"/>
        <v>INDIRON</v>
      </c>
      <c r="M701" s="110" t="s">
        <v>240</v>
      </c>
      <c r="N701" s="109">
        <f t="shared" si="201"/>
        <v>0.0113445786923559</v>
      </c>
      <c r="O701" s="109" t="s">
        <v>30</v>
      </c>
      <c r="P701" s="110" t="s">
        <v>84</v>
      </c>
      <c r="T701" s="109" t="s">
        <v>134</v>
      </c>
      <c r="U701" s="110" t="str">
        <f t="shared" si="214"/>
        <v>INDIRON</v>
      </c>
      <c r="V701" s="109" t="str">
        <f t="shared" si="215"/>
        <v>WH21</v>
      </c>
      <c r="W701" s="109">
        <f t="shared" si="197"/>
        <v>0.0143922584063716</v>
      </c>
      <c r="X701" s="109" t="s">
        <v>30</v>
      </c>
      <c r="Y701" s="110" t="s">
        <v>79</v>
      </c>
      <c r="AC701" s="109" t="s">
        <v>134</v>
      </c>
      <c r="AD701" s="110" t="str">
        <f t="shared" si="202"/>
        <v>INDIRON</v>
      </c>
      <c r="AE701" s="109" t="str">
        <f t="shared" si="203"/>
        <v>WH21</v>
      </c>
      <c r="AF701" s="109">
        <f t="shared" si="198"/>
        <v>0.0125147676598324</v>
      </c>
      <c r="AG701" s="109" t="s">
        <v>30</v>
      </c>
      <c r="AH701" s="110" t="s">
        <v>85</v>
      </c>
      <c r="AL701" s="109" t="s">
        <v>134</v>
      </c>
      <c r="AM701" s="110" t="str">
        <f t="shared" si="204"/>
        <v>INDIRON</v>
      </c>
      <c r="AN701" s="109" t="str">
        <f t="shared" si="205"/>
        <v>WH21</v>
      </c>
      <c r="AO701" s="109">
        <f t="shared" si="199"/>
        <v>0.0126615233449143</v>
      </c>
      <c r="AP701" s="109" t="s">
        <v>30</v>
      </c>
      <c r="AQ701" s="110" t="s">
        <v>82</v>
      </c>
      <c r="AU701" s="109" t="s">
        <v>134</v>
      </c>
      <c r="AV701" s="110" t="str">
        <f t="shared" si="206"/>
        <v>INDIRON</v>
      </c>
      <c r="AW701" s="109" t="str">
        <f t="shared" si="207"/>
        <v>WH21</v>
      </c>
      <c r="AX701" s="109">
        <f t="shared" si="200"/>
        <v>0.0115824784572926</v>
      </c>
      <c r="AY701" s="109" t="s">
        <v>30</v>
      </c>
      <c r="AZ701" s="110" t="s">
        <v>81</v>
      </c>
      <c r="BD701" s="109" t="s">
        <v>134</v>
      </c>
      <c r="BE701" s="110" t="str">
        <f t="shared" si="208"/>
        <v>INDIRON</v>
      </c>
      <c r="BF701" s="109" t="str">
        <f t="shared" si="209"/>
        <v>WH21</v>
      </c>
      <c r="BG701" s="109">
        <f t="shared" si="216"/>
        <v>0.0126615233449143</v>
      </c>
      <c r="BH701" s="109" t="s">
        <v>30</v>
      </c>
      <c r="BI701" s="110" t="s">
        <v>83</v>
      </c>
      <c r="BM701" s="109" t="s">
        <v>134</v>
      </c>
      <c r="BN701" s="110" t="str">
        <f t="shared" si="210"/>
        <v>INDIRON</v>
      </c>
      <c r="BO701" s="109" t="str">
        <f t="shared" si="211"/>
        <v>WH21</v>
      </c>
      <c r="BP701" s="109">
        <f t="shared" si="212"/>
        <v>0.0115824784572926</v>
      </c>
      <c r="BQ701" s="109" t="s">
        <v>30</v>
      </c>
      <c r="BR701" s="110" t="s">
        <v>80</v>
      </c>
    </row>
    <row r="702" spans="11:70">
      <c r="K702" s="109" t="s">
        <v>134</v>
      </c>
      <c r="L702" s="110" t="str">
        <f t="shared" si="213"/>
        <v>INDIRON</v>
      </c>
      <c r="M702" s="110" t="s">
        <v>241</v>
      </c>
      <c r="N702" s="109">
        <f t="shared" si="201"/>
        <v>0.0113762217906467</v>
      </c>
      <c r="O702" s="109" t="s">
        <v>30</v>
      </c>
      <c r="P702" s="110" t="s">
        <v>84</v>
      </c>
      <c r="T702" s="109" t="s">
        <v>134</v>
      </c>
      <c r="U702" s="110" t="str">
        <f t="shared" si="214"/>
        <v>INDIRON</v>
      </c>
      <c r="V702" s="109" t="str">
        <f t="shared" si="215"/>
        <v>WH22</v>
      </c>
      <c r="W702" s="109">
        <f t="shared" si="197"/>
        <v>0.014262877860034</v>
      </c>
      <c r="X702" s="109" t="s">
        <v>30</v>
      </c>
      <c r="Y702" s="110" t="s">
        <v>79</v>
      </c>
      <c r="AC702" s="109" t="s">
        <v>134</v>
      </c>
      <c r="AD702" s="110" t="str">
        <f t="shared" si="202"/>
        <v>INDIRON</v>
      </c>
      <c r="AE702" s="109" t="str">
        <f t="shared" si="203"/>
        <v>WH22</v>
      </c>
      <c r="AF702" s="109">
        <f t="shared" si="198"/>
        <v>0.012550694623082</v>
      </c>
      <c r="AG702" s="109" t="s">
        <v>30</v>
      </c>
      <c r="AH702" s="110" t="s">
        <v>85</v>
      </c>
      <c r="AL702" s="109" t="s">
        <v>134</v>
      </c>
      <c r="AM702" s="110" t="str">
        <f t="shared" si="204"/>
        <v>INDIRON</v>
      </c>
      <c r="AN702" s="109" t="str">
        <f t="shared" si="205"/>
        <v>WH22</v>
      </c>
      <c r="AO702" s="109">
        <f t="shared" si="199"/>
        <v>0.012800758727807</v>
      </c>
      <c r="AP702" s="109" t="s">
        <v>30</v>
      </c>
      <c r="AQ702" s="110" t="s">
        <v>82</v>
      </c>
      <c r="AU702" s="109" t="s">
        <v>134</v>
      </c>
      <c r="AV702" s="110" t="str">
        <f t="shared" si="206"/>
        <v>INDIRON</v>
      </c>
      <c r="AW702" s="109" t="str">
        <f t="shared" si="207"/>
        <v>WH22</v>
      </c>
      <c r="AX702" s="109">
        <f t="shared" si="200"/>
        <v>0.0120212926518019</v>
      </c>
      <c r="AY702" s="109" t="s">
        <v>30</v>
      </c>
      <c r="AZ702" s="110" t="s">
        <v>81</v>
      </c>
      <c r="BD702" s="109" t="s">
        <v>134</v>
      </c>
      <c r="BE702" s="110" t="str">
        <f t="shared" si="208"/>
        <v>INDIRON</v>
      </c>
      <c r="BF702" s="109" t="str">
        <f t="shared" si="209"/>
        <v>WH22</v>
      </c>
      <c r="BG702" s="109">
        <f t="shared" si="216"/>
        <v>0.012800758727807</v>
      </c>
      <c r="BH702" s="109" t="s">
        <v>30</v>
      </c>
      <c r="BI702" s="110" t="s">
        <v>83</v>
      </c>
      <c r="BM702" s="109" t="s">
        <v>134</v>
      </c>
      <c r="BN702" s="110" t="str">
        <f t="shared" si="210"/>
        <v>INDIRON</v>
      </c>
      <c r="BO702" s="109" t="str">
        <f t="shared" si="211"/>
        <v>WH22</v>
      </c>
      <c r="BP702" s="109">
        <f t="shared" si="212"/>
        <v>0.0120212926518019</v>
      </c>
      <c r="BQ702" s="109" t="s">
        <v>30</v>
      </c>
      <c r="BR702" s="110" t="s">
        <v>80</v>
      </c>
    </row>
    <row r="703" spans="11:70">
      <c r="K703" s="111" t="s">
        <v>134</v>
      </c>
      <c r="L703" s="110" t="str">
        <f t="shared" si="213"/>
        <v>INDIRON</v>
      </c>
      <c r="M703" s="110" t="s">
        <v>242</v>
      </c>
      <c r="N703" s="109">
        <f t="shared" si="201"/>
        <v>0.0115136044992901</v>
      </c>
      <c r="O703" s="109" t="s">
        <v>30</v>
      </c>
      <c r="P703" s="110" t="s">
        <v>84</v>
      </c>
      <c r="T703" s="109" t="s">
        <v>134</v>
      </c>
      <c r="U703" s="110" t="str">
        <f t="shared" si="214"/>
        <v>INDIRON</v>
      </c>
      <c r="V703" s="109" t="str">
        <f t="shared" si="215"/>
        <v>WH23</v>
      </c>
      <c r="W703" s="109">
        <f t="shared" si="197"/>
        <v>0.0140469038016668</v>
      </c>
      <c r="X703" s="109" t="s">
        <v>30</v>
      </c>
      <c r="Y703" s="110" t="s">
        <v>79</v>
      </c>
      <c r="AC703" s="109" t="s">
        <v>134</v>
      </c>
      <c r="AD703" s="110" t="str">
        <f t="shared" si="202"/>
        <v>INDIRON</v>
      </c>
      <c r="AE703" s="109" t="str">
        <f t="shared" si="203"/>
        <v>WH23</v>
      </c>
      <c r="AF703" s="109">
        <f t="shared" si="198"/>
        <v>0.0129413792544519</v>
      </c>
      <c r="AG703" s="109" t="s">
        <v>30</v>
      </c>
      <c r="AH703" s="110" t="s">
        <v>85</v>
      </c>
      <c r="AL703" s="109" t="s">
        <v>134</v>
      </c>
      <c r="AM703" s="110" t="str">
        <f t="shared" si="204"/>
        <v>INDIRON</v>
      </c>
      <c r="AN703" s="109" t="str">
        <f t="shared" si="205"/>
        <v>WH23</v>
      </c>
      <c r="AO703" s="109">
        <f t="shared" si="199"/>
        <v>0.012992338841019</v>
      </c>
      <c r="AP703" s="109" t="s">
        <v>30</v>
      </c>
      <c r="AQ703" s="110" t="s">
        <v>82</v>
      </c>
      <c r="AU703" s="109" t="s">
        <v>134</v>
      </c>
      <c r="AV703" s="110" t="str">
        <f t="shared" si="206"/>
        <v>INDIRON</v>
      </c>
      <c r="AW703" s="109" t="str">
        <f t="shared" si="207"/>
        <v>WH23</v>
      </c>
      <c r="AX703" s="109">
        <f t="shared" si="200"/>
        <v>0.0126368567699904</v>
      </c>
      <c r="AY703" s="109" t="s">
        <v>30</v>
      </c>
      <c r="AZ703" s="110" t="s">
        <v>81</v>
      </c>
      <c r="BD703" s="109" t="s">
        <v>134</v>
      </c>
      <c r="BE703" s="110" t="str">
        <f t="shared" si="208"/>
        <v>INDIRON</v>
      </c>
      <c r="BF703" s="109" t="str">
        <f t="shared" si="209"/>
        <v>WH23</v>
      </c>
      <c r="BG703" s="109">
        <f t="shared" si="216"/>
        <v>0.012992338841019</v>
      </c>
      <c r="BH703" s="109" t="s">
        <v>30</v>
      </c>
      <c r="BI703" s="110" t="s">
        <v>83</v>
      </c>
      <c r="BM703" s="109" t="s">
        <v>134</v>
      </c>
      <c r="BN703" s="110" t="str">
        <f t="shared" si="210"/>
        <v>INDIRON</v>
      </c>
      <c r="BO703" s="109" t="str">
        <f t="shared" si="211"/>
        <v>WH23</v>
      </c>
      <c r="BP703" s="109">
        <f t="shared" si="212"/>
        <v>0.0126368567699904</v>
      </c>
      <c r="BQ703" s="109" t="s">
        <v>30</v>
      </c>
      <c r="BR703" s="110" t="s">
        <v>80</v>
      </c>
    </row>
    <row r="704" spans="11:70">
      <c r="K704" s="109" t="s">
        <v>134</v>
      </c>
      <c r="L704" s="110" t="str">
        <f>C16</f>
        <v>INDOTH</v>
      </c>
      <c r="M704" s="109" t="s">
        <v>136</v>
      </c>
      <c r="N704" s="109">
        <f t="shared" si="201"/>
        <v>0.0103913372459937</v>
      </c>
      <c r="O704" s="109" t="s">
        <v>30</v>
      </c>
      <c r="P704" s="110" t="s">
        <v>84</v>
      </c>
      <c r="T704" s="109" t="s">
        <v>134</v>
      </c>
      <c r="U704" s="110" t="str">
        <f t="shared" si="214"/>
        <v>INDOTH</v>
      </c>
      <c r="V704" s="109" t="str">
        <f t="shared" si="215"/>
        <v>RH0</v>
      </c>
      <c r="W704" s="109">
        <f t="shared" ref="W704:W767" si="217">W608</f>
        <v>0.0108011145170675</v>
      </c>
      <c r="X704" s="109" t="s">
        <v>30</v>
      </c>
      <c r="Y704" s="110" t="s">
        <v>79</v>
      </c>
      <c r="AC704" s="109" t="s">
        <v>134</v>
      </c>
      <c r="AD704" s="110" t="str">
        <f t="shared" si="202"/>
        <v>INDOTH</v>
      </c>
      <c r="AE704" s="109" t="str">
        <f t="shared" si="203"/>
        <v>RH0</v>
      </c>
      <c r="AF704" s="109">
        <f t="shared" ref="AF704:AF767" si="218">AF608</f>
        <v>0.0107441335424568</v>
      </c>
      <c r="AG704" s="109" t="s">
        <v>30</v>
      </c>
      <c r="AH704" s="110" t="s">
        <v>85</v>
      </c>
      <c r="AL704" s="109" t="s">
        <v>134</v>
      </c>
      <c r="AM704" s="110" t="str">
        <f t="shared" si="204"/>
        <v>INDOTH</v>
      </c>
      <c r="AN704" s="109" t="str">
        <f t="shared" si="205"/>
        <v>RH0</v>
      </c>
      <c r="AO704" s="109">
        <f t="shared" ref="AO704:AO767" si="219">AO608</f>
        <v>0.0106222581997362</v>
      </c>
      <c r="AP704" s="109" t="s">
        <v>30</v>
      </c>
      <c r="AQ704" s="110" t="s">
        <v>82</v>
      </c>
      <c r="AU704" s="109" t="s">
        <v>134</v>
      </c>
      <c r="AV704" s="110" t="str">
        <f t="shared" si="206"/>
        <v>INDOTH</v>
      </c>
      <c r="AW704" s="109" t="str">
        <f t="shared" si="207"/>
        <v>RH0</v>
      </c>
      <c r="AX704" s="109">
        <f t="shared" ref="AX704:AX767" si="220">AX608</f>
        <v>0.0108849226696617</v>
      </c>
      <c r="AY704" s="109" t="s">
        <v>30</v>
      </c>
      <c r="AZ704" s="110" t="s">
        <v>81</v>
      </c>
      <c r="BD704" s="109" t="s">
        <v>134</v>
      </c>
      <c r="BE704" s="110" t="str">
        <f t="shared" si="208"/>
        <v>INDOTH</v>
      </c>
      <c r="BF704" s="109" t="str">
        <f t="shared" si="209"/>
        <v>RH0</v>
      </c>
      <c r="BG704" s="109">
        <f t="shared" si="216"/>
        <v>0.0106222581997362</v>
      </c>
      <c r="BH704" s="109" t="s">
        <v>30</v>
      </c>
      <c r="BI704" s="110" t="s">
        <v>83</v>
      </c>
      <c r="BM704" s="109" t="s">
        <v>134</v>
      </c>
      <c r="BN704" s="110" t="str">
        <f t="shared" si="210"/>
        <v>INDOTH</v>
      </c>
      <c r="BO704" s="109" t="str">
        <f t="shared" si="211"/>
        <v>RH0</v>
      </c>
      <c r="BP704" s="109">
        <f t="shared" si="212"/>
        <v>0.0108849226696617</v>
      </c>
      <c r="BQ704" s="109" t="s">
        <v>30</v>
      </c>
      <c r="BR704" s="110" t="s">
        <v>80</v>
      </c>
    </row>
    <row r="705" spans="11:70">
      <c r="K705" s="109" t="s">
        <v>134</v>
      </c>
      <c r="L705" s="110" t="str">
        <f t="shared" ref="L705:L768" si="221">L704</f>
        <v>INDOTH</v>
      </c>
      <c r="M705" s="109" t="s">
        <v>138</v>
      </c>
      <c r="N705" s="109">
        <f t="shared" ref="N705:N768" si="222">N609</f>
        <v>0.0103333217911718</v>
      </c>
      <c r="O705" s="109" t="s">
        <v>30</v>
      </c>
      <c r="P705" s="110" t="s">
        <v>84</v>
      </c>
      <c r="T705" s="109" t="s">
        <v>134</v>
      </c>
      <c r="U705" s="110" t="str">
        <f t="shared" si="214"/>
        <v>INDOTH</v>
      </c>
      <c r="V705" s="109" t="str">
        <f t="shared" si="215"/>
        <v>RH1</v>
      </c>
      <c r="W705" s="109">
        <f t="shared" si="217"/>
        <v>0.0103138272080871</v>
      </c>
      <c r="X705" s="109" t="s">
        <v>30</v>
      </c>
      <c r="Y705" s="110" t="s">
        <v>79</v>
      </c>
      <c r="AC705" s="109" t="s">
        <v>134</v>
      </c>
      <c r="AD705" s="110" t="str">
        <f t="shared" si="202"/>
        <v>INDOTH</v>
      </c>
      <c r="AE705" s="109" t="str">
        <f t="shared" si="203"/>
        <v>RH1</v>
      </c>
      <c r="AF705" s="109">
        <f t="shared" si="218"/>
        <v>0.010814727228762</v>
      </c>
      <c r="AG705" s="109" t="s">
        <v>30</v>
      </c>
      <c r="AH705" s="110" t="s">
        <v>85</v>
      </c>
      <c r="AL705" s="109" t="s">
        <v>134</v>
      </c>
      <c r="AM705" s="110" t="str">
        <f t="shared" si="204"/>
        <v>INDOTH</v>
      </c>
      <c r="AN705" s="109" t="str">
        <f t="shared" si="205"/>
        <v>RH1</v>
      </c>
      <c r="AO705" s="109">
        <f t="shared" si="219"/>
        <v>0.0104780234159436</v>
      </c>
      <c r="AP705" s="109" t="s">
        <v>30</v>
      </c>
      <c r="AQ705" s="110" t="s">
        <v>82</v>
      </c>
      <c r="AU705" s="109" t="s">
        <v>134</v>
      </c>
      <c r="AV705" s="110" t="str">
        <f t="shared" si="206"/>
        <v>INDOTH</v>
      </c>
      <c r="AW705" s="109" t="str">
        <f t="shared" si="207"/>
        <v>RH1</v>
      </c>
      <c r="AX705" s="109">
        <f t="shared" si="220"/>
        <v>0.01077042272815</v>
      </c>
      <c r="AY705" s="109" t="s">
        <v>30</v>
      </c>
      <c r="AZ705" s="110" t="s">
        <v>81</v>
      </c>
      <c r="BD705" s="109" t="s">
        <v>134</v>
      </c>
      <c r="BE705" s="110" t="str">
        <f t="shared" si="208"/>
        <v>INDOTH</v>
      </c>
      <c r="BF705" s="109" t="str">
        <f t="shared" si="209"/>
        <v>RH1</v>
      </c>
      <c r="BG705" s="109">
        <f t="shared" si="216"/>
        <v>0.0104780234159436</v>
      </c>
      <c r="BH705" s="109" t="s">
        <v>30</v>
      </c>
      <c r="BI705" s="110" t="s">
        <v>83</v>
      </c>
      <c r="BM705" s="109" t="s">
        <v>134</v>
      </c>
      <c r="BN705" s="110" t="str">
        <f t="shared" si="210"/>
        <v>INDOTH</v>
      </c>
      <c r="BO705" s="109" t="str">
        <f t="shared" si="211"/>
        <v>RH1</v>
      </c>
      <c r="BP705" s="109">
        <f t="shared" si="212"/>
        <v>0.01077042272815</v>
      </c>
      <c r="BQ705" s="109" t="s">
        <v>30</v>
      </c>
      <c r="BR705" s="110" t="s">
        <v>80</v>
      </c>
    </row>
    <row r="706" spans="11:70">
      <c r="K706" s="109" t="s">
        <v>134</v>
      </c>
      <c r="L706" s="110" t="str">
        <f t="shared" si="221"/>
        <v>INDOTH</v>
      </c>
      <c r="M706" s="109" t="s">
        <v>140</v>
      </c>
      <c r="N706" s="109">
        <f t="shared" si="222"/>
        <v>0.0103250435450948</v>
      </c>
      <c r="O706" s="109" t="s">
        <v>30</v>
      </c>
      <c r="P706" s="110" t="s">
        <v>84</v>
      </c>
      <c r="T706" s="109" t="s">
        <v>134</v>
      </c>
      <c r="U706" s="110" t="str">
        <f t="shared" si="214"/>
        <v>INDOTH</v>
      </c>
      <c r="V706" s="109" t="str">
        <f t="shared" si="215"/>
        <v>RH2</v>
      </c>
      <c r="W706" s="109">
        <f t="shared" si="217"/>
        <v>0.00980620936863815</v>
      </c>
      <c r="X706" s="109" t="s">
        <v>30</v>
      </c>
      <c r="Y706" s="110" t="s">
        <v>79</v>
      </c>
      <c r="AC706" s="109" t="s">
        <v>134</v>
      </c>
      <c r="AD706" s="110" t="str">
        <f t="shared" si="202"/>
        <v>INDOTH</v>
      </c>
      <c r="AE706" s="109" t="str">
        <f t="shared" si="203"/>
        <v>RH2</v>
      </c>
      <c r="AF706" s="109">
        <f t="shared" si="218"/>
        <v>0.0108266166624844</v>
      </c>
      <c r="AG706" s="109" t="s">
        <v>30</v>
      </c>
      <c r="AH706" s="110" t="s">
        <v>85</v>
      </c>
      <c r="AL706" s="109" t="s">
        <v>134</v>
      </c>
      <c r="AM706" s="110" t="str">
        <f t="shared" si="204"/>
        <v>INDOTH</v>
      </c>
      <c r="AN706" s="109" t="str">
        <f t="shared" si="205"/>
        <v>RH2</v>
      </c>
      <c r="AO706" s="109">
        <f t="shared" si="219"/>
        <v>0.0102242581687495</v>
      </c>
      <c r="AP706" s="109" t="s">
        <v>30</v>
      </c>
      <c r="AQ706" s="110" t="s">
        <v>82</v>
      </c>
      <c r="AU706" s="109" t="s">
        <v>134</v>
      </c>
      <c r="AV706" s="110" t="str">
        <f t="shared" si="206"/>
        <v>INDOTH</v>
      </c>
      <c r="AW706" s="109" t="str">
        <f t="shared" si="207"/>
        <v>RH2</v>
      </c>
      <c r="AX706" s="109">
        <f t="shared" si="220"/>
        <v>0.0102183078255537</v>
      </c>
      <c r="AY706" s="109" t="s">
        <v>30</v>
      </c>
      <c r="AZ706" s="110" t="s">
        <v>81</v>
      </c>
      <c r="BD706" s="109" t="s">
        <v>134</v>
      </c>
      <c r="BE706" s="110" t="str">
        <f t="shared" si="208"/>
        <v>INDOTH</v>
      </c>
      <c r="BF706" s="109" t="str">
        <f t="shared" si="209"/>
        <v>RH2</v>
      </c>
      <c r="BG706" s="109">
        <f t="shared" si="216"/>
        <v>0.0102242581687495</v>
      </c>
      <c r="BH706" s="109" t="s">
        <v>30</v>
      </c>
      <c r="BI706" s="110" t="s">
        <v>83</v>
      </c>
      <c r="BM706" s="109" t="s">
        <v>134</v>
      </c>
      <c r="BN706" s="110" t="str">
        <f t="shared" si="210"/>
        <v>INDOTH</v>
      </c>
      <c r="BO706" s="109" t="str">
        <f t="shared" si="211"/>
        <v>RH2</v>
      </c>
      <c r="BP706" s="109">
        <f t="shared" si="212"/>
        <v>0.0102183078255537</v>
      </c>
      <c r="BQ706" s="109" t="s">
        <v>30</v>
      </c>
      <c r="BR706" s="110" t="s">
        <v>80</v>
      </c>
    </row>
    <row r="707" spans="11:70">
      <c r="K707" s="111" t="s">
        <v>134</v>
      </c>
      <c r="L707" s="110" t="str">
        <f t="shared" si="221"/>
        <v>INDOTH</v>
      </c>
      <c r="M707" s="109" t="s">
        <v>142</v>
      </c>
      <c r="N707" s="109">
        <f t="shared" si="222"/>
        <v>0.0102818704057507</v>
      </c>
      <c r="O707" s="109" t="s">
        <v>30</v>
      </c>
      <c r="P707" s="110" t="s">
        <v>84</v>
      </c>
      <c r="T707" s="109" t="s">
        <v>134</v>
      </c>
      <c r="U707" s="110" t="str">
        <f t="shared" si="214"/>
        <v>INDOTH</v>
      </c>
      <c r="V707" s="109" t="str">
        <f t="shared" si="215"/>
        <v>RH3</v>
      </c>
      <c r="W707" s="109">
        <f t="shared" si="217"/>
        <v>0.00946316828230083</v>
      </c>
      <c r="X707" s="109" t="s">
        <v>30</v>
      </c>
      <c r="Y707" s="110" t="s">
        <v>79</v>
      </c>
      <c r="AC707" s="109" t="s">
        <v>134</v>
      </c>
      <c r="AD707" s="110" t="str">
        <f t="shared" si="202"/>
        <v>INDOTH</v>
      </c>
      <c r="AE707" s="109" t="str">
        <f t="shared" si="203"/>
        <v>RH3</v>
      </c>
      <c r="AF707" s="109">
        <f t="shared" si="218"/>
        <v>0.0108898450653905</v>
      </c>
      <c r="AG707" s="109" t="s">
        <v>30</v>
      </c>
      <c r="AH707" s="110" t="s">
        <v>85</v>
      </c>
      <c r="AL707" s="109" t="s">
        <v>134</v>
      </c>
      <c r="AM707" s="110" t="str">
        <f t="shared" si="204"/>
        <v>INDOTH</v>
      </c>
      <c r="AN707" s="109" t="str">
        <f t="shared" si="205"/>
        <v>RH3</v>
      </c>
      <c r="AO707" s="109">
        <f t="shared" si="219"/>
        <v>0.0099802053058843</v>
      </c>
      <c r="AP707" s="109" t="s">
        <v>30</v>
      </c>
      <c r="AQ707" s="110" t="s">
        <v>82</v>
      </c>
      <c r="AU707" s="109" t="s">
        <v>134</v>
      </c>
      <c r="AV707" s="110" t="str">
        <f t="shared" si="206"/>
        <v>INDOTH</v>
      </c>
      <c r="AW707" s="109" t="str">
        <f t="shared" si="207"/>
        <v>RH3</v>
      </c>
      <c r="AX707" s="109">
        <f t="shared" si="220"/>
        <v>0.0095434849916762</v>
      </c>
      <c r="AY707" s="109" t="s">
        <v>30</v>
      </c>
      <c r="AZ707" s="110" t="s">
        <v>81</v>
      </c>
      <c r="BD707" s="109" t="s">
        <v>134</v>
      </c>
      <c r="BE707" s="110" t="str">
        <f t="shared" si="208"/>
        <v>INDOTH</v>
      </c>
      <c r="BF707" s="109" t="str">
        <f t="shared" si="209"/>
        <v>RH3</v>
      </c>
      <c r="BG707" s="109">
        <f t="shared" si="216"/>
        <v>0.0099802053058843</v>
      </c>
      <c r="BH707" s="109" t="s">
        <v>30</v>
      </c>
      <c r="BI707" s="110" t="s">
        <v>83</v>
      </c>
      <c r="BM707" s="109" t="s">
        <v>134</v>
      </c>
      <c r="BN707" s="110" t="str">
        <f t="shared" si="210"/>
        <v>INDOTH</v>
      </c>
      <c r="BO707" s="109" t="str">
        <f t="shared" si="211"/>
        <v>RH3</v>
      </c>
      <c r="BP707" s="109">
        <f t="shared" si="212"/>
        <v>0.0095434849916762</v>
      </c>
      <c r="BQ707" s="109" t="s">
        <v>30</v>
      </c>
      <c r="BR707" s="110" t="s">
        <v>80</v>
      </c>
    </row>
    <row r="708" spans="11:70">
      <c r="K708" s="109" t="s">
        <v>134</v>
      </c>
      <c r="L708" s="110" t="str">
        <f t="shared" si="221"/>
        <v>INDOTH</v>
      </c>
      <c r="M708" s="109" t="s">
        <v>144</v>
      </c>
      <c r="N708" s="109">
        <f t="shared" si="222"/>
        <v>0.0100909371841274</v>
      </c>
      <c r="O708" s="109" t="s">
        <v>30</v>
      </c>
      <c r="P708" s="110" t="s">
        <v>84</v>
      </c>
      <c r="T708" s="109" t="s">
        <v>134</v>
      </c>
      <c r="U708" s="110" t="str">
        <f t="shared" si="214"/>
        <v>INDOTH</v>
      </c>
      <c r="V708" s="109" t="str">
        <f t="shared" si="215"/>
        <v>RH4</v>
      </c>
      <c r="W708" s="109">
        <f t="shared" si="217"/>
        <v>0.00929860244407075</v>
      </c>
      <c r="X708" s="109" t="s">
        <v>30</v>
      </c>
      <c r="Y708" s="110" t="s">
        <v>79</v>
      </c>
      <c r="AC708" s="109" t="s">
        <v>134</v>
      </c>
      <c r="AD708" s="110" t="str">
        <f t="shared" si="202"/>
        <v>INDOTH</v>
      </c>
      <c r="AE708" s="109" t="str">
        <f t="shared" si="203"/>
        <v>RH4</v>
      </c>
      <c r="AF708" s="109">
        <f t="shared" si="218"/>
        <v>0.0107725386243896</v>
      </c>
      <c r="AG708" s="109" t="s">
        <v>30</v>
      </c>
      <c r="AH708" s="110" t="s">
        <v>85</v>
      </c>
      <c r="AL708" s="109" t="s">
        <v>134</v>
      </c>
      <c r="AM708" s="110" t="str">
        <f t="shared" si="204"/>
        <v>INDOTH</v>
      </c>
      <c r="AN708" s="109" t="str">
        <f t="shared" si="205"/>
        <v>RH4</v>
      </c>
      <c r="AO708" s="109">
        <f t="shared" si="219"/>
        <v>0.00971900537208576</v>
      </c>
      <c r="AP708" s="109" t="s">
        <v>30</v>
      </c>
      <c r="AQ708" s="110" t="s">
        <v>82</v>
      </c>
      <c r="AU708" s="109" t="s">
        <v>134</v>
      </c>
      <c r="AV708" s="110" t="str">
        <f t="shared" si="206"/>
        <v>INDOTH</v>
      </c>
      <c r="AW708" s="109" t="str">
        <f t="shared" si="207"/>
        <v>RH4</v>
      </c>
      <c r="AX708" s="109">
        <f t="shared" si="220"/>
        <v>0.00898497363784058</v>
      </c>
      <c r="AY708" s="109" t="s">
        <v>30</v>
      </c>
      <c r="AZ708" s="110" t="s">
        <v>81</v>
      </c>
      <c r="BD708" s="109" t="s">
        <v>134</v>
      </c>
      <c r="BE708" s="110" t="str">
        <f t="shared" si="208"/>
        <v>INDOTH</v>
      </c>
      <c r="BF708" s="109" t="str">
        <f t="shared" si="209"/>
        <v>RH4</v>
      </c>
      <c r="BG708" s="109">
        <f t="shared" si="216"/>
        <v>0.00971900537208576</v>
      </c>
      <c r="BH708" s="109" t="s">
        <v>30</v>
      </c>
      <c r="BI708" s="110" t="s">
        <v>83</v>
      </c>
      <c r="BM708" s="109" t="s">
        <v>134</v>
      </c>
      <c r="BN708" s="110" t="str">
        <f t="shared" si="210"/>
        <v>INDOTH</v>
      </c>
      <c r="BO708" s="109" t="str">
        <f t="shared" si="211"/>
        <v>RH4</v>
      </c>
      <c r="BP708" s="109">
        <f t="shared" si="212"/>
        <v>0.00898497363784058</v>
      </c>
      <c r="BQ708" s="109" t="s">
        <v>30</v>
      </c>
      <c r="BR708" s="110" t="s">
        <v>80</v>
      </c>
    </row>
    <row r="709" spans="11:70">
      <c r="K709" s="109" t="s">
        <v>134</v>
      </c>
      <c r="L709" s="110" t="str">
        <f t="shared" si="221"/>
        <v>INDOTH</v>
      </c>
      <c r="M709" s="109" t="s">
        <v>146</v>
      </c>
      <c r="N709" s="109">
        <f t="shared" si="222"/>
        <v>0.00981780668693405</v>
      </c>
      <c r="O709" s="109" t="s">
        <v>30</v>
      </c>
      <c r="P709" s="110" t="s">
        <v>84</v>
      </c>
      <c r="T709" s="109" t="s">
        <v>134</v>
      </c>
      <c r="U709" s="110" t="str">
        <f t="shared" si="214"/>
        <v>INDOTH</v>
      </c>
      <c r="V709" s="109" t="str">
        <f t="shared" si="215"/>
        <v>RH5</v>
      </c>
      <c r="W709" s="109">
        <f t="shared" si="217"/>
        <v>0.00925528912944497</v>
      </c>
      <c r="X709" s="109" t="s">
        <v>30</v>
      </c>
      <c r="Y709" s="110" t="s">
        <v>79</v>
      </c>
      <c r="AC709" s="109" t="s">
        <v>134</v>
      </c>
      <c r="AD709" s="110" t="str">
        <f t="shared" si="202"/>
        <v>INDOTH</v>
      </c>
      <c r="AE709" s="109" t="str">
        <f t="shared" si="203"/>
        <v>RH5</v>
      </c>
      <c r="AF709" s="109">
        <f t="shared" si="218"/>
        <v>0.0102684943996108</v>
      </c>
      <c r="AG709" s="109" t="s">
        <v>30</v>
      </c>
      <c r="AH709" s="110" t="s">
        <v>85</v>
      </c>
      <c r="AL709" s="109" t="s">
        <v>134</v>
      </c>
      <c r="AM709" s="110" t="str">
        <f t="shared" si="204"/>
        <v>INDOTH</v>
      </c>
      <c r="AN709" s="109" t="str">
        <f t="shared" si="205"/>
        <v>RH5</v>
      </c>
      <c r="AO709" s="109">
        <f t="shared" si="219"/>
        <v>0.00944086130425001</v>
      </c>
      <c r="AP709" s="109" t="s">
        <v>30</v>
      </c>
      <c r="AQ709" s="110" t="s">
        <v>82</v>
      </c>
      <c r="AU709" s="109" t="s">
        <v>134</v>
      </c>
      <c r="AV709" s="110" t="str">
        <f t="shared" si="206"/>
        <v>INDOTH</v>
      </c>
      <c r="AW709" s="109" t="str">
        <f t="shared" si="207"/>
        <v>RH5</v>
      </c>
      <c r="AX709" s="109">
        <f t="shared" si="220"/>
        <v>0.00861652105227979</v>
      </c>
      <c r="AY709" s="109" t="s">
        <v>30</v>
      </c>
      <c r="AZ709" s="110" t="s">
        <v>81</v>
      </c>
      <c r="BD709" s="109" t="s">
        <v>134</v>
      </c>
      <c r="BE709" s="110" t="str">
        <f t="shared" si="208"/>
        <v>INDOTH</v>
      </c>
      <c r="BF709" s="109" t="str">
        <f t="shared" si="209"/>
        <v>RH5</v>
      </c>
      <c r="BG709" s="109">
        <f t="shared" si="216"/>
        <v>0.00944086130425001</v>
      </c>
      <c r="BH709" s="109" t="s">
        <v>30</v>
      </c>
      <c r="BI709" s="110" t="s">
        <v>83</v>
      </c>
      <c r="BM709" s="109" t="s">
        <v>134</v>
      </c>
      <c r="BN709" s="110" t="str">
        <f t="shared" si="210"/>
        <v>INDOTH</v>
      </c>
      <c r="BO709" s="109" t="str">
        <f t="shared" si="211"/>
        <v>RH5</v>
      </c>
      <c r="BP709" s="109">
        <f t="shared" si="212"/>
        <v>0.00861652105227979</v>
      </c>
      <c r="BQ709" s="109" t="s">
        <v>30</v>
      </c>
      <c r="BR709" s="110" t="s">
        <v>80</v>
      </c>
    </row>
    <row r="710" spans="11:70">
      <c r="K710" s="109" t="s">
        <v>134</v>
      </c>
      <c r="L710" s="110" t="str">
        <f t="shared" si="221"/>
        <v>INDOTH</v>
      </c>
      <c r="M710" s="109" t="s">
        <v>148</v>
      </c>
      <c r="N710" s="109">
        <f t="shared" si="222"/>
        <v>0.00963259335185222</v>
      </c>
      <c r="O710" s="109" t="s">
        <v>30</v>
      </c>
      <c r="P710" s="110" t="s">
        <v>84</v>
      </c>
      <c r="T710" s="109" t="s">
        <v>134</v>
      </c>
      <c r="U710" s="110" t="str">
        <f t="shared" si="214"/>
        <v>INDOTH</v>
      </c>
      <c r="V710" s="109" t="str">
        <f t="shared" si="215"/>
        <v>RH6</v>
      </c>
      <c r="W710" s="109">
        <f t="shared" si="217"/>
        <v>0.00931793846396376</v>
      </c>
      <c r="X710" s="109" t="s">
        <v>30</v>
      </c>
      <c r="Y710" s="110" t="s">
        <v>79</v>
      </c>
      <c r="AC710" s="109" t="s">
        <v>134</v>
      </c>
      <c r="AD710" s="110" t="str">
        <f t="shared" si="202"/>
        <v>INDOTH</v>
      </c>
      <c r="AE710" s="109" t="str">
        <f t="shared" si="203"/>
        <v>RH6</v>
      </c>
      <c r="AF710" s="109">
        <f t="shared" si="218"/>
        <v>0.00959631022527279</v>
      </c>
      <c r="AG710" s="109" t="s">
        <v>30</v>
      </c>
      <c r="AH710" s="110" t="s">
        <v>85</v>
      </c>
      <c r="AL710" s="109" t="s">
        <v>134</v>
      </c>
      <c r="AM710" s="110" t="str">
        <f t="shared" si="204"/>
        <v>INDOTH</v>
      </c>
      <c r="AN710" s="109" t="str">
        <f t="shared" si="205"/>
        <v>RH6</v>
      </c>
      <c r="AO710" s="109">
        <f t="shared" si="219"/>
        <v>0.00922254551099769</v>
      </c>
      <c r="AP710" s="109" t="s">
        <v>30</v>
      </c>
      <c r="AQ710" s="110" t="s">
        <v>82</v>
      </c>
      <c r="AU710" s="109" t="s">
        <v>134</v>
      </c>
      <c r="AV710" s="110" t="str">
        <f t="shared" si="206"/>
        <v>INDOTH</v>
      </c>
      <c r="AW710" s="109" t="str">
        <f t="shared" si="207"/>
        <v>RH6</v>
      </c>
      <c r="AX710" s="109">
        <f t="shared" si="220"/>
        <v>0.00842532194193989</v>
      </c>
      <c r="AY710" s="109" t="s">
        <v>30</v>
      </c>
      <c r="AZ710" s="110" t="s">
        <v>81</v>
      </c>
      <c r="BD710" s="109" t="s">
        <v>134</v>
      </c>
      <c r="BE710" s="110" t="str">
        <f t="shared" si="208"/>
        <v>INDOTH</v>
      </c>
      <c r="BF710" s="109" t="str">
        <f t="shared" si="209"/>
        <v>RH6</v>
      </c>
      <c r="BG710" s="109">
        <f t="shared" si="216"/>
        <v>0.00922254551099769</v>
      </c>
      <c r="BH710" s="109" t="s">
        <v>30</v>
      </c>
      <c r="BI710" s="110" t="s">
        <v>83</v>
      </c>
      <c r="BM710" s="109" t="s">
        <v>134</v>
      </c>
      <c r="BN710" s="110" t="str">
        <f t="shared" si="210"/>
        <v>INDOTH</v>
      </c>
      <c r="BO710" s="109" t="str">
        <f t="shared" si="211"/>
        <v>RH6</v>
      </c>
      <c r="BP710" s="109">
        <f t="shared" si="212"/>
        <v>0.00842532194193989</v>
      </c>
      <c r="BQ710" s="109" t="s">
        <v>30</v>
      </c>
      <c r="BR710" s="110" t="s">
        <v>80</v>
      </c>
    </row>
    <row r="711" spans="11:70">
      <c r="K711" s="111" t="s">
        <v>134</v>
      </c>
      <c r="L711" s="110" t="str">
        <f t="shared" si="221"/>
        <v>INDOTH</v>
      </c>
      <c r="M711" s="109" t="s">
        <v>150</v>
      </c>
      <c r="N711" s="109">
        <f t="shared" si="222"/>
        <v>0.00949854933919579</v>
      </c>
      <c r="O711" s="109" t="s">
        <v>30</v>
      </c>
      <c r="P711" s="110" t="s">
        <v>84</v>
      </c>
      <c r="T711" s="109" t="s">
        <v>134</v>
      </c>
      <c r="U711" s="110" t="str">
        <f t="shared" si="214"/>
        <v>INDOTH</v>
      </c>
      <c r="V711" s="109" t="str">
        <f t="shared" si="215"/>
        <v>RH7</v>
      </c>
      <c r="W711" s="109">
        <f t="shared" si="217"/>
        <v>0.00948541365473582</v>
      </c>
      <c r="X711" s="109" t="s">
        <v>30</v>
      </c>
      <c r="Y711" s="110" t="s">
        <v>79</v>
      </c>
      <c r="AC711" s="109" t="s">
        <v>134</v>
      </c>
      <c r="AD711" s="110" t="str">
        <f t="shared" si="202"/>
        <v>INDOTH</v>
      </c>
      <c r="AE711" s="109" t="str">
        <f t="shared" si="203"/>
        <v>RH7</v>
      </c>
      <c r="AF711" s="109">
        <f t="shared" si="218"/>
        <v>0.00902733216039148</v>
      </c>
      <c r="AG711" s="109" t="s">
        <v>30</v>
      </c>
      <c r="AH711" s="110" t="s">
        <v>85</v>
      </c>
      <c r="AL711" s="109" t="s">
        <v>134</v>
      </c>
      <c r="AM711" s="110" t="str">
        <f t="shared" si="204"/>
        <v>INDOTH</v>
      </c>
      <c r="AN711" s="109" t="str">
        <f t="shared" si="205"/>
        <v>RH7</v>
      </c>
      <c r="AO711" s="109">
        <f t="shared" si="219"/>
        <v>0.00909648207029717</v>
      </c>
      <c r="AP711" s="109" t="s">
        <v>30</v>
      </c>
      <c r="AQ711" s="110" t="s">
        <v>82</v>
      </c>
      <c r="AU711" s="109" t="s">
        <v>134</v>
      </c>
      <c r="AV711" s="110" t="str">
        <f t="shared" si="206"/>
        <v>INDOTH</v>
      </c>
      <c r="AW711" s="109" t="str">
        <f t="shared" si="207"/>
        <v>RH7</v>
      </c>
      <c r="AX711" s="109">
        <f t="shared" si="220"/>
        <v>0.00831897150584084</v>
      </c>
      <c r="AY711" s="109" t="s">
        <v>30</v>
      </c>
      <c r="AZ711" s="110" t="s">
        <v>81</v>
      </c>
      <c r="BD711" s="109" t="s">
        <v>134</v>
      </c>
      <c r="BE711" s="110" t="str">
        <f t="shared" si="208"/>
        <v>INDOTH</v>
      </c>
      <c r="BF711" s="109" t="str">
        <f t="shared" si="209"/>
        <v>RH7</v>
      </c>
      <c r="BG711" s="109">
        <f t="shared" si="216"/>
        <v>0.00909648207029717</v>
      </c>
      <c r="BH711" s="109" t="s">
        <v>30</v>
      </c>
      <c r="BI711" s="110" t="s">
        <v>83</v>
      </c>
      <c r="BM711" s="109" t="s">
        <v>134</v>
      </c>
      <c r="BN711" s="110" t="str">
        <f t="shared" si="210"/>
        <v>INDOTH</v>
      </c>
      <c r="BO711" s="109" t="str">
        <f t="shared" si="211"/>
        <v>RH7</v>
      </c>
      <c r="BP711" s="109">
        <f t="shared" si="212"/>
        <v>0.00831897150584084</v>
      </c>
      <c r="BQ711" s="109" t="s">
        <v>30</v>
      </c>
      <c r="BR711" s="110" t="s">
        <v>80</v>
      </c>
    </row>
    <row r="712" spans="11:70">
      <c r="K712" s="109" t="s">
        <v>134</v>
      </c>
      <c r="L712" s="110" t="str">
        <f t="shared" si="221"/>
        <v>INDOTH</v>
      </c>
      <c r="M712" s="109" t="s">
        <v>152</v>
      </c>
      <c r="N712" s="109">
        <f t="shared" si="222"/>
        <v>0.00942795463927755</v>
      </c>
      <c r="O712" s="109" t="s">
        <v>30</v>
      </c>
      <c r="P712" s="110" t="s">
        <v>84</v>
      </c>
      <c r="T712" s="109" t="s">
        <v>134</v>
      </c>
      <c r="U712" s="110" t="str">
        <f t="shared" si="214"/>
        <v>INDOTH</v>
      </c>
      <c r="V712" s="109" t="str">
        <f t="shared" si="215"/>
        <v>RH8</v>
      </c>
      <c r="W712" s="109">
        <f t="shared" si="217"/>
        <v>0.00981268709697521</v>
      </c>
      <c r="X712" s="109" t="s">
        <v>30</v>
      </c>
      <c r="Y712" s="110" t="s">
        <v>79</v>
      </c>
      <c r="AC712" s="109" t="s">
        <v>134</v>
      </c>
      <c r="AD712" s="110" t="str">
        <f t="shared" si="202"/>
        <v>INDOTH</v>
      </c>
      <c r="AE712" s="109" t="str">
        <f t="shared" si="203"/>
        <v>RH8</v>
      </c>
      <c r="AF712" s="109">
        <f t="shared" si="218"/>
        <v>0.00868460690381801</v>
      </c>
      <c r="AG712" s="109" t="s">
        <v>30</v>
      </c>
      <c r="AH712" s="110" t="s">
        <v>85</v>
      </c>
      <c r="AL712" s="109" t="s">
        <v>134</v>
      </c>
      <c r="AM712" s="110" t="str">
        <f t="shared" si="204"/>
        <v>INDOTH</v>
      </c>
      <c r="AN712" s="109" t="str">
        <f t="shared" si="205"/>
        <v>RH8</v>
      </c>
      <c r="AO712" s="109">
        <f t="shared" si="219"/>
        <v>0.00910007246027896</v>
      </c>
      <c r="AP712" s="109" t="s">
        <v>30</v>
      </c>
      <c r="AQ712" s="110" t="s">
        <v>82</v>
      </c>
      <c r="AU712" s="109" t="s">
        <v>134</v>
      </c>
      <c r="AV712" s="110" t="str">
        <f t="shared" si="206"/>
        <v>INDOTH</v>
      </c>
      <c r="AW712" s="109" t="str">
        <f t="shared" si="207"/>
        <v>RH8</v>
      </c>
      <c r="AX712" s="109">
        <f t="shared" si="220"/>
        <v>0.00833643814768497</v>
      </c>
      <c r="AY712" s="109" t="s">
        <v>30</v>
      </c>
      <c r="AZ712" s="110" t="s">
        <v>81</v>
      </c>
      <c r="BD712" s="109" t="s">
        <v>134</v>
      </c>
      <c r="BE712" s="110" t="str">
        <f t="shared" si="208"/>
        <v>INDOTH</v>
      </c>
      <c r="BF712" s="109" t="str">
        <f t="shared" si="209"/>
        <v>RH8</v>
      </c>
      <c r="BG712" s="109">
        <f t="shared" si="216"/>
        <v>0.00910007246027896</v>
      </c>
      <c r="BH712" s="109" t="s">
        <v>30</v>
      </c>
      <c r="BI712" s="110" t="s">
        <v>83</v>
      </c>
      <c r="BM712" s="109" t="s">
        <v>134</v>
      </c>
      <c r="BN712" s="110" t="str">
        <f t="shared" si="210"/>
        <v>INDOTH</v>
      </c>
      <c r="BO712" s="109" t="str">
        <f t="shared" si="211"/>
        <v>RH8</v>
      </c>
      <c r="BP712" s="109">
        <f t="shared" si="212"/>
        <v>0.00833643814768497</v>
      </c>
      <c r="BQ712" s="109" t="s">
        <v>30</v>
      </c>
      <c r="BR712" s="110" t="s">
        <v>80</v>
      </c>
    </row>
    <row r="713" spans="11:70">
      <c r="K713" s="109" t="s">
        <v>134</v>
      </c>
      <c r="L713" s="110" t="str">
        <f t="shared" si="221"/>
        <v>INDOTH</v>
      </c>
      <c r="M713" s="109" t="s">
        <v>154</v>
      </c>
      <c r="N713" s="109">
        <f t="shared" si="222"/>
        <v>0.00940294481340553</v>
      </c>
      <c r="O713" s="109" t="s">
        <v>30</v>
      </c>
      <c r="P713" s="110" t="s">
        <v>84</v>
      </c>
      <c r="T713" s="109" t="s">
        <v>134</v>
      </c>
      <c r="U713" s="110" t="str">
        <f t="shared" si="214"/>
        <v>INDOTH</v>
      </c>
      <c r="V713" s="109" t="str">
        <f t="shared" si="215"/>
        <v>RH9</v>
      </c>
      <c r="W713" s="109">
        <f t="shared" si="217"/>
        <v>0.0104630971986697</v>
      </c>
      <c r="X713" s="109" t="s">
        <v>30</v>
      </c>
      <c r="Y713" s="110" t="s">
        <v>79</v>
      </c>
      <c r="AC713" s="109" t="s">
        <v>134</v>
      </c>
      <c r="AD713" s="110" t="str">
        <f t="shared" si="202"/>
        <v>INDOTH</v>
      </c>
      <c r="AE713" s="109" t="str">
        <f t="shared" si="203"/>
        <v>RH9</v>
      </c>
      <c r="AF713" s="109">
        <f t="shared" si="218"/>
        <v>0.0084723278544221</v>
      </c>
      <c r="AG713" s="109" t="s">
        <v>30</v>
      </c>
      <c r="AH713" s="110" t="s">
        <v>85</v>
      </c>
      <c r="AL713" s="109" t="s">
        <v>134</v>
      </c>
      <c r="AM713" s="110" t="str">
        <f t="shared" si="204"/>
        <v>INDOTH</v>
      </c>
      <c r="AN713" s="109" t="str">
        <f t="shared" si="205"/>
        <v>RH9</v>
      </c>
      <c r="AO713" s="109">
        <f t="shared" si="219"/>
        <v>0.0092671605117962</v>
      </c>
      <c r="AP713" s="109" t="s">
        <v>30</v>
      </c>
      <c r="AQ713" s="110" t="s">
        <v>82</v>
      </c>
      <c r="AU713" s="109" t="s">
        <v>134</v>
      </c>
      <c r="AV713" s="110" t="str">
        <f t="shared" si="206"/>
        <v>INDOTH</v>
      </c>
      <c r="AW713" s="109" t="str">
        <f t="shared" si="207"/>
        <v>RH9</v>
      </c>
      <c r="AX713" s="109">
        <f t="shared" si="220"/>
        <v>0.0085514035746996</v>
      </c>
      <c r="AY713" s="109" t="s">
        <v>30</v>
      </c>
      <c r="AZ713" s="110" t="s">
        <v>81</v>
      </c>
      <c r="BD713" s="109" t="s">
        <v>134</v>
      </c>
      <c r="BE713" s="110" t="str">
        <f t="shared" si="208"/>
        <v>INDOTH</v>
      </c>
      <c r="BF713" s="109" t="str">
        <f t="shared" si="209"/>
        <v>RH9</v>
      </c>
      <c r="BG713" s="109">
        <f t="shared" si="216"/>
        <v>0.0092671605117962</v>
      </c>
      <c r="BH713" s="109" t="s">
        <v>30</v>
      </c>
      <c r="BI713" s="110" t="s">
        <v>83</v>
      </c>
      <c r="BM713" s="109" t="s">
        <v>134</v>
      </c>
      <c r="BN713" s="110" t="str">
        <f t="shared" si="210"/>
        <v>INDOTH</v>
      </c>
      <c r="BO713" s="109" t="str">
        <f t="shared" si="211"/>
        <v>RH9</v>
      </c>
      <c r="BP713" s="109">
        <f t="shared" si="212"/>
        <v>0.0085514035746996</v>
      </c>
      <c r="BQ713" s="109" t="s">
        <v>30</v>
      </c>
      <c r="BR713" s="110" t="s">
        <v>80</v>
      </c>
    </row>
    <row r="714" spans="11:70">
      <c r="K714" s="109" t="s">
        <v>134</v>
      </c>
      <c r="L714" s="110" t="str">
        <f t="shared" si="221"/>
        <v>INDOTH</v>
      </c>
      <c r="M714" s="109" t="s">
        <v>156</v>
      </c>
      <c r="N714" s="109">
        <f t="shared" si="222"/>
        <v>0.00939977769655338</v>
      </c>
      <c r="O714" s="109" t="s">
        <v>30</v>
      </c>
      <c r="P714" s="110" t="s">
        <v>84</v>
      </c>
      <c r="T714" s="109" t="s">
        <v>134</v>
      </c>
      <c r="U714" s="110" t="str">
        <f t="shared" si="214"/>
        <v>INDOTH</v>
      </c>
      <c r="V714" s="109" t="str">
        <f t="shared" si="215"/>
        <v>RH10</v>
      </c>
      <c r="W714" s="109">
        <f t="shared" si="217"/>
        <v>0.0111929055777179</v>
      </c>
      <c r="X714" s="109" t="s">
        <v>30</v>
      </c>
      <c r="Y714" s="110" t="s">
        <v>79</v>
      </c>
      <c r="AC714" s="109" t="s">
        <v>134</v>
      </c>
      <c r="AD714" s="110" t="str">
        <f t="shared" si="202"/>
        <v>INDOTH</v>
      </c>
      <c r="AE714" s="109" t="str">
        <f t="shared" si="203"/>
        <v>RH10</v>
      </c>
      <c r="AF714" s="109">
        <f t="shared" si="218"/>
        <v>0.00846804990064673</v>
      </c>
      <c r="AG714" s="109" t="s">
        <v>30</v>
      </c>
      <c r="AH714" s="110" t="s">
        <v>85</v>
      </c>
      <c r="AL714" s="109" t="s">
        <v>134</v>
      </c>
      <c r="AM714" s="110" t="str">
        <f t="shared" si="204"/>
        <v>INDOTH</v>
      </c>
      <c r="AN714" s="109" t="str">
        <f t="shared" si="205"/>
        <v>RH10</v>
      </c>
      <c r="AO714" s="109">
        <f t="shared" si="219"/>
        <v>0.00960841500889122</v>
      </c>
      <c r="AP714" s="109" t="s">
        <v>30</v>
      </c>
      <c r="AQ714" s="110" t="s">
        <v>82</v>
      </c>
      <c r="AU714" s="109" t="s">
        <v>134</v>
      </c>
      <c r="AV714" s="110" t="str">
        <f t="shared" si="206"/>
        <v>INDOTH</v>
      </c>
      <c r="AW714" s="109" t="str">
        <f t="shared" si="207"/>
        <v>RH10</v>
      </c>
      <c r="AX714" s="109">
        <f t="shared" si="220"/>
        <v>0.00905312212366214</v>
      </c>
      <c r="AY714" s="109" t="s">
        <v>30</v>
      </c>
      <c r="AZ714" s="110" t="s">
        <v>81</v>
      </c>
      <c r="BD714" s="109" t="s">
        <v>134</v>
      </c>
      <c r="BE714" s="110" t="str">
        <f t="shared" si="208"/>
        <v>INDOTH</v>
      </c>
      <c r="BF714" s="109" t="str">
        <f t="shared" si="209"/>
        <v>RH10</v>
      </c>
      <c r="BG714" s="109">
        <f t="shared" si="216"/>
        <v>0.00960841500889122</v>
      </c>
      <c r="BH714" s="109" t="s">
        <v>30</v>
      </c>
      <c r="BI714" s="110" t="s">
        <v>83</v>
      </c>
      <c r="BM714" s="109" t="s">
        <v>134</v>
      </c>
      <c r="BN714" s="110" t="str">
        <f t="shared" si="210"/>
        <v>INDOTH</v>
      </c>
      <c r="BO714" s="109" t="str">
        <f t="shared" si="211"/>
        <v>RH10</v>
      </c>
      <c r="BP714" s="109">
        <f t="shared" si="212"/>
        <v>0.00905312212366214</v>
      </c>
      <c r="BQ714" s="109" t="s">
        <v>30</v>
      </c>
      <c r="BR714" s="110" t="s">
        <v>80</v>
      </c>
    </row>
    <row r="715" spans="11:70">
      <c r="K715" s="111" t="s">
        <v>134</v>
      </c>
      <c r="L715" s="110" t="str">
        <f t="shared" si="221"/>
        <v>INDOTH</v>
      </c>
      <c r="M715" s="109" t="s">
        <v>158</v>
      </c>
      <c r="N715" s="109">
        <f t="shared" si="222"/>
        <v>0.009492431924162</v>
      </c>
      <c r="O715" s="109" t="s">
        <v>30</v>
      </c>
      <c r="P715" s="110" t="s">
        <v>84</v>
      </c>
      <c r="T715" s="109" t="s">
        <v>134</v>
      </c>
      <c r="U715" s="110" t="str">
        <f t="shared" si="214"/>
        <v>INDOTH</v>
      </c>
      <c r="V715" s="109" t="str">
        <f t="shared" si="215"/>
        <v>RH11</v>
      </c>
      <c r="W715" s="109">
        <f t="shared" si="217"/>
        <v>0.0114798038290893</v>
      </c>
      <c r="X715" s="109" t="s">
        <v>30</v>
      </c>
      <c r="Y715" s="110" t="s">
        <v>79</v>
      </c>
      <c r="AC715" s="109" t="s">
        <v>134</v>
      </c>
      <c r="AD715" s="110" t="str">
        <f t="shared" si="202"/>
        <v>INDOTH</v>
      </c>
      <c r="AE715" s="109" t="str">
        <f t="shared" si="203"/>
        <v>RH11</v>
      </c>
      <c r="AF715" s="109">
        <f t="shared" si="218"/>
        <v>0.00852801988773529</v>
      </c>
      <c r="AG715" s="109" t="s">
        <v>30</v>
      </c>
      <c r="AH715" s="110" t="s">
        <v>85</v>
      </c>
      <c r="AL715" s="109" t="s">
        <v>134</v>
      </c>
      <c r="AM715" s="110" t="str">
        <f t="shared" si="204"/>
        <v>INDOTH</v>
      </c>
      <c r="AN715" s="109" t="str">
        <f t="shared" si="205"/>
        <v>RH11</v>
      </c>
      <c r="AO715" s="109">
        <f t="shared" si="219"/>
        <v>0.00990770836533822</v>
      </c>
      <c r="AP715" s="109" t="s">
        <v>30</v>
      </c>
      <c r="AQ715" s="110" t="s">
        <v>82</v>
      </c>
      <c r="AU715" s="109" t="s">
        <v>134</v>
      </c>
      <c r="AV715" s="110" t="str">
        <f t="shared" si="206"/>
        <v>INDOTH</v>
      </c>
      <c r="AW715" s="109" t="str">
        <f t="shared" si="207"/>
        <v>RH11</v>
      </c>
      <c r="AX715" s="109">
        <f t="shared" si="220"/>
        <v>0.00968914529442113</v>
      </c>
      <c r="AY715" s="109" t="s">
        <v>30</v>
      </c>
      <c r="AZ715" s="110" t="s">
        <v>81</v>
      </c>
      <c r="BD715" s="109" t="s">
        <v>134</v>
      </c>
      <c r="BE715" s="110" t="str">
        <f t="shared" si="208"/>
        <v>INDOTH</v>
      </c>
      <c r="BF715" s="109" t="str">
        <f t="shared" si="209"/>
        <v>RH11</v>
      </c>
      <c r="BG715" s="109">
        <f t="shared" si="216"/>
        <v>0.00990770836533822</v>
      </c>
      <c r="BH715" s="109" t="s">
        <v>30</v>
      </c>
      <c r="BI715" s="110" t="s">
        <v>83</v>
      </c>
      <c r="BM715" s="109" t="s">
        <v>134</v>
      </c>
      <c r="BN715" s="110" t="str">
        <f t="shared" si="210"/>
        <v>INDOTH</v>
      </c>
      <c r="BO715" s="109" t="str">
        <f t="shared" si="211"/>
        <v>RH11</v>
      </c>
      <c r="BP715" s="109">
        <f t="shared" si="212"/>
        <v>0.00968914529442113</v>
      </c>
      <c r="BQ715" s="109" t="s">
        <v>30</v>
      </c>
      <c r="BR715" s="110" t="s">
        <v>80</v>
      </c>
    </row>
    <row r="716" spans="11:70">
      <c r="K716" s="109" t="s">
        <v>134</v>
      </c>
      <c r="L716" s="110" t="str">
        <f t="shared" si="221"/>
        <v>INDOTH</v>
      </c>
      <c r="M716" s="109" t="s">
        <v>159</v>
      </c>
      <c r="N716" s="109">
        <f t="shared" si="222"/>
        <v>0.00971529360812947</v>
      </c>
      <c r="O716" s="109" t="s">
        <v>30</v>
      </c>
      <c r="P716" s="110" t="s">
        <v>84</v>
      </c>
      <c r="T716" s="109" t="s">
        <v>134</v>
      </c>
      <c r="U716" s="110" t="str">
        <f t="shared" si="214"/>
        <v>INDOTH</v>
      </c>
      <c r="V716" s="109" t="str">
        <f t="shared" si="215"/>
        <v>RH12</v>
      </c>
      <c r="W716" s="109">
        <f t="shared" si="217"/>
        <v>0.011434264632076</v>
      </c>
      <c r="X716" s="109" t="s">
        <v>30</v>
      </c>
      <c r="Y716" s="110" t="s">
        <v>79</v>
      </c>
      <c r="AC716" s="109" t="s">
        <v>134</v>
      </c>
      <c r="AD716" s="110" t="str">
        <f t="shared" si="202"/>
        <v>INDOTH</v>
      </c>
      <c r="AE716" s="109" t="str">
        <f t="shared" si="203"/>
        <v>RH12</v>
      </c>
      <c r="AF716" s="109">
        <f t="shared" si="218"/>
        <v>0.00879518290652416</v>
      </c>
      <c r="AG716" s="109" t="s">
        <v>30</v>
      </c>
      <c r="AH716" s="110" t="s">
        <v>85</v>
      </c>
      <c r="AL716" s="109" t="s">
        <v>134</v>
      </c>
      <c r="AM716" s="110" t="str">
        <f t="shared" si="204"/>
        <v>INDOTH</v>
      </c>
      <c r="AN716" s="109" t="str">
        <f t="shared" si="205"/>
        <v>RH12</v>
      </c>
      <c r="AO716" s="109">
        <f t="shared" si="219"/>
        <v>0.0101001859254745</v>
      </c>
      <c r="AP716" s="109" t="s">
        <v>30</v>
      </c>
      <c r="AQ716" s="110" t="s">
        <v>82</v>
      </c>
      <c r="AU716" s="109" t="s">
        <v>134</v>
      </c>
      <c r="AV716" s="110" t="str">
        <f t="shared" si="206"/>
        <v>INDOTH</v>
      </c>
      <c r="AW716" s="109" t="str">
        <f t="shared" si="207"/>
        <v>RH12</v>
      </c>
      <c r="AX716" s="109">
        <f t="shared" si="220"/>
        <v>0.0100939777883394</v>
      </c>
      <c r="AY716" s="109" t="s">
        <v>30</v>
      </c>
      <c r="AZ716" s="110" t="s">
        <v>81</v>
      </c>
      <c r="BD716" s="109" t="s">
        <v>134</v>
      </c>
      <c r="BE716" s="110" t="str">
        <f t="shared" si="208"/>
        <v>INDOTH</v>
      </c>
      <c r="BF716" s="109" t="str">
        <f t="shared" si="209"/>
        <v>RH12</v>
      </c>
      <c r="BG716" s="109">
        <f t="shared" si="216"/>
        <v>0.0101001859254745</v>
      </c>
      <c r="BH716" s="109" t="s">
        <v>30</v>
      </c>
      <c r="BI716" s="110" t="s">
        <v>83</v>
      </c>
      <c r="BM716" s="109" t="s">
        <v>134</v>
      </c>
      <c r="BN716" s="110" t="str">
        <f t="shared" si="210"/>
        <v>INDOTH</v>
      </c>
      <c r="BO716" s="109" t="str">
        <f t="shared" si="211"/>
        <v>RH12</v>
      </c>
      <c r="BP716" s="109">
        <f t="shared" si="212"/>
        <v>0.0100939777883394</v>
      </c>
      <c r="BQ716" s="109" t="s">
        <v>30</v>
      </c>
      <c r="BR716" s="110" t="s">
        <v>80</v>
      </c>
    </row>
    <row r="717" spans="11:70">
      <c r="K717" s="109" t="s">
        <v>134</v>
      </c>
      <c r="L717" s="110" t="str">
        <f t="shared" si="221"/>
        <v>INDOTH</v>
      </c>
      <c r="M717" s="109" t="s">
        <v>160</v>
      </c>
      <c r="N717" s="109">
        <f t="shared" si="222"/>
        <v>0.0100203792671236</v>
      </c>
      <c r="O717" s="109" t="s">
        <v>30</v>
      </c>
      <c r="P717" s="110" t="s">
        <v>84</v>
      </c>
      <c r="T717" s="109" t="s">
        <v>134</v>
      </c>
      <c r="U717" s="110" t="str">
        <f t="shared" si="214"/>
        <v>INDOTH</v>
      </c>
      <c r="V717" s="109" t="str">
        <f t="shared" si="215"/>
        <v>RH13</v>
      </c>
      <c r="W717" s="109">
        <f t="shared" si="217"/>
        <v>0.0112741966919823</v>
      </c>
      <c r="X717" s="109" t="s">
        <v>30</v>
      </c>
      <c r="Y717" s="110" t="s">
        <v>79</v>
      </c>
      <c r="AC717" s="109" t="s">
        <v>134</v>
      </c>
      <c r="AD717" s="110" t="str">
        <f t="shared" si="202"/>
        <v>INDOTH</v>
      </c>
      <c r="AE717" s="109" t="str">
        <f t="shared" si="203"/>
        <v>RH13</v>
      </c>
      <c r="AF717" s="109">
        <f t="shared" si="218"/>
        <v>0.00939483903562497</v>
      </c>
      <c r="AG717" s="109" t="s">
        <v>30</v>
      </c>
      <c r="AH717" s="110" t="s">
        <v>85</v>
      </c>
      <c r="AL717" s="109" t="s">
        <v>134</v>
      </c>
      <c r="AM717" s="110" t="str">
        <f t="shared" si="204"/>
        <v>INDOTH</v>
      </c>
      <c r="AN717" s="109" t="str">
        <f t="shared" si="205"/>
        <v>RH13</v>
      </c>
      <c r="AO717" s="109">
        <f t="shared" si="219"/>
        <v>0.01029279148616</v>
      </c>
      <c r="AP717" s="109" t="s">
        <v>30</v>
      </c>
      <c r="AQ717" s="110" t="s">
        <v>82</v>
      </c>
      <c r="AU717" s="109" t="s">
        <v>134</v>
      </c>
      <c r="AV717" s="110" t="str">
        <f t="shared" si="206"/>
        <v>INDOTH</v>
      </c>
      <c r="AW717" s="109" t="str">
        <f t="shared" si="207"/>
        <v>RH13</v>
      </c>
      <c r="AX717" s="109">
        <f t="shared" si="220"/>
        <v>0.010282673436001</v>
      </c>
      <c r="AY717" s="109" t="s">
        <v>30</v>
      </c>
      <c r="AZ717" s="110" t="s">
        <v>81</v>
      </c>
      <c r="BD717" s="109" t="s">
        <v>134</v>
      </c>
      <c r="BE717" s="110" t="str">
        <f t="shared" si="208"/>
        <v>INDOTH</v>
      </c>
      <c r="BF717" s="109" t="str">
        <f t="shared" si="209"/>
        <v>RH13</v>
      </c>
      <c r="BG717" s="109">
        <f t="shared" si="216"/>
        <v>0.01029279148616</v>
      </c>
      <c r="BH717" s="109" t="s">
        <v>30</v>
      </c>
      <c r="BI717" s="110" t="s">
        <v>83</v>
      </c>
      <c r="BM717" s="109" t="s">
        <v>134</v>
      </c>
      <c r="BN717" s="110" t="str">
        <f t="shared" si="210"/>
        <v>INDOTH</v>
      </c>
      <c r="BO717" s="109" t="str">
        <f t="shared" si="211"/>
        <v>RH13</v>
      </c>
      <c r="BP717" s="109">
        <f t="shared" si="212"/>
        <v>0.010282673436001</v>
      </c>
      <c r="BQ717" s="109" t="s">
        <v>30</v>
      </c>
      <c r="BR717" s="110" t="s">
        <v>80</v>
      </c>
    </row>
    <row r="718" spans="11:70">
      <c r="K718" s="109" t="s">
        <v>134</v>
      </c>
      <c r="L718" s="110" t="str">
        <f t="shared" si="221"/>
        <v>INDOTH</v>
      </c>
      <c r="M718" s="109" t="s">
        <v>161</v>
      </c>
      <c r="N718" s="109">
        <f t="shared" si="222"/>
        <v>0.0102085295556444</v>
      </c>
      <c r="O718" s="109" t="s">
        <v>30</v>
      </c>
      <c r="P718" s="110" t="s">
        <v>84</v>
      </c>
      <c r="T718" s="109" t="s">
        <v>134</v>
      </c>
      <c r="U718" s="110" t="str">
        <f t="shared" si="214"/>
        <v>INDOTH</v>
      </c>
      <c r="V718" s="109" t="str">
        <f t="shared" si="215"/>
        <v>RH14</v>
      </c>
      <c r="W718" s="109">
        <f t="shared" si="217"/>
        <v>0.0111309195548585</v>
      </c>
      <c r="X718" s="109" t="s">
        <v>30</v>
      </c>
      <c r="Y718" s="110" t="s">
        <v>79</v>
      </c>
      <c r="AC718" s="109" t="s">
        <v>134</v>
      </c>
      <c r="AD718" s="110" t="str">
        <f t="shared" si="202"/>
        <v>INDOTH</v>
      </c>
      <c r="AE718" s="109" t="str">
        <f t="shared" si="203"/>
        <v>RH14</v>
      </c>
      <c r="AF718" s="109">
        <f t="shared" si="218"/>
        <v>0.010226271079536</v>
      </c>
      <c r="AG718" s="109" t="s">
        <v>30</v>
      </c>
      <c r="AH718" s="110" t="s">
        <v>85</v>
      </c>
      <c r="AL718" s="109" t="s">
        <v>134</v>
      </c>
      <c r="AM718" s="110" t="str">
        <f t="shared" si="204"/>
        <v>INDOTH</v>
      </c>
      <c r="AN718" s="109" t="str">
        <f t="shared" si="205"/>
        <v>RH14</v>
      </c>
      <c r="AO718" s="109">
        <f t="shared" si="219"/>
        <v>0.0104793580933906</v>
      </c>
      <c r="AP718" s="109" t="s">
        <v>30</v>
      </c>
      <c r="AQ718" s="110" t="s">
        <v>82</v>
      </c>
      <c r="AU718" s="109" t="s">
        <v>134</v>
      </c>
      <c r="AV718" s="110" t="str">
        <f t="shared" si="206"/>
        <v>INDOTH</v>
      </c>
      <c r="AW718" s="109" t="str">
        <f t="shared" si="207"/>
        <v>RH14</v>
      </c>
      <c r="AX718" s="109">
        <f t="shared" si="220"/>
        <v>0.010372451319085</v>
      </c>
      <c r="AY718" s="109" t="s">
        <v>30</v>
      </c>
      <c r="AZ718" s="110" t="s">
        <v>81</v>
      </c>
      <c r="BD718" s="109" t="s">
        <v>134</v>
      </c>
      <c r="BE718" s="110" t="str">
        <f t="shared" si="208"/>
        <v>INDOTH</v>
      </c>
      <c r="BF718" s="109" t="str">
        <f t="shared" si="209"/>
        <v>RH14</v>
      </c>
      <c r="BG718" s="109">
        <f t="shared" si="216"/>
        <v>0.0104793580933906</v>
      </c>
      <c r="BH718" s="109" t="s">
        <v>30</v>
      </c>
      <c r="BI718" s="110" t="s">
        <v>83</v>
      </c>
      <c r="BM718" s="109" t="s">
        <v>134</v>
      </c>
      <c r="BN718" s="110" t="str">
        <f t="shared" si="210"/>
        <v>INDOTH</v>
      </c>
      <c r="BO718" s="109" t="str">
        <f t="shared" si="211"/>
        <v>RH14</v>
      </c>
      <c r="BP718" s="109">
        <f t="shared" si="212"/>
        <v>0.010372451319085</v>
      </c>
      <c r="BQ718" s="109" t="s">
        <v>30</v>
      </c>
      <c r="BR718" s="110" t="s">
        <v>80</v>
      </c>
    </row>
    <row r="719" spans="11:70">
      <c r="K719" s="111" t="s">
        <v>134</v>
      </c>
      <c r="L719" s="110" t="str">
        <f t="shared" si="221"/>
        <v>INDOTH</v>
      </c>
      <c r="M719" s="109" t="s">
        <v>162</v>
      </c>
      <c r="N719" s="109">
        <f t="shared" si="222"/>
        <v>0.01032666071084</v>
      </c>
      <c r="O719" s="109" t="s">
        <v>30</v>
      </c>
      <c r="P719" s="110" t="s">
        <v>84</v>
      </c>
      <c r="T719" s="109" t="s">
        <v>134</v>
      </c>
      <c r="U719" s="110" t="str">
        <f t="shared" si="214"/>
        <v>INDOTH</v>
      </c>
      <c r="V719" s="109" t="str">
        <f t="shared" si="215"/>
        <v>RH15</v>
      </c>
      <c r="W719" s="109">
        <f t="shared" si="217"/>
        <v>0.0109219103641251</v>
      </c>
      <c r="X719" s="109" t="s">
        <v>30</v>
      </c>
      <c r="Y719" s="110" t="s">
        <v>79</v>
      </c>
      <c r="AC719" s="109" t="s">
        <v>134</v>
      </c>
      <c r="AD719" s="110" t="str">
        <f t="shared" si="202"/>
        <v>INDOTH</v>
      </c>
      <c r="AE719" s="109" t="str">
        <f t="shared" si="203"/>
        <v>RH15</v>
      </c>
      <c r="AF719" s="109">
        <f t="shared" si="218"/>
        <v>0.0107412208950341</v>
      </c>
      <c r="AG719" s="109" t="s">
        <v>30</v>
      </c>
      <c r="AH719" s="110" t="s">
        <v>85</v>
      </c>
      <c r="AL719" s="109" t="s">
        <v>134</v>
      </c>
      <c r="AM719" s="110" t="str">
        <f t="shared" si="204"/>
        <v>INDOTH</v>
      </c>
      <c r="AN719" s="109" t="str">
        <f t="shared" si="205"/>
        <v>RH15</v>
      </c>
      <c r="AO719" s="109">
        <f t="shared" si="219"/>
        <v>0.0105623442392681</v>
      </c>
      <c r="AP719" s="109" t="s">
        <v>30</v>
      </c>
      <c r="AQ719" s="110" t="s">
        <v>82</v>
      </c>
      <c r="AU719" s="109" t="s">
        <v>134</v>
      </c>
      <c r="AV719" s="110" t="str">
        <f t="shared" si="206"/>
        <v>INDOTH</v>
      </c>
      <c r="AW719" s="109" t="str">
        <f t="shared" si="207"/>
        <v>RH15</v>
      </c>
      <c r="AX719" s="109">
        <f t="shared" si="220"/>
        <v>0.0104057874116841</v>
      </c>
      <c r="AY719" s="109" t="s">
        <v>30</v>
      </c>
      <c r="AZ719" s="110" t="s">
        <v>81</v>
      </c>
      <c r="BD719" s="109" t="s">
        <v>134</v>
      </c>
      <c r="BE719" s="110" t="str">
        <f t="shared" si="208"/>
        <v>INDOTH</v>
      </c>
      <c r="BF719" s="109" t="str">
        <f t="shared" si="209"/>
        <v>RH15</v>
      </c>
      <c r="BG719" s="109">
        <f t="shared" si="216"/>
        <v>0.0105623442392681</v>
      </c>
      <c r="BH719" s="109" t="s">
        <v>30</v>
      </c>
      <c r="BI719" s="110" t="s">
        <v>83</v>
      </c>
      <c r="BM719" s="109" t="s">
        <v>134</v>
      </c>
      <c r="BN719" s="110" t="str">
        <f t="shared" si="210"/>
        <v>INDOTH</v>
      </c>
      <c r="BO719" s="109" t="str">
        <f t="shared" si="211"/>
        <v>RH15</v>
      </c>
      <c r="BP719" s="109">
        <f t="shared" si="212"/>
        <v>0.0104057874116841</v>
      </c>
      <c r="BQ719" s="109" t="s">
        <v>30</v>
      </c>
      <c r="BR719" s="110" t="s">
        <v>80</v>
      </c>
    </row>
    <row r="720" spans="11:70">
      <c r="K720" s="109" t="s">
        <v>134</v>
      </c>
      <c r="L720" s="110" t="str">
        <f t="shared" si="221"/>
        <v>INDOTH</v>
      </c>
      <c r="M720" s="109" t="s">
        <v>163</v>
      </c>
      <c r="N720" s="109">
        <f t="shared" si="222"/>
        <v>0.0104098769509739</v>
      </c>
      <c r="O720" s="109" t="s">
        <v>30</v>
      </c>
      <c r="P720" s="110" t="s">
        <v>84</v>
      </c>
      <c r="T720" s="109" t="s">
        <v>134</v>
      </c>
      <c r="U720" s="110" t="str">
        <f t="shared" si="214"/>
        <v>INDOTH</v>
      </c>
      <c r="V720" s="109" t="str">
        <f t="shared" si="215"/>
        <v>RH16</v>
      </c>
      <c r="W720" s="109">
        <f t="shared" si="217"/>
        <v>0.0106997607677945</v>
      </c>
      <c r="X720" s="109" t="s">
        <v>30</v>
      </c>
      <c r="Y720" s="110" t="s">
        <v>79</v>
      </c>
      <c r="AC720" s="109" t="s">
        <v>134</v>
      </c>
      <c r="AD720" s="110" t="str">
        <f t="shared" si="202"/>
        <v>INDOTH</v>
      </c>
      <c r="AE720" s="109" t="str">
        <f t="shared" si="203"/>
        <v>RH16</v>
      </c>
      <c r="AF720" s="109">
        <f t="shared" si="218"/>
        <v>0.0109326495263217</v>
      </c>
      <c r="AG720" s="109" t="s">
        <v>30</v>
      </c>
      <c r="AH720" s="110" t="s">
        <v>85</v>
      </c>
      <c r="AL720" s="109" t="s">
        <v>134</v>
      </c>
      <c r="AM720" s="110" t="str">
        <f t="shared" si="204"/>
        <v>INDOTH</v>
      </c>
      <c r="AN720" s="109" t="str">
        <f t="shared" si="205"/>
        <v>RH16</v>
      </c>
      <c r="AO720" s="109">
        <f t="shared" si="219"/>
        <v>0.010549446093921</v>
      </c>
      <c r="AP720" s="109" t="s">
        <v>30</v>
      </c>
      <c r="AQ720" s="110" t="s">
        <v>82</v>
      </c>
      <c r="AU720" s="109" t="s">
        <v>134</v>
      </c>
      <c r="AV720" s="110" t="str">
        <f t="shared" si="206"/>
        <v>INDOTH</v>
      </c>
      <c r="AW720" s="109" t="str">
        <f t="shared" si="207"/>
        <v>RH16</v>
      </c>
      <c r="AX720" s="109">
        <f t="shared" si="220"/>
        <v>0.0103723519827333</v>
      </c>
      <c r="AY720" s="109" t="s">
        <v>30</v>
      </c>
      <c r="AZ720" s="110" t="s">
        <v>81</v>
      </c>
      <c r="BD720" s="109" t="s">
        <v>134</v>
      </c>
      <c r="BE720" s="110" t="str">
        <f t="shared" si="208"/>
        <v>INDOTH</v>
      </c>
      <c r="BF720" s="109" t="str">
        <f t="shared" si="209"/>
        <v>RH16</v>
      </c>
      <c r="BG720" s="109">
        <f t="shared" si="216"/>
        <v>0.010549446093921</v>
      </c>
      <c r="BH720" s="109" t="s">
        <v>30</v>
      </c>
      <c r="BI720" s="110" t="s">
        <v>83</v>
      </c>
      <c r="BM720" s="109" t="s">
        <v>134</v>
      </c>
      <c r="BN720" s="110" t="str">
        <f t="shared" si="210"/>
        <v>INDOTH</v>
      </c>
      <c r="BO720" s="109" t="str">
        <f t="shared" si="211"/>
        <v>RH16</v>
      </c>
      <c r="BP720" s="109">
        <f t="shared" si="212"/>
        <v>0.0103723519827333</v>
      </c>
      <c r="BQ720" s="109" t="s">
        <v>30</v>
      </c>
      <c r="BR720" s="110" t="s">
        <v>80</v>
      </c>
    </row>
    <row r="721" spans="11:70">
      <c r="K721" s="109" t="s">
        <v>134</v>
      </c>
      <c r="L721" s="110" t="str">
        <f t="shared" si="221"/>
        <v>INDOTH</v>
      </c>
      <c r="M721" s="109" t="s">
        <v>164</v>
      </c>
      <c r="N721" s="109">
        <f t="shared" si="222"/>
        <v>0.0104868429114045</v>
      </c>
      <c r="O721" s="109" t="s">
        <v>30</v>
      </c>
      <c r="P721" s="110" t="s">
        <v>84</v>
      </c>
      <c r="T721" s="109" t="s">
        <v>134</v>
      </c>
      <c r="U721" s="110" t="str">
        <f t="shared" si="214"/>
        <v>INDOTH</v>
      </c>
      <c r="V721" s="109" t="str">
        <f t="shared" si="215"/>
        <v>RH17</v>
      </c>
      <c r="W721" s="109">
        <f t="shared" si="217"/>
        <v>0.0104927580514076</v>
      </c>
      <c r="X721" s="109" t="s">
        <v>30</v>
      </c>
      <c r="Y721" s="110" t="s">
        <v>79</v>
      </c>
      <c r="AC721" s="109" t="s">
        <v>134</v>
      </c>
      <c r="AD721" s="110" t="str">
        <f t="shared" si="202"/>
        <v>INDOTH</v>
      </c>
      <c r="AE721" s="109" t="str">
        <f t="shared" si="203"/>
        <v>RH17</v>
      </c>
      <c r="AF721" s="109">
        <f t="shared" si="218"/>
        <v>0.0109637325775296</v>
      </c>
      <c r="AG721" s="109" t="s">
        <v>30</v>
      </c>
      <c r="AH721" s="110" t="s">
        <v>85</v>
      </c>
      <c r="AL721" s="109" t="s">
        <v>134</v>
      </c>
      <c r="AM721" s="110" t="str">
        <f t="shared" si="204"/>
        <v>INDOTH</v>
      </c>
      <c r="AN721" s="109" t="str">
        <f t="shared" si="205"/>
        <v>RH17</v>
      </c>
      <c r="AO721" s="109">
        <f t="shared" si="219"/>
        <v>0.0104820241589604</v>
      </c>
      <c r="AP721" s="109" t="s">
        <v>30</v>
      </c>
      <c r="AQ721" s="110" t="s">
        <v>82</v>
      </c>
      <c r="AU721" s="109" t="s">
        <v>134</v>
      </c>
      <c r="AV721" s="110" t="str">
        <f t="shared" si="206"/>
        <v>INDOTH</v>
      </c>
      <c r="AW721" s="109" t="str">
        <f t="shared" si="207"/>
        <v>RH17</v>
      </c>
      <c r="AX721" s="109">
        <f t="shared" si="220"/>
        <v>0.0103195487766032</v>
      </c>
      <c r="AY721" s="109" t="s">
        <v>30</v>
      </c>
      <c r="AZ721" s="110" t="s">
        <v>81</v>
      </c>
      <c r="BD721" s="109" t="s">
        <v>134</v>
      </c>
      <c r="BE721" s="110" t="str">
        <f t="shared" si="208"/>
        <v>INDOTH</v>
      </c>
      <c r="BF721" s="109" t="str">
        <f t="shared" si="209"/>
        <v>RH17</v>
      </c>
      <c r="BG721" s="109">
        <f t="shared" si="216"/>
        <v>0.0104820241589604</v>
      </c>
      <c r="BH721" s="109" t="s">
        <v>30</v>
      </c>
      <c r="BI721" s="110" t="s">
        <v>83</v>
      </c>
      <c r="BM721" s="109" t="s">
        <v>134</v>
      </c>
      <c r="BN721" s="110" t="str">
        <f t="shared" si="210"/>
        <v>INDOTH</v>
      </c>
      <c r="BO721" s="109" t="str">
        <f t="shared" si="211"/>
        <v>RH17</v>
      </c>
      <c r="BP721" s="109">
        <f t="shared" si="212"/>
        <v>0.0103195487766032</v>
      </c>
      <c r="BQ721" s="109" t="s">
        <v>30</v>
      </c>
      <c r="BR721" s="110" t="s">
        <v>80</v>
      </c>
    </row>
    <row r="722" spans="11:70">
      <c r="K722" s="109" t="s">
        <v>134</v>
      </c>
      <c r="L722" s="110" t="str">
        <f t="shared" si="221"/>
        <v>INDOTH</v>
      </c>
      <c r="M722" s="109" t="s">
        <v>165</v>
      </c>
      <c r="N722" s="109">
        <f t="shared" si="222"/>
        <v>0.0104346088998941</v>
      </c>
      <c r="O722" s="109" t="s">
        <v>30</v>
      </c>
      <c r="P722" s="110" t="s">
        <v>84</v>
      </c>
      <c r="T722" s="109" t="s">
        <v>134</v>
      </c>
      <c r="U722" s="110" t="str">
        <f t="shared" si="214"/>
        <v>INDOTH</v>
      </c>
      <c r="V722" s="109" t="str">
        <f t="shared" si="215"/>
        <v>RH18</v>
      </c>
      <c r="W722" s="109">
        <f t="shared" si="217"/>
        <v>0.0104644416358725</v>
      </c>
      <c r="X722" s="109" t="s">
        <v>30</v>
      </c>
      <c r="Y722" s="110" t="s">
        <v>79</v>
      </c>
      <c r="AC722" s="109" t="s">
        <v>134</v>
      </c>
      <c r="AD722" s="110" t="str">
        <f t="shared" si="202"/>
        <v>INDOTH</v>
      </c>
      <c r="AE722" s="109" t="str">
        <f t="shared" si="203"/>
        <v>RH18</v>
      </c>
      <c r="AF722" s="109">
        <f t="shared" si="218"/>
        <v>0.0108994772841496</v>
      </c>
      <c r="AG722" s="109" t="s">
        <v>30</v>
      </c>
      <c r="AH722" s="110" t="s">
        <v>85</v>
      </c>
      <c r="AL722" s="109" t="s">
        <v>134</v>
      </c>
      <c r="AM722" s="110" t="str">
        <f t="shared" si="204"/>
        <v>INDOTH</v>
      </c>
      <c r="AN722" s="109" t="str">
        <f t="shared" si="205"/>
        <v>RH18</v>
      </c>
      <c r="AO722" s="109">
        <f t="shared" si="219"/>
        <v>0.010397046392741</v>
      </c>
      <c r="AP722" s="109" t="s">
        <v>30</v>
      </c>
      <c r="AQ722" s="110" t="s">
        <v>82</v>
      </c>
      <c r="AU722" s="109" t="s">
        <v>134</v>
      </c>
      <c r="AV722" s="110" t="str">
        <f t="shared" si="206"/>
        <v>INDOTH</v>
      </c>
      <c r="AW722" s="109" t="str">
        <f t="shared" si="207"/>
        <v>RH18</v>
      </c>
      <c r="AX722" s="109">
        <f t="shared" si="220"/>
        <v>0.0102299014677174</v>
      </c>
      <c r="AY722" s="109" t="s">
        <v>30</v>
      </c>
      <c r="AZ722" s="110" t="s">
        <v>81</v>
      </c>
      <c r="BD722" s="109" t="s">
        <v>134</v>
      </c>
      <c r="BE722" s="110" t="str">
        <f t="shared" si="208"/>
        <v>INDOTH</v>
      </c>
      <c r="BF722" s="109" t="str">
        <f t="shared" si="209"/>
        <v>RH18</v>
      </c>
      <c r="BG722" s="109">
        <f t="shared" si="216"/>
        <v>0.010397046392741</v>
      </c>
      <c r="BH722" s="109" t="s">
        <v>30</v>
      </c>
      <c r="BI722" s="110" t="s">
        <v>83</v>
      </c>
      <c r="BM722" s="109" t="s">
        <v>134</v>
      </c>
      <c r="BN722" s="110" t="str">
        <f t="shared" si="210"/>
        <v>INDOTH</v>
      </c>
      <c r="BO722" s="109" t="str">
        <f t="shared" si="211"/>
        <v>RH18</v>
      </c>
      <c r="BP722" s="109">
        <f t="shared" si="212"/>
        <v>0.0102299014677174</v>
      </c>
      <c r="BQ722" s="109" t="s">
        <v>30</v>
      </c>
      <c r="BR722" s="110" t="s">
        <v>80</v>
      </c>
    </row>
    <row r="723" spans="11:70">
      <c r="K723" s="111" t="s">
        <v>134</v>
      </c>
      <c r="L723" s="110" t="str">
        <f t="shared" si="221"/>
        <v>INDOTH</v>
      </c>
      <c r="M723" s="109" t="s">
        <v>166</v>
      </c>
      <c r="N723" s="109">
        <f t="shared" si="222"/>
        <v>0.0104311612702215</v>
      </c>
      <c r="O723" s="109" t="s">
        <v>30</v>
      </c>
      <c r="P723" s="110" t="s">
        <v>84</v>
      </c>
      <c r="T723" s="109" t="s">
        <v>134</v>
      </c>
      <c r="U723" s="110" t="str">
        <f t="shared" si="214"/>
        <v>INDOTH</v>
      </c>
      <c r="V723" s="109" t="str">
        <f t="shared" si="215"/>
        <v>RH19</v>
      </c>
      <c r="W723" s="109">
        <f t="shared" si="217"/>
        <v>0.0106700267208598</v>
      </c>
      <c r="X723" s="109" t="s">
        <v>30</v>
      </c>
      <c r="Y723" s="110" t="s">
        <v>79</v>
      </c>
      <c r="AC723" s="109" t="s">
        <v>134</v>
      </c>
      <c r="AD723" s="110" t="str">
        <f t="shared" si="202"/>
        <v>INDOTH</v>
      </c>
      <c r="AE723" s="109" t="str">
        <f t="shared" si="203"/>
        <v>RH19</v>
      </c>
      <c r="AF723" s="109">
        <f t="shared" si="218"/>
        <v>0.0108160582287881</v>
      </c>
      <c r="AG723" s="109" t="s">
        <v>30</v>
      </c>
      <c r="AH723" s="110" t="s">
        <v>85</v>
      </c>
      <c r="AL723" s="109" t="s">
        <v>134</v>
      </c>
      <c r="AM723" s="110" t="str">
        <f t="shared" si="204"/>
        <v>INDOTH</v>
      </c>
      <c r="AN723" s="109" t="str">
        <f t="shared" si="205"/>
        <v>RH19</v>
      </c>
      <c r="AO723" s="109">
        <f t="shared" si="219"/>
        <v>0.0103754202921211</v>
      </c>
      <c r="AP723" s="109" t="s">
        <v>30</v>
      </c>
      <c r="AQ723" s="110" t="s">
        <v>82</v>
      </c>
      <c r="AU723" s="109" t="s">
        <v>134</v>
      </c>
      <c r="AV723" s="110" t="str">
        <f t="shared" si="206"/>
        <v>INDOTH</v>
      </c>
      <c r="AW723" s="109" t="str">
        <f t="shared" si="207"/>
        <v>RH19</v>
      </c>
      <c r="AX723" s="109">
        <f t="shared" si="220"/>
        <v>0.0102047874886832</v>
      </c>
      <c r="AY723" s="109" t="s">
        <v>30</v>
      </c>
      <c r="AZ723" s="110" t="s">
        <v>81</v>
      </c>
      <c r="BD723" s="109" t="s">
        <v>134</v>
      </c>
      <c r="BE723" s="110" t="str">
        <f t="shared" si="208"/>
        <v>INDOTH</v>
      </c>
      <c r="BF723" s="109" t="str">
        <f t="shared" si="209"/>
        <v>RH19</v>
      </c>
      <c r="BG723" s="109">
        <f t="shared" si="216"/>
        <v>0.0103754202921211</v>
      </c>
      <c r="BH723" s="109" t="s">
        <v>30</v>
      </c>
      <c r="BI723" s="110" t="s">
        <v>83</v>
      </c>
      <c r="BM723" s="109" t="s">
        <v>134</v>
      </c>
      <c r="BN723" s="110" t="str">
        <f t="shared" si="210"/>
        <v>INDOTH</v>
      </c>
      <c r="BO723" s="109" t="str">
        <f t="shared" si="211"/>
        <v>RH19</v>
      </c>
      <c r="BP723" s="109">
        <f t="shared" si="212"/>
        <v>0.0102047874886832</v>
      </c>
      <c r="BQ723" s="109" t="s">
        <v>30</v>
      </c>
      <c r="BR723" s="110" t="s">
        <v>80</v>
      </c>
    </row>
    <row r="724" spans="11:70">
      <c r="K724" s="109" t="s">
        <v>134</v>
      </c>
      <c r="L724" s="110" t="str">
        <f t="shared" si="221"/>
        <v>INDOTH</v>
      </c>
      <c r="M724" s="109" t="s">
        <v>167</v>
      </c>
      <c r="N724" s="109">
        <f t="shared" si="222"/>
        <v>0.0104060408013731</v>
      </c>
      <c r="O724" s="109" t="s">
        <v>30</v>
      </c>
      <c r="P724" s="110" t="s">
        <v>84</v>
      </c>
      <c r="T724" s="109" t="s">
        <v>134</v>
      </c>
      <c r="U724" s="110" t="str">
        <f t="shared" si="214"/>
        <v>INDOTH</v>
      </c>
      <c r="V724" s="109" t="str">
        <f t="shared" si="215"/>
        <v>RH20</v>
      </c>
      <c r="W724" s="109">
        <f t="shared" si="217"/>
        <v>0.0108175905237753</v>
      </c>
      <c r="X724" s="109" t="s">
        <v>30</v>
      </c>
      <c r="Y724" s="110" t="s">
        <v>79</v>
      </c>
      <c r="AC724" s="109" t="s">
        <v>134</v>
      </c>
      <c r="AD724" s="110" t="str">
        <f t="shared" si="202"/>
        <v>INDOTH</v>
      </c>
      <c r="AE724" s="109" t="str">
        <f t="shared" si="203"/>
        <v>RH20</v>
      </c>
      <c r="AF724" s="109">
        <f t="shared" si="218"/>
        <v>0.0106927563860006</v>
      </c>
      <c r="AG724" s="109" t="s">
        <v>30</v>
      </c>
      <c r="AH724" s="110" t="s">
        <v>85</v>
      </c>
      <c r="AL724" s="109" t="s">
        <v>134</v>
      </c>
      <c r="AM724" s="110" t="str">
        <f t="shared" si="204"/>
        <v>INDOTH</v>
      </c>
      <c r="AN724" s="109" t="str">
        <f t="shared" si="205"/>
        <v>RH20</v>
      </c>
      <c r="AO724" s="109">
        <f t="shared" si="219"/>
        <v>0.0104159458689876</v>
      </c>
      <c r="AP724" s="109" t="s">
        <v>30</v>
      </c>
      <c r="AQ724" s="110" t="s">
        <v>82</v>
      </c>
      <c r="AU724" s="109" t="s">
        <v>134</v>
      </c>
      <c r="AV724" s="110" t="str">
        <f t="shared" si="206"/>
        <v>INDOTH</v>
      </c>
      <c r="AW724" s="109" t="str">
        <f t="shared" si="207"/>
        <v>RH20</v>
      </c>
      <c r="AX724" s="109">
        <f t="shared" si="220"/>
        <v>0.0103248398430354</v>
      </c>
      <c r="AY724" s="109" t="s">
        <v>30</v>
      </c>
      <c r="AZ724" s="110" t="s">
        <v>81</v>
      </c>
      <c r="BD724" s="109" t="s">
        <v>134</v>
      </c>
      <c r="BE724" s="110" t="str">
        <f t="shared" si="208"/>
        <v>INDOTH</v>
      </c>
      <c r="BF724" s="109" t="str">
        <f t="shared" si="209"/>
        <v>RH20</v>
      </c>
      <c r="BG724" s="109">
        <f t="shared" si="216"/>
        <v>0.0104159458689876</v>
      </c>
      <c r="BH724" s="109" t="s">
        <v>30</v>
      </c>
      <c r="BI724" s="110" t="s">
        <v>83</v>
      </c>
      <c r="BM724" s="109" t="s">
        <v>134</v>
      </c>
      <c r="BN724" s="110" t="str">
        <f t="shared" si="210"/>
        <v>INDOTH</v>
      </c>
      <c r="BO724" s="109" t="str">
        <f t="shared" si="211"/>
        <v>RH20</v>
      </c>
      <c r="BP724" s="109">
        <f t="shared" si="212"/>
        <v>0.0103248398430354</v>
      </c>
      <c r="BQ724" s="109" t="s">
        <v>30</v>
      </c>
      <c r="BR724" s="110" t="s">
        <v>80</v>
      </c>
    </row>
    <row r="725" spans="11:70">
      <c r="K725" s="109" t="s">
        <v>134</v>
      </c>
      <c r="L725" s="110" t="str">
        <f t="shared" si="221"/>
        <v>INDOTH</v>
      </c>
      <c r="M725" s="109" t="s">
        <v>168</v>
      </c>
      <c r="N725" s="109">
        <f t="shared" si="222"/>
        <v>0.0104122392682121</v>
      </c>
      <c r="O725" s="109" t="s">
        <v>30</v>
      </c>
      <c r="P725" s="110" t="s">
        <v>84</v>
      </c>
      <c r="T725" s="109" t="s">
        <v>134</v>
      </c>
      <c r="U725" s="110" t="str">
        <f t="shared" si="214"/>
        <v>INDOTH</v>
      </c>
      <c r="V725" s="109" t="str">
        <f t="shared" si="215"/>
        <v>RH21</v>
      </c>
      <c r="W725" s="109">
        <f t="shared" si="217"/>
        <v>0.0107840004319534</v>
      </c>
      <c r="X725" s="109" t="s">
        <v>30</v>
      </c>
      <c r="Y725" s="110" t="s">
        <v>79</v>
      </c>
      <c r="AC725" s="109" t="s">
        <v>134</v>
      </c>
      <c r="AD725" s="110" t="str">
        <f t="shared" si="202"/>
        <v>INDOTH</v>
      </c>
      <c r="AE725" s="109" t="str">
        <f t="shared" si="203"/>
        <v>RH21</v>
      </c>
      <c r="AF725" s="109">
        <f t="shared" si="218"/>
        <v>0.01056076034273</v>
      </c>
      <c r="AG725" s="109" t="s">
        <v>30</v>
      </c>
      <c r="AH725" s="110" t="s">
        <v>85</v>
      </c>
      <c r="AL725" s="109" t="s">
        <v>134</v>
      </c>
      <c r="AM725" s="110" t="str">
        <f t="shared" si="204"/>
        <v>INDOTH</v>
      </c>
      <c r="AN725" s="109" t="str">
        <f t="shared" si="205"/>
        <v>RH21</v>
      </c>
      <c r="AO725" s="109">
        <f t="shared" si="219"/>
        <v>0.0104557631800089</v>
      </c>
      <c r="AP725" s="109" t="s">
        <v>30</v>
      </c>
      <c r="AQ725" s="110" t="s">
        <v>82</v>
      </c>
      <c r="AU725" s="109" t="s">
        <v>134</v>
      </c>
      <c r="AV725" s="110" t="str">
        <f t="shared" si="206"/>
        <v>INDOTH</v>
      </c>
      <c r="AW725" s="109" t="str">
        <f t="shared" si="207"/>
        <v>RH21</v>
      </c>
      <c r="AX725" s="109">
        <f t="shared" si="220"/>
        <v>0.0104773914280803</v>
      </c>
      <c r="AY725" s="109" t="s">
        <v>30</v>
      </c>
      <c r="AZ725" s="110" t="s">
        <v>81</v>
      </c>
      <c r="BD725" s="109" t="s">
        <v>134</v>
      </c>
      <c r="BE725" s="110" t="str">
        <f t="shared" si="208"/>
        <v>INDOTH</v>
      </c>
      <c r="BF725" s="109" t="str">
        <f t="shared" si="209"/>
        <v>RH21</v>
      </c>
      <c r="BG725" s="109">
        <f t="shared" si="216"/>
        <v>0.0104557631800089</v>
      </c>
      <c r="BH725" s="109" t="s">
        <v>30</v>
      </c>
      <c r="BI725" s="110" t="s">
        <v>83</v>
      </c>
      <c r="BM725" s="109" t="s">
        <v>134</v>
      </c>
      <c r="BN725" s="110" t="str">
        <f t="shared" si="210"/>
        <v>INDOTH</v>
      </c>
      <c r="BO725" s="109" t="str">
        <f t="shared" si="211"/>
        <v>RH21</v>
      </c>
      <c r="BP725" s="109">
        <f t="shared" si="212"/>
        <v>0.0104773914280803</v>
      </c>
      <c r="BQ725" s="109" t="s">
        <v>30</v>
      </c>
      <c r="BR725" s="110" t="s">
        <v>80</v>
      </c>
    </row>
    <row r="726" spans="11:70">
      <c r="K726" s="109" t="s">
        <v>134</v>
      </c>
      <c r="L726" s="110" t="str">
        <f t="shared" si="221"/>
        <v>INDOTH</v>
      </c>
      <c r="M726" s="109" t="s">
        <v>169</v>
      </c>
      <c r="N726" s="109">
        <f t="shared" si="222"/>
        <v>0.0104576931062438</v>
      </c>
      <c r="O726" s="109" t="s">
        <v>30</v>
      </c>
      <c r="P726" s="110" t="s">
        <v>84</v>
      </c>
      <c r="T726" s="109" t="s">
        <v>134</v>
      </c>
      <c r="U726" s="110" t="str">
        <f t="shared" si="214"/>
        <v>INDOTH</v>
      </c>
      <c r="V726" s="109" t="str">
        <f t="shared" si="215"/>
        <v>RH22</v>
      </c>
      <c r="W726" s="109">
        <f t="shared" si="217"/>
        <v>0.0108496236041217</v>
      </c>
      <c r="X726" s="109" t="s">
        <v>30</v>
      </c>
      <c r="Y726" s="110" t="s">
        <v>79</v>
      </c>
      <c r="AC726" s="109" t="s">
        <v>134</v>
      </c>
      <c r="AD726" s="110" t="str">
        <f t="shared" si="202"/>
        <v>INDOTH</v>
      </c>
      <c r="AE726" s="109" t="str">
        <f t="shared" si="203"/>
        <v>RH22</v>
      </c>
      <c r="AF726" s="109">
        <f t="shared" si="218"/>
        <v>0.0104782070969837</v>
      </c>
      <c r="AG726" s="109" t="s">
        <v>30</v>
      </c>
      <c r="AH726" s="110" t="s">
        <v>85</v>
      </c>
      <c r="AL726" s="109" t="s">
        <v>134</v>
      </c>
      <c r="AM726" s="110" t="str">
        <f t="shared" si="204"/>
        <v>INDOTH</v>
      </c>
      <c r="AN726" s="109" t="str">
        <f t="shared" si="205"/>
        <v>RH22</v>
      </c>
      <c r="AO726" s="109">
        <f t="shared" si="219"/>
        <v>0.0104911283697054</v>
      </c>
      <c r="AP726" s="109" t="s">
        <v>30</v>
      </c>
      <c r="AQ726" s="110" t="s">
        <v>82</v>
      </c>
      <c r="AU726" s="109" t="s">
        <v>134</v>
      </c>
      <c r="AV726" s="110" t="str">
        <f t="shared" si="206"/>
        <v>INDOTH</v>
      </c>
      <c r="AW726" s="109" t="str">
        <f t="shared" si="207"/>
        <v>RH22</v>
      </c>
      <c r="AX726" s="109">
        <f t="shared" si="220"/>
        <v>0.0105169369797973</v>
      </c>
      <c r="AY726" s="109" t="s">
        <v>30</v>
      </c>
      <c r="AZ726" s="110" t="s">
        <v>81</v>
      </c>
      <c r="BD726" s="109" t="s">
        <v>134</v>
      </c>
      <c r="BE726" s="110" t="str">
        <f t="shared" si="208"/>
        <v>INDOTH</v>
      </c>
      <c r="BF726" s="109" t="str">
        <f t="shared" si="209"/>
        <v>RH22</v>
      </c>
      <c r="BG726" s="109">
        <f t="shared" si="216"/>
        <v>0.0104911283697054</v>
      </c>
      <c r="BH726" s="109" t="s">
        <v>30</v>
      </c>
      <c r="BI726" s="110" t="s">
        <v>83</v>
      </c>
      <c r="BM726" s="109" t="s">
        <v>134</v>
      </c>
      <c r="BN726" s="110" t="str">
        <f t="shared" si="210"/>
        <v>INDOTH</v>
      </c>
      <c r="BO726" s="109" t="str">
        <f t="shared" si="211"/>
        <v>RH22</v>
      </c>
      <c r="BP726" s="109">
        <f t="shared" si="212"/>
        <v>0.0105169369797973</v>
      </c>
      <c r="BQ726" s="109" t="s">
        <v>30</v>
      </c>
      <c r="BR726" s="110" t="s">
        <v>80</v>
      </c>
    </row>
    <row r="727" spans="11:70">
      <c r="K727" s="111" t="s">
        <v>134</v>
      </c>
      <c r="L727" s="110" t="str">
        <f t="shared" si="221"/>
        <v>INDOTH</v>
      </c>
      <c r="M727" s="109" t="s">
        <v>170</v>
      </c>
      <c r="N727" s="109">
        <f t="shared" si="222"/>
        <v>0.010473241405224</v>
      </c>
      <c r="O727" s="109" t="s">
        <v>30</v>
      </c>
      <c r="P727" s="110" t="s">
        <v>84</v>
      </c>
      <c r="T727" s="109" t="s">
        <v>134</v>
      </c>
      <c r="U727" s="110" t="str">
        <f t="shared" si="214"/>
        <v>INDOTH</v>
      </c>
      <c r="V727" s="109" t="str">
        <f t="shared" si="215"/>
        <v>RH23</v>
      </c>
      <c r="W727" s="109">
        <f t="shared" si="217"/>
        <v>0.0109230550324751</v>
      </c>
      <c r="X727" s="109" t="s">
        <v>30</v>
      </c>
      <c r="Y727" s="110" t="s">
        <v>79</v>
      </c>
      <c r="AC727" s="109" t="s">
        <v>134</v>
      </c>
      <c r="AD727" s="110" t="str">
        <f t="shared" si="202"/>
        <v>INDOTH</v>
      </c>
      <c r="AE727" s="109" t="str">
        <f t="shared" si="203"/>
        <v>RH23</v>
      </c>
      <c r="AF727" s="109">
        <f t="shared" si="218"/>
        <v>0.0105410716793298</v>
      </c>
      <c r="AG727" s="109" t="s">
        <v>30</v>
      </c>
      <c r="AH727" s="110" t="s">
        <v>85</v>
      </c>
      <c r="AL727" s="109" t="s">
        <v>134</v>
      </c>
      <c r="AM727" s="110" t="str">
        <f t="shared" si="204"/>
        <v>INDOTH</v>
      </c>
      <c r="AN727" s="109" t="str">
        <f t="shared" si="205"/>
        <v>RH23</v>
      </c>
      <c r="AO727" s="109">
        <f t="shared" si="219"/>
        <v>0.0105577014910628</v>
      </c>
      <c r="AP727" s="109" t="s">
        <v>30</v>
      </c>
      <c r="AQ727" s="110" t="s">
        <v>82</v>
      </c>
      <c r="AU727" s="109" t="s">
        <v>134</v>
      </c>
      <c r="AV727" s="110" t="str">
        <f t="shared" si="206"/>
        <v>INDOTH</v>
      </c>
      <c r="AW727" s="109" t="str">
        <f t="shared" si="207"/>
        <v>RH23</v>
      </c>
      <c r="AX727" s="109">
        <f t="shared" si="220"/>
        <v>0.0106487063379756</v>
      </c>
      <c r="AY727" s="109" t="s">
        <v>30</v>
      </c>
      <c r="AZ727" s="110" t="s">
        <v>81</v>
      </c>
      <c r="BD727" s="109" t="s">
        <v>134</v>
      </c>
      <c r="BE727" s="110" t="str">
        <f t="shared" si="208"/>
        <v>INDOTH</v>
      </c>
      <c r="BF727" s="109" t="str">
        <f t="shared" si="209"/>
        <v>RH23</v>
      </c>
      <c r="BG727" s="109">
        <f t="shared" si="216"/>
        <v>0.0105577014910628</v>
      </c>
      <c r="BH727" s="109" t="s">
        <v>30</v>
      </c>
      <c r="BI727" s="110" t="s">
        <v>83</v>
      </c>
      <c r="BM727" s="109" t="s">
        <v>134</v>
      </c>
      <c r="BN727" s="110" t="str">
        <f t="shared" si="210"/>
        <v>INDOTH</v>
      </c>
      <c r="BO727" s="109" t="str">
        <f t="shared" si="211"/>
        <v>RH23</v>
      </c>
      <c r="BP727" s="109">
        <f t="shared" si="212"/>
        <v>0.0106487063379756</v>
      </c>
      <c r="BQ727" s="109" t="s">
        <v>30</v>
      </c>
      <c r="BR727" s="110" t="s">
        <v>80</v>
      </c>
    </row>
    <row r="728" spans="11:70">
      <c r="K728" s="109" t="s">
        <v>134</v>
      </c>
      <c r="L728" s="110" t="str">
        <f t="shared" si="221"/>
        <v>INDOTH</v>
      </c>
      <c r="M728" s="109" t="s">
        <v>171</v>
      </c>
      <c r="N728" s="109">
        <f t="shared" si="222"/>
        <v>0.0109184238766094</v>
      </c>
      <c r="O728" s="109" t="s">
        <v>30</v>
      </c>
      <c r="P728" s="110" t="s">
        <v>84</v>
      </c>
      <c r="T728" s="109" t="s">
        <v>134</v>
      </c>
      <c r="U728" s="110" t="str">
        <f t="shared" si="214"/>
        <v>INDOTH</v>
      </c>
      <c r="V728" s="109" t="str">
        <f t="shared" si="215"/>
        <v>SH0</v>
      </c>
      <c r="W728" s="109">
        <f t="shared" si="217"/>
        <v>0.00896334464830439</v>
      </c>
      <c r="X728" s="109" t="s">
        <v>30</v>
      </c>
      <c r="Y728" s="110" t="s">
        <v>79</v>
      </c>
      <c r="AC728" s="109" t="s">
        <v>134</v>
      </c>
      <c r="AD728" s="110" t="str">
        <f t="shared" si="202"/>
        <v>INDOTH</v>
      </c>
      <c r="AE728" s="109" t="str">
        <f t="shared" si="203"/>
        <v>SH0</v>
      </c>
      <c r="AF728" s="109">
        <f t="shared" si="218"/>
        <v>0.0104603165279496</v>
      </c>
      <c r="AG728" s="109" t="s">
        <v>30</v>
      </c>
      <c r="AH728" s="110" t="s">
        <v>85</v>
      </c>
      <c r="AL728" s="109" t="s">
        <v>134</v>
      </c>
      <c r="AM728" s="110" t="str">
        <f t="shared" si="204"/>
        <v>INDOTH</v>
      </c>
      <c r="AN728" s="109" t="str">
        <f t="shared" si="205"/>
        <v>SH0</v>
      </c>
      <c r="AO728" s="109">
        <f t="shared" si="219"/>
        <v>0.0102424302427061</v>
      </c>
      <c r="AP728" s="109" t="s">
        <v>30</v>
      </c>
      <c r="AQ728" s="110" t="s">
        <v>82</v>
      </c>
      <c r="AU728" s="109" t="s">
        <v>134</v>
      </c>
      <c r="AV728" s="110" t="str">
        <f t="shared" si="206"/>
        <v>INDOTH</v>
      </c>
      <c r="AW728" s="109" t="str">
        <f t="shared" si="207"/>
        <v>SH0</v>
      </c>
      <c r="AX728" s="109">
        <f t="shared" si="220"/>
        <v>0.0118105732116227</v>
      </c>
      <c r="AY728" s="109" t="s">
        <v>30</v>
      </c>
      <c r="AZ728" s="110" t="s">
        <v>81</v>
      </c>
      <c r="BD728" s="109" t="s">
        <v>134</v>
      </c>
      <c r="BE728" s="110" t="str">
        <f t="shared" si="208"/>
        <v>INDOTH</v>
      </c>
      <c r="BF728" s="109" t="str">
        <f t="shared" si="209"/>
        <v>SH0</v>
      </c>
      <c r="BG728" s="109">
        <f t="shared" si="216"/>
        <v>0.0102424302427061</v>
      </c>
      <c r="BH728" s="109" t="s">
        <v>30</v>
      </c>
      <c r="BI728" s="110" t="s">
        <v>83</v>
      </c>
      <c r="BM728" s="109" t="s">
        <v>134</v>
      </c>
      <c r="BN728" s="110" t="str">
        <f t="shared" si="210"/>
        <v>INDOTH</v>
      </c>
      <c r="BO728" s="109" t="str">
        <f t="shared" si="211"/>
        <v>SH0</v>
      </c>
      <c r="BP728" s="109">
        <f t="shared" si="212"/>
        <v>0.0118105732116227</v>
      </c>
      <c r="BQ728" s="109" t="s">
        <v>30</v>
      </c>
      <c r="BR728" s="110" t="s">
        <v>80</v>
      </c>
    </row>
    <row r="729" spans="11:70">
      <c r="K729" s="109" t="s">
        <v>134</v>
      </c>
      <c r="L729" s="110" t="str">
        <f t="shared" si="221"/>
        <v>INDOTH</v>
      </c>
      <c r="M729" s="109" t="s">
        <v>172</v>
      </c>
      <c r="N729" s="109">
        <f t="shared" si="222"/>
        <v>0.0107750419295243</v>
      </c>
      <c r="O729" s="109" t="s">
        <v>30</v>
      </c>
      <c r="P729" s="110" t="s">
        <v>84</v>
      </c>
      <c r="T729" s="109" t="s">
        <v>134</v>
      </c>
      <c r="U729" s="110" t="str">
        <f t="shared" si="214"/>
        <v>INDOTH</v>
      </c>
      <c r="V729" s="109" t="str">
        <f t="shared" si="215"/>
        <v>SH1</v>
      </c>
      <c r="W729" s="109">
        <f t="shared" si="217"/>
        <v>0.00848441723710787</v>
      </c>
      <c r="X729" s="109" t="s">
        <v>30</v>
      </c>
      <c r="Y729" s="110" t="s">
        <v>79</v>
      </c>
      <c r="AC729" s="109" t="s">
        <v>134</v>
      </c>
      <c r="AD729" s="110" t="str">
        <f t="shared" si="202"/>
        <v>INDOTH</v>
      </c>
      <c r="AE729" s="109" t="str">
        <f t="shared" si="203"/>
        <v>SH1</v>
      </c>
      <c r="AF729" s="109">
        <f t="shared" si="218"/>
        <v>0.0103512372736474</v>
      </c>
      <c r="AG729" s="109" t="s">
        <v>30</v>
      </c>
      <c r="AH729" s="110" t="s">
        <v>85</v>
      </c>
      <c r="AL729" s="109" t="s">
        <v>134</v>
      </c>
      <c r="AM729" s="110" t="str">
        <f t="shared" si="204"/>
        <v>INDOTH</v>
      </c>
      <c r="AN729" s="109" t="str">
        <f t="shared" si="205"/>
        <v>SH1</v>
      </c>
      <c r="AO729" s="109">
        <f t="shared" si="219"/>
        <v>0.0100471596879975</v>
      </c>
      <c r="AP729" s="109" t="s">
        <v>30</v>
      </c>
      <c r="AQ729" s="110" t="s">
        <v>82</v>
      </c>
      <c r="AU729" s="109" t="s">
        <v>134</v>
      </c>
      <c r="AV729" s="110" t="str">
        <f t="shared" si="206"/>
        <v>INDOTH</v>
      </c>
      <c r="AW729" s="109" t="str">
        <f t="shared" si="207"/>
        <v>SH1</v>
      </c>
      <c r="AX729" s="109">
        <f t="shared" si="220"/>
        <v>0.0117294243263936</v>
      </c>
      <c r="AY729" s="109" t="s">
        <v>30</v>
      </c>
      <c r="AZ729" s="110" t="s">
        <v>81</v>
      </c>
      <c r="BD729" s="109" t="s">
        <v>134</v>
      </c>
      <c r="BE729" s="110" t="str">
        <f t="shared" si="208"/>
        <v>INDOTH</v>
      </c>
      <c r="BF729" s="109" t="str">
        <f t="shared" si="209"/>
        <v>SH1</v>
      </c>
      <c r="BG729" s="109">
        <f t="shared" si="216"/>
        <v>0.0100471596879975</v>
      </c>
      <c r="BH729" s="109" t="s">
        <v>30</v>
      </c>
      <c r="BI729" s="110" t="s">
        <v>83</v>
      </c>
      <c r="BM729" s="109" t="s">
        <v>134</v>
      </c>
      <c r="BN729" s="110" t="str">
        <f t="shared" si="210"/>
        <v>INDOTH</v>
      </c>
      <c r="BO729" s="109" t="str">
        <f t="shared" si="211"/>
        <v>SH1</v>
      </c>
      <c r="BP729" s="109">
        <f t="shared" si="212"/>
        <v>0.0117294243263936</v>
      </c>
      <c r="BQ729" s="109" t="s">
        <v>30</v>
      </c>
      <c r="BR729" s="110" t="s">
        <v>80</v>
      </c>
    </row>
    <row r="730" spans="11:70">
      <c r="K730" s="109" t="s">
        <v>134</v>
      </c>
      <c r="L730" s="110" t="str">
        <f t="shared" si="221"/>
        <v>INDOTH</v>
      </c>
      <c r="M730" s="109" t="s">
        <v>173</v>
      </c>
      <c r="N730" s="109">
        <f t="shared" si="222"/>
        <v>0.0106114190755824</v>
      </c>
      <c r="O730" s="109" t="s">
        <v>30</v>
      </c>
      <c r="P730" s="110" t="s">
        <v>84</v>
      </c>
      <c r="T730" s="109" t="s">
        <v>134</v>
      </c>
      <c r="U730" s="110" t="str">
        <f t="shared" si="214"/>
        <v>INDOTH</v>
      </c>
      <c r="V730" s="109" t="str">
        <f t="shared" si="215"/>
        <v>SH2</v>
      </c>
      <c r="W730" s="109">
        <f t="shared" si="217"/>
        <v>0.00787609123462955</v>
      </c>
      <c r="X730" s="109" t="s">
        <v>30</v>
      </c>
      <c r="Y730" s="110" t="s">
        <v>79</v>
      </c>
      <c r="AC730" s="109" t="s">
        <v>134</v>
      </c>
      <c r="AD730" s="110" t="str">
        <f t="shared" si="202"/>
        <v>INDOTH</v>
      </c>
      <c r="AE730" s="109" t="str">
        <f t="shared" si="203"/>
        <v>SH2</v>
      </c>
      <c r="AF730" s="109">
        <f t="shared" si="218"/>
        <v>0.0101484897755896</v>
      </c>
      <c r="AG730" s="109" t="s">
        <v>30</v>
      </c>
      <c r="AH730" s="110" t="s">
        <v>85</v>
      </c>
      <c r="AL730" s="109" t="s">
        <v>134</v>
      </c>
      <c r="AM730" s="110" t="str">
        <f t="shared" si="204"/>
        <v>INDOTH</v>
      </c>
      <c r="AN730" s="109" t="str">
        <f t="shared" si="205"/>
        <v>SH2</v>
      </c>
      <c r="AO730" s="109">
        <f t="shared" si="219"/>
        <v>0.00964700112167506</v>
      </c>
      <c r="AP730" s="109" t="s">
        <v>30</v>
      </c>
      <c r="AQ730" s="110" t="s">
        <v>82</v>
      </c>
      <c r="AU730" s="109" t="s">
        <v>134</v>
      </c>
      <c r="AV730" s="110" t="str">
        <f t="shared" si="206"/>
        <v>INDOTH</v>
      </c>
      <c r="AW730" s="109" t="str">
        <f t="shared" si="207"/>
        <v>SH2</v>
      </c>
      <c r="AX730" s="109">
        <f t="shared" si="220"/>
        <v>0.0110986729528818</v>
      </c>
      <c r="AY730" s="109" t="s">
        <v>30</v>
      </c>
      <c r="AZ730" s="110" t="s">
        <v>81</v>
      </c>
      <c r="BD730" s="109" t="s">
        <v>134</v>
      </c>
      <c r="BE730" s="110" t="str">
        <f t="shared" si="208"/>
        <v>INDOTH</v>
      </c>
      <c r="BF730" s="109" t="str">
        <f t="shared" si="209"/>
        <v>SH2</v>
      </c>
      <c r="BG730" s="109">
        <f t="shared" si="216"/>
        <v>0.00964700112167506</v>
      </c>
      <c r="BH730" s="109" t="s">
        <v>30</v>
      </c>
      <c r="BI730" s="110" t="s">
        <v>83</v>
      </c>
      <c r="BM730" s="109" t="s">
        <v>134</v>
      </c>
      <c r="BN730" s="110" t="str">
        <f t="shared" si="210"/>
        <v>INDOTH</v>
      </c>
      <c r="BO730" s="109" t="str">
        <f t="shared" si="211"/>
        <v>SH2</v>
      </c>
      <c r="BP730" s="109">
        <f t="shared" si="212"/>
        <v>0.0110986729528818</v>
      </c>
      <c r="BQ730" s="109" t="s">
        <v>30</v>
      </c>
      <c r="BR730" s="110" t="s">
        <v>80</v>
      </c>
    </row>
    <row r="731" spans="11:70">
      <c r="K731" s="111" t="s">
        <v>134</v>
      </c>
      <c r="L731" s="110" t="str">
        <f t="shared" si="221"/>
        <v>INDOTH</v>
      </c>
      <c r="M731" s="109" t="s">
        <v>174</v>
      </c>
      <c r="N731" s="109">
        <f t="shared" si="222"/>
        <v>0.0104802103729584</v>
      </c>
      <c r="O731" s="109" t="s">
        <v>30</v>
      </c>
      <c r="P731" s="110" t="s">
        <v>84</v>
      </c>
      <c r="T731" s="109" t="s">
        <v>134</v>
      </c>
      <c r="U731" s="110" t="str">
        <f t="shared" si="214"/>
        <v>INDOTH</v>
      </c>
      <c r="V731" s="109" t="str">
        <f t="shared" si="215"/>
        <v>SH3</v>
      </c>
      <c r="W731" s="109">
        <f t="shared" si="217"/>
        <v>0.00736970064136019</v>
      </c>
      <c r="X731" s="109" t="s">
        <v>30</v>
      </c>
      <c r="Y731" s="110" t="s">
        <v>79</v>
      </c>
      <c r="AC731" s="109" t="s">
        <v>134</v>
      </c>
      <c r="AD731" s="110" t="str">
        <f t="shared" si="202"/>
        <v>INDOTH</v>
      </c>
      <c r="AE731" s="109" t="str">
        <f t="shared" si="203"/>
        <v>SH3</v>
      </c>
      <c r="AF731" s="109">
        <f t="shared" si="218"/>
        <v>0.0100311401483829</v>
      </c>
      <c r="AG731" s="109" t="s">
        <v>30</v>
      </c>
      <c r="AH731" s="110" t="s">
        <v>85</v>
      </c>
      <c r="AL731" s="109" t="s">
        <v>134</v>
      </c>
      <c r="AM731" s="110" t="str">
        <f t="shared" si="204"/>
        <v>INDOTH</v>
      </c>
      <c r="AN731" s="109" t="str">
        <f t="shared" si="205"/>
        <v>SH3</v>
      </c>
      <c r="AO731" s="109">
        <f t="shared" si="219"/>
        <v>0.00922365576098266</v>
      </c>
      <c r="AP731" s="109" t="s">
        <v>30</v>
      </c>
      <c r="AQ731" s="110" t="s">
        <v>82</v>
      </c>
      <c r="AU731" s="109" t="s">
        <v>134</v>
      </c>
      <c r="AV731" s="110" t="str">
        <f t="shared" si="206"/>
        <v>INDOTH</v>
      </c>
      <c r="AW731" s="109" t="str">
        <f t="shared" si="207"/>
        <v>SH3</v>
      </c>
      <c r="AX731" s="109">
        <f t="shared" si="220"/>
        <v>0.0102098703739199</v>
      </c>
      <c r="AY731" s="109" t="s">
        <v>30</v>
      </c>
      <c r="AZ731" s="110" t="s">
        <v>81</v>
      </c>
      <c r="BD731" s="109" t="s">
        <v>134</v>
      </c>
      <c r="BE731" s="110" t="str">
        <f t="shared" si="208"/>
        <v>INDOTH</v>
      </c>
      <c r="BF731" s="109" t="str">
        <f t="shared" si="209"/>
        <v>SH3</v>
      </c>
      <c r="BG731" s="109">
        <f t="shared" si="216"/>
        <v>0.00922365576098266</v>
      </c>
      <c r="BH731" s="109" t="s">
        <v>30</v>
      </c>
      <c r="BI731" s="110" t="s">
        <v>83</v>
      </c>
      <c r="BM731" s="109" t="s">
        <v>134</v>
      </c>
      <c r="BN731" s="110" t="str">
        <f t="shared" si="210"/>
        <v>INDOTH</v>
      </c>
      <c r="BO731" s="109" t="str">
        <f t="shared" si="211"/>
        <v>SH3</v>
      </c>
      <c r="BP731" s="109">
        <f t="shared" si="212"/>
        <v>0.0102098703739199</v>
      </c>
      <c r="BQ731" s="109" t="s">
        <v>30</v>
      </c>
      <c r="BR731" s="110" t="s">
        <v>80</v>
      </c>
    </row>
    <row r="732" spans="11:70">
      <c r="K732" s="109" t="s">
        <v>134</v>
      </c>
      <c r="L732" s="110" t="str">
        <f t="shared" si="221"/>
        <v>INDOTH</v>
      </c>
      <c r="M732" s="109" t="s">
        <v>175</v>
      </c>
      <c r="N732" s="109">
        <f t="shared" si="222"/>
        <v>0.010302252039056</v>
      </c>
      <c r="O732" s="109" t="s">
        <v>30</v>
      </c>
      <c r="P732" s="110" t="s">
        <v>84</v>
      </c>
      <c r="T732" s="109" t="s">
        <v>134</v>
      </c>
      <c r="U732" s="110" t="str">
        <f t="shared" si="214"/>
        <v>INDOTH</v>
      </c>
      <c r="V732" s="109" t="str">
        <f t="shared" si="215"/>
        <v>SH4</v>
      </c>
      <c r="W732" s="109">
        <f t="shared" si="217"/>
        <v>0.00707623257486032</v>
      </c>
      <c r="X732" s="109" t="s">
        <v>30</v>
      </c>
      <c r="Y732" s="110" t="s">
        <v>79</v>
      </c>
      <c r="AC732" s="109" t="s">
        <v>134</v>
      </c>
      <c r="AD732" s="110" t="str">
        <f t="shared" si="202"/>
        <v>INDOTH</v>
      </c>
      <c r="AE732" s="109" t="str">
        <f t="shared" si="203"/>
        <v>SH4</v>
      </c>
      <c r="AF732" s="109">
        <f t="shared" si="218"/>
        <v>0.0099914442720882</v>
      </c>
      <c r="AG732" s="109" t="s">
        <v>30</v>
      </c>
      <c r="AH732" s="110" t="s">
        <v>85</v>
      </c>
      <c r="AL732" s="109" t="s">
        <v>134</v>
      </c>
      <c r="AM732" s="110" t="str">
        <f t="shared" si="204"/>
        <v>INDOTH</v>
      </c>
      <c r="AN732" s="109" t="str">
        <f t="shared" si="205"/>
        <v>SH4</v>
      </c>
      <c r="AO732" s="109">
        <f t="shared" si="219"/>
        <v>0.00890221789950177</v>
      </c>
      <c r="AP732" s="109" t="s">
        <v>30</v>
      </c>
      <c r="AQ732" s="110" t="s">
        <v>82</v>
      </c>
      <c r="AU732" s="109" t="s">
        <v>134</v>
      </c>
      <c r="AV732" s="110" t="str">
        <f t="shared" si="206"/>
        <v>INDOTH</v>
      </c>
      <c r="AW732" s="109" t="str">
        <f t="shared" si="207"/>
        <v>SH4</v>
      </c>
      <c r="AX732" s="109">
        <f t="shared" si="220"/>
        <v>0.00947781475616528</v>
      </c>
      <c r="AY732" s="109" t="s">
        <v>30</v>
      </c>
      <c r="AZ732" s="110" t="s">
        <v>81</v>
      </c>
      <c r="BD732" s="109" t="s">
        <v>134</v>
      </c>
      <c r="BE732" s="110" t="str">
        <f t="shared" si="208"/>
        <v>INDOTH</v>
      </c>
      <c r="BF732" s="109" t="str">
        <f t="shared" si="209"/>
        <v>SH4</v>
      </c>
      <c r="BG732" s="109">
        <f t="shared" si="216"/>
        <v>0.00890221789950177</v>
      </c>
      <c r="BH732" s="109" t="s">
        <v>30</v>
      </c>
      <c r="BI732" s="110" t="s">
        <v>83</v>
      </c>
      <c r="BM732" s="109" t="s">
        <v>134</v>
      </c>
      <c r="BN732" s="110" t="str">
        <f t="shared" si="210"/>
        <v>INDOTH</v>
      </c>
      <c r="BO732" s="109" t="str">
        <f t="shared" si="211"/>
        <v>SH4</v>
      </c>
      <c r="BP732" s="109">
        <f t="shared" si="212"/>
        <v>0.00947781475616528</v>
      </c>
      <c r="BQ732" s="109" t="s">
        <v>30</v>
      </c>
      <c r="BR732" s="110" t="s">
        <v>80</v>
      </c>
    </row>
    <row r="733" spans="11:70">
      <c r="K733" s="109" t="s">
        <v>134</v>
      </c>
      <c r="L733" s="110" t="str">
        <f t="shared" si="221"/>
        <v>INDOTH</v>
      </c>
      <c r="M733" s="109" t="s">
        <v>176</v>
      </c>
      <c r="N733" s="109">
        <f t="shared" si="222"/>
        <v>0.00998630287270145</v>
      </c>
      <c r="O733" s="109" t="s">
        <v>30</v>
      </c>
      <c r="P733" s="110" t="s">
        <v>84</v>
      </c>
      <c r="T733" s="109" t="s">
        <v>134</v>
      </c>
      <c r="U733" s="110" t="str">
        <f t="shared" si="214"/>
        <v>INDOTH</v>
      </c>
      <c r="V733" s="109" t="str">
        <f t="shared" si="215"/>
        <v>SH5</v>
      </c>
      <c r="W733" s="109">
        <f t="shared" si="217"/>
        <v>0.00693855248478292</v>
      </c>
      <c r="X733" s="109" t="s">
        <v>30</v>
      </c>
      <c r="Y733" s="110" t="s">
        <v>79</v>
      </c>
      <c r="AC733" s="109" t="s">
        <v>134</v>
      </c>
      <c r="AD733" s="110" t="str">
        <f t="shared" si="202"/>
        <v>INDOTH</v>
      </c>
      <c r="AE733" s="109" t="str">
        <f t="shared" si="203"/>
        <v>SH5</v>
      </c>
      <c r="AF733" s="109">
        <f t="shared" si="218"/>
        <v>0.00962339524997807</v>
      </c>
      <c r="AG733" s="109" t="s">
        <v>30</v>
      </c>
      <c r="AH733" s="110" t="s">
        <v>85</v>
      </c>
      <c r="AL733" s="109" t="s">
        <v>134</v>
      </c>
      <c r="AM733" s="110" t="str">
        <f t="shared" si="204"/>
        <v>INDOTH</v>
      </c>
      <c r="AN733" s="109" t="str">
        <f t="shared" si="205"/>
        <v>SH5</v>
      </c>
      <c r="AO733" s="109">
        <f t="shared" si="219"/>
        <v>0.00859828506997421</v>
      </c>
      <c r="AP733" s="109" t="s">
        <v>30</v>
      </c>
      <c r="AQ733" s="110" t="s">
        <v>82</v>
      </c>
      <c r="AU733" s="109" t="s">
        <v>134</v>
      </c>
      <c r="AV733" s="110" t="str">
        <f t="shared" si="206"/>
        <v>INDOTH</v>
      </c>
      <c r="AW733" s="109" t="str">
        <f t="shared" si="207"/>
        <v>SH5</v>
      </c>
      <c r="AX733" s="109">
        <f t="shared" si="220"/>
        <v>0.009001549175111</v>
      </c>
      <c r="AY733" s="109" t="s">
        <v>30</v>
      </c>
      <c r="AZ733" s="110" t="s">
        <v>81</v>
      </c>
      <c r="BD733" s="109" t="s">
        <v>134</v>
      </c>
      <c r="BE733" s="110" t="str">
        <f t="shared" si="208"/>
        <v>INDOTH</v>
      </c>
      <c r="BF733" s="109" t="str">
        <f t="shared" si="209"/>
        <v>SH5</v>
      </c>
      <c r="BG733" s="109">
        <f t="shared" si="216"/>
        <v>0.00859828506997421</v>
      </c>
      <c r="BH733" s="109" t="s">
        <v>30</v>
      </c>
      <c r="BI733" s="110" t="s">
        <v>83</v>
      </c>
      <c r="BM733" s="109" t="s">
        <v>134</v>
      </c>
      <c r="BN733" s="110" t="str">
        <f t="shared" si="210"/>
        <v>INDOTH</v>
      </c>
      <c r="BO733" s="109" t="str">
        <f t="shared" si="211"/>
        <v>SH5</v>
      </c>
      <c r="BP733" s="109">
        <f t="shared" si="212"/>
        <v>0.009001549175111</v>
      </c>
      <c r="BQ733" s="109" t="s">
        <v>30</v>
      </c>
      <c r="BR733" s="110" t="s">
        <v>80</v>
      </c>
    </row>
    <row r="734" spans="11:70">
      <c r="K734" s="109" t="s">
        <v>134</v>
      </c>
      <c r="L734" s="110" t="str">
        <f t="shared" si="221"/>
        <v>INDOTH</v>
      </c>
      <c r="M734" s="109" t="s">
        <v>177</v>
      </c>
      <c r="N734" s="109">
        <f t="shared" si="222"/>
        <v>0.00970685876594795</v>
      </c>
      <c r="O734" s="109" t="s">
        <v>30</v>
      </c>
      <c r="P734" s="110" t="s">
        <v>84</v>
      </c>
      <c r="T734" s="109" t="s">
        <v>134</v>
      </c>
      <c r="U734" s="110" t="str">
        <f t="shared" si="214"/>
        <v>INDOTH</v>
      </c>
      <c r="V734" s="109" t="str">
        <f t="shared" si="215"/>
        <v>SH6</v>
      </c>
      <c r="W734" s="109">
        <f t="shared" si="217"/>
        <v>0.00690233127948598</v>
      </c>
      <c r="X734" s="109" t="s">
        <v>30</v>
      </c>
      <c r="Y734" s="110" t="s">
        <v>79</v>
      </c>
      <c r="AC734" s="109" t="s">
        <v>134</v>
      </c>
      <c r="AD734" s="110" t="str">
        <f t="shared" si="202"/>
        <v>INDOTH</v>
      </c>
      <c r="AE734" s="109" t="str">
        <f t="shared" si="203"/>
        <v>SH6</v>
      </c>
      <c r="AF734" s="109">
        <f t="shared" si="218"/>
        <v>0.00895580030607749</v>
      </c>
      <c r="AG734" s="109" t="s">
        <v>30</v>
      </c>
      <c r="AH734" s="110" t="s">
        <v>85</v>
      </c>
      <c r="AL734" s="109" t="s">
        <v>134</v>
      </c>
      <c r="AM734" s="110" t="str">
        <f t="shared" si="204"/>
        <v>INDOTH</v>
      </c>
      <c r="AN734" s="109" t="str">
        <f t="shared" si="205"/>
        <v>SH6</v>
      </c>
      <c r="AO734" s="109">
        <f t="shared" si="219"/>
        <v>0.00831343357193171</v>
      </c>
      <c r="AP734" s="109" t="s">
        <v>30</v>
      </c>
      <c r="AQ734" s="110" t="s">
        <v>82</v>
      </c>
      <c r="AU734" s="109" t="s">
        <v>134</v>
      </c>
      <c r="AV734" s="110" t="str">
        <f t="shared" si="206"/>
        <v>INDOTH</v>
      </c>
      <c r="AW734" s="109" t="str">
        <f t="shared" si="207"/>
        <v>SH6</v>
      </c>
      <c r="AX734" s="109">
        <f t="shared" si="220"/>
        <v>0.00869775718904425</v>
      </c>
      <c r="AY734" s="109" t="s">
        <v>30</v>
      </c>
      <c r="AZ734" s="110" t="s">
        <v>81</v>
      </c>
      <c r="BD734" s="109" t="s">
        <v>134</v>
      </c>
      <c r="BE734" s="110" t="str">
        <f t="shared" si="208"/>
        <v>INDOTH</v>
      </c>
      <c r="BF734" s="109" t="str">
        <f t="shared" si="209"/>
        <v>SH6</v>
      </c>
      <c r="BG734" s="109">
        <f t="shared" si="216"/>
        <v>0.00831343357193171</v>
      </c>
      <c r="BH734" s="109" t="s">
        <v>30</v>
      </c>
      <c r="BI734" s="110" t="s">
        <v>83</v>
      </c>
      <c r="BM734" s="109" t="s">
        <v>134</v>
      </c>
      <c r="BN734" s="110" t="str">
        <f t="shared" si="210"/>
        <v>INDOTH</v>
      </c>
      <c r="BO734" s="109" t="str">
        <f t="shared" si="211"/>
        <v>SH6</v>
      </c>
      <c r="BP734" s="109">
        <f t="shared" si="212"/>
        <v>0.00869775718904425</v>
      </c>
      <c r="BQ734" s="109" t="s">
        <v>30</v>
      </c>
      <c r="BR734" s="110" t="s">
        <v>80</v>
      </c>
    </row>
    <row r="735" spans="11:70">
      <c r="K735" s="111" t="s">
        <v>134</v>
      </c>
      <c r="L735" s="110" t="str">
        <f t="shared" si="221"/>
        <v>INDOTH</v>
      </c>
      <c r="M735" s="109" t="s">
        <v>178</v>
      </c>
      <c r="N735" s="109">
        <f t="shared" si="222"/>
        <v>0.00952537765103036</v>
      </c>
      <c r="O735" s="109" t="s">
        <v>30</v>
      </c>
      <c r="P735" s="110" t="s">
        <v>84</v>
      </c>
      <c r="T735" s="109" t="s">
        <v>134</v>
      </c>
      <c r="U735" s="110" t="str">
        <f t="shared" si="214"/>
        <v>INDOTH</v>
      </c>
      <c r="V735" s="109" t="str">
        <f t="shared" si="215"/>
        <v>SH7</v>
      </c>
      <c r="W735" s="109">
        <f t="shared" si="217"/>
        <v>0.00695811193011423</v>
      </c>
      <c r="X735" s="109" t="s">
        <v>30</v>
      </c>
      <c r="Y735" s="110" t="s">
        <v>79</v>
      </c>
      <c r="AC735" s="109" t="s">
        <v>134</v>
      </c>
      <c r="AD735" s="110" t="str">
        <f t="shared" si="202"/>
        <v>INDOTH</v>
      </c>
      <c r="AE735" s="109" t="str">
        <f t="shared" si="203"/>
        <v>SH7</v>
      </c>
      <c r="AF735" s="109">
        <f t="shared" si="218"/>
        <v>0.0083231978023869</v>
      </c>
      <c r="AG735" s="109" t="s">
        <v>30</v>
      </c>
      <c r="AH735" s="110" t="s">
        <v>85</v>
      </c>
      <c r="AL735" s="109" t="s">
        <v>134</v>
      </c>
      <c r="AM735" s="110" t="str">
        <f t="shared" si="204"/>
        <v>INDOTH</v>
      </c>
      <c r="AN735" s="109" t="str">
        <f t="shared" si="205"/>
        <v>SH7</v>
      </c>
      <c r="AO735" s="109">
        <f t="shared" si="219"/>
        <v>0.00810776020785731</v>
      </c>
      <c r="AP735" s="109" t="s">
        <v>30</v>
      </c>
      <c r="AQ735" s="110" t="s">
        <v>82</v>
      </c>
      <c r="AU735" s="109" t="s">
        <v>134</v>
      </c>
      <c r="AV735" s="110" t="str">
        <f t="shared" si="206"/>
        <v>INDOTH</v>
      </c>
      <c r="AW735" s="109" t="str">
        <f t="shared" si="207"/>
        <v>SH7</v>
      </c>
      <c r="AX735" s="109">
        <f t="shared" si="220"/>
        <v>0.00850186452384368</v>
      </c>
      <c r="AY735" s="109" t="s">
        <v>30</v>
      </c>
      <c r="AZ735" s="110" t="s">
        <v>81</v>
      </c>
      <c r="BD735" s="109" t="s">
        <v>134</v>
      </c>
      <c r="BE735" s="110" t="str">
        <f t="shared" si="208"/>
        <v>INDOTH</v>
      </c>
      <c r="BF735" s="109" t="str">
        <f t="shared" si="209"/>
        <v>SH7</v>
      </c>
      <c r="BG735" s="109">
        <f t="shared" si="216"/>
        <v>0.00810776020785731</v>
      </c>
      <c r="BH735" s="109" t="s">
        <v>30</v>
      </c>
      <c r="BI735" s="110" t="s">
        <v>83</v>
      </c>
      <c r="BM735" s="109" t="s">
        <v>134</v>
      </c>
      <c r="BN735" s="110" t="str">
        <f t="shared" si="210"/>
        <v>INDOTH</v>
      </c>
      <c r="BO735" s="109" t="str">
        <f t="shared" si="211"/>
        <v>SH7</v>
      </c>
      <c r="BP735" s="109">
        <f t="shared" si="212"/>
        <v>0.00850186452384368</v>
      </c>
      <c r="BQ735" s="109" t="s">
        <v>30</v>
      </c>
      <c r="BR735" s="110" t="s">
        <v>80</v>
      </c>
    </row>
    <row r="736" spans="11:70">
      <c r="K736" s="109" t="s">
        <v>134</v>
      </c>
      <c r="L736" s="110" t="str">
        <f t="shared" si="221"/>
        <v>INDOTH</v>
      </c>
      <c r="M736" s="109" t="s">
        <v>179</v>
      </c>
      <c r="N736" s="109">
        <f t="shared" si="222"/>
        <v>0.00940579551046531</v>
      </c>
      <c r="O736" s="109" t="s">
        <v>30</v>
      </c>
      <c r="P736" s="110" t="s">
        <v>84</v>
      </c>
      <c r="T736" s="109" t="s">
        <v>134</v>
      </c>
      <c r="U736" s="110" t="str">
        <f t="shared" si="214"/>
        <v>INDOTH</v>
      </c>
      <c r="V736" s="109" t="str">
        <f t="shared" si="215"/>
        <v>SH8</v>
      </c>
      <c r="W736" s="109">
        <f t="shared" si="217"/>
        <v>0.00713706178998624</v>
      </c>
      <c r="X736" s="109" t="s">
        <v>30</v>
      </c>
      <c r="Y736" s="110" t="s">
        <v>79</v>
      </c>
      <c r="AC736" s="109" t="s">
        <v>134</v>
      </c>
      <c r="AD736" s="110" t="str">
        <f t="shared" ref="AD736:AD799" si="223">U736</f>
        <v>INDOTH</v>
      </c>
      <c r="AE736" s="109" t="str">
        <f t="shared" ref="AE736:AE799" si="224">V736</f>
        <v>SH8</v>
      </c>
      <c r="AF736" s="109">
        <f t="shared" si="218"/>
        <v>0.00791001223001852</v>
      </c>
      <c r="AG736" s="109" t="s">
        <v>30</v>
      </c>
      <c r="AH736" s="110" t="s">
        <v>85</v>
      </c>
      <c r="AL736" s="109" t="s">
        <v>134</v>
      </c>
      <c r="AM736" s="110" t="str">
        <f t="shared" ref="AM736:AM799" si="225">AD736</f>
        <v>INDOTH</v>
      </c>
      <c r="AN736" s="109" t="str">
        <f t="shared" ref="AN736:AN799" si="226">AE736</f>
        <v>SH8</v>
      </c>
      <c r="AO736" s="109">
        <f t="shared" si="219"/>
        <v>0.00802617470555127</v>
      </c>
      <c r="AP736" s="109" t="s">
        <v>30</v>
      </c>
      <c r="AQ736" s="110" t="s">
        <v>82</v>
      </c>
      <c r="AU736" s="109" t="s">
        <v>134</v>
      </c>
      <c r="AV736" s="110" t="str">
        <f t="shared" ref="AV736:AV799" si="227">AM736</f>
        <v>INDOTH</v>
      </c>
      <c r="AW736" s="109" t="str">
        <f t="shared" ref="AW736:AW799" si="228">AN736</f>
        <v>SH8</v>
      </c>
      <c r="AX736" s="109">
        <f t="shared" si="220"/>
        <v>0.0084452232324364</v>
      </c>
      <c r="AY736" s="109" t="s">
        <v>30</v>
      </c>
      <c r="AZ736" s="110" t="s">
        <v>81</v>
      </c>
      <c r="BD736" s="109" t="s">
        <v>134</v>
      </c>
      <c r="BE736" s="110" t="str">
        <f t="shared" ref="BE736:BE799" si="229">AV736</f>
        <v>INDOTH</v>
      </c>
      <c r="BF736" s="109" t="str">
        <f t="shared" ref="BF736:BF799" si="230">AW736</f>
        <v>SH8</v>
      </c>
      <c r="BG736" s="109">
        <f t="shared" si="216"/>
        <v>0.00802617470555127</v>
      </c>
      <c r="BH736" s="109" t="s">
        <v>30</v>
      </c>
      <c r="BI736" s="110" t="s">
        <v>83</v>
      </c>
      <c r="BM736" s="109" t="s">
        <v>134</v>
      </c>
      <c r="BN736" s="110" t="str">
        <f t="shared" ref="BN736:BN799" si="231">BE736</f>
        <v>INDOTH</v>
      </c>
      <c r="BO736" s="109" t="str">
        <f t="shared" ref="BO736:BO799" si="232">BF736</f>
        <v>SH8</v>
      </c>
      <c r="BP736" s="109">
        <f t="shared" ref="BP736:BP799" si="233">AX736</f>
        <v>0.0084452232324364</v>
      </c>
      <c r="BQ736" s="109" t="s">
        <v>30</v>
      </c>
      <c r="BR736" s="110" t="s">
        <v>80</v>
      </c>
    </row>
    <row r="737" spans="11:70">
      <c r="K737" s="109" t="s">
        <v>134</v>
      </c>
      <c r="L737" s="110" t="str">
        <f t="shared" si="221"/>
        <v>INDOTH</v>
      </c>
      <c r="M737" s="109" t="s">
        <v>180</v>
      </c>
      <c r="N737" s="109">
        <f t="shared" si="222"/>
        <v>0.00934271150095977</v>
      </c>
      <c r="O737" s="109" t="s">
        <v>30</v>
      </c>
      <c r="P737" s="110" t="s">
        <v>84</v>
      </c>
      <c r="T737" s="109" t="s">
        <v>134</v>
      </c>
      <c r="U737" s="110" t="str">
        <f t="shared" ref="U737:U800" si="234">L737</f>
        <v>INDOTH</v>
      </c>
      <c r="V737" s="109" t="str">
        <f t="shared" ref="V737:V800" si="235">M737</f>
        <v>SH9</v>
      </c>
      <c r="W737" s="109">
        <f t="shared" si="217"/>
        <v>0.00761804538936425</v>
      </c>
      <c r="X737" s="109" t="s">
        <v>30</v>
      </c>
      <c r="Y737" s="110" t="s">
        <v>79</v>
      </c>
      <c r="AC737" s="109" t="s">
        <v>134</v>
      </c>
      <c r="AD737" s="110" t="str">
        <f t="shared" si="223"/>
        <v>INDOTH</v>
      </c>
      <c r="AE737" s="109" t="str">
        <f t="shared" si="224"/>
        <v>SH9</v>
      </c>
      <c r="AF737" s="109">
        <f t="shared" si="218"/>
        <v>0.00767868703142379</v>
      </c>
      <c r="AG737" s="109" t="s">
        <v>30</v>
      </c>
      <c r="AH737" s="110" t="s">
        <v>85</v>
      </c>
      <c r="AL737" s="109" t="s">
        <v>134</v>
      </c>
      <c r="AM737" s="110" t="str">
        <f t="shared" si="225"/>
        <v>INDOTH</v>
      </c>
      <c r="AN737" s="109" t="str">
        <f t="shared" si="226"/>
        <v>SH9</v>
      </c>
      <c r="AO737" s="109">
        <f t="shared" si="219"/>
        <v>0.00811366825218321</v>
      </c>
      <c r="AP737" s="109" t="s">
        <v>30</v>
      </c>
      <c r="AQ737" s="110" t="s">
        <v>82</v>
      </c>
      <c r="AU737" s="109" t="s">
        <v>134</v>
      </c>
      <c r="AV737" s="110" t="str">
        <f t="shared" si="227"/>
        <v>INDOTH</v>
      </c>
      <c r="AW737" s="109" t="str">
        <f t="shared" si="228"/>
        <v>SH9</v>
      </c>
      <c r="AX737" s="109">
        <f t="shared" si="220"/>
        <v>0.00858502204079058</v>
      </c>
      <c r="AY737" s="109" t="s">
        <v>30</v>
      </c>
      <c r="AZ737" s="110" t="s">
        <v>81</v>
      </c>
      <c r="BD737" s="109" t="s">
        <v>134</v>
      </c>
      <c r="BE737" s="110" t="str">
        <f t="shared" si="229"/>
        <v>INDOTH</v>
      </c>
      <c r="BF737" s="109" t="str">
        <f t="shared" si="230"/>
        <v>SH9</v>
      </c>
      <c r="BG737" s="109">
        <f t="shared" ref="BG737:BG800" si="236">AO737</f>
        <v>0.00811366825218321</v>
      </c>
      <c r="BH737" s="109" t="s">
        <v>30</v>
      </c>
      <c r="BI737" s="110" t="s">
        <v>83</v>
      </c>
      <c r="BM737" s="109" t="s">
        <v>134</v>
      </c>
      <c r="BN737" s="110" t="str">
        <f t="shared" si="231"/>
        <v>INDOTH</v>
      </c>
      <c r="BO737" s="109" t="str">
        <f t="shared" si="232"/>
        <v>SH9</v>
      </c>
      <c r="BP737" s="109">
        <f t="shared" si="233"/>
        <v>0.00858502204079058</v>
      </c>
      <c r="BQ737" s="109" t="s">
        <v>30</v>
      </c>
      <c r="BR737" s="110" t="s">
        <v>80</v>
      </c>
    </row>
    <row r="738" spans="11:70">
      <c r="K738" s="109" t="s">
        <v>134</v>
      </c>
      <c r="L738" s="110" t="str">
        <f t="shared" si="221"/>
        <v>INDOTH</v>
      </c>
      <c r="M738" s="109" t="s">
        <v>181</v>
      </c>
      <c r="N738" s="109">
        <f t="shared" si="222"/>
        <v>0.0093232756046095</v>
      </c>
      <c r="O738" s="109" t="s">
        <v>30</v>
      </c>
      <c r="P738" s="110" t="s">
        <v>84</v>
      </c>
      <c r="T738" s="109" t="s">
        <v>134</v>
      </c>
      <c r="U738" s="110" t="str">
        <f t="shared" si="234"/>
        <v>INDOTH</v>
      </c>
      <c r="V738" s="109" t="str">
        <f t="shared" si="235"/>
        <v>SH10</v>
      </c>
      <c r="W738" s="109">
        <f t="shared" si="217"/>
        <v>0.00832464497830165</v>
      </c>
      <c r="X738" s="109" t="s">
        <v>30</v>
      </c>
      <c r="Y738" s="110" t="s">
        <v>79</v>
      </c>
      <c r="AC738" s="109" t="s">
        <v>134</v>
      </c>
      <c r="AD738" s="110" t="str">
        <f t="shared" si="223"/>
        <v>INDOTH</v>
      </c>
      <c r="AE738" s="109" t="str">
        <f t="shared" si="224"/>
        <v>SH10</v>
      </c>
      <c r="AF738" s="109">
        <f t="shared" si="218"/>
        <v>0.00755744496055898</v>
      </c>
      <c r="AG738" s="109" t="s">
        <v>30</v>
      </c>
      <c r="AH738" s="110" t="s">
        <v>85</v>
      </c>
      <c r="AL738" s="109" t="s">
        <v>134</v>
      </c>
      <c r="AM738" s="110" t="str">
        <f t="shared" si="225"/>
        <v>INDOTH</v>
      </c>
      <c r="AN738" s="109" t="str">
        <f t="shared" si="226"/>
        <v>SH10</v>
      </c>
      <c r="AO738" s="109">
        <f t="shared" si="219"/>
        <v>0.00838274552310763</v>
      </c>
      <c r="AP738" s="109" t="s">
        <v>30</v>
      </c>
      <c r="AQ738" s="110" t="s">
        <v>82</v>
      </c>
      <c r="AU738" s="109" t="s">
        <v>134</v>
      </c>
      <c r="AV738" s="110" t="str">
        <f t="shared" si="227"/>
        <v>INDOTH</v>
      </c>
      <c r="AW738" s="109" t="str">
        <f t="shared" si="228"/>
        <v>SH10</v>
      </c>
      <c r="AX738" s="109">
        <f t="shared" si="220"/>
        <v>0.00899201274693116</v>
      </c>
      <c r="AY738" s="109" t="s">
        <v>30</v>
      </c>
      <c r="AZ738" s="110" t="s">
        <v>81</v>
      </c>
      <c r="BD738" s="109" t="s">
        <v>134</v>
      </c>
      <c r="BE738" s="110" t="str">
        <f t="shared" si="229"/>
        <v>INDOTH</v>
      </c>
      <c r="BF738" s="109" t="str">
        <f t="shared" si="230"/>
        <v>SH10</v>
      </c>
      <c r="BG738" s="109">
        <f t="shared" si="236"/>
        <v>0.00838274552310763</v>
      </c>
      <c r="BH738" s="109" t="s">
        <v>30</v>
      </c>
      <c r="BI738" s="110" t="s">
        <v>83</v>
      </c>
      <c r="BM738" s="109" t="s">
        <v>134</v>
      </c>
      <c r="BN738" s="110" t="str">
        <f t="shared" si="231"/>
        <v>INDOTH</v>
      </c>
      <c r="BO738" s="109" t="str">
        <f t="shared" si="232"/>
        <v>SH10</v>
      </c>
      <c r="BP738" s="109">
        <f t="shared" si="233"/>
        <v>0.00899201274693116</v>
      </c>
      <c r="BQ738" s="109" t="s">
        <v>30</v>
      </c>
      <c r="BR738" s="110" t="s">
        <v>80</v>
      </c>
    </row>
    <row r="739" spans="11:70">
      <c r="K739" s="111" t="s">
        <v>134</v>
      </c>
      <c r="L739" s="110" t="str">
        <f t="shared" si="221"/>
        <v>INDOTH</v>
      </c>
      <c r="M739" s="109" t="s">
        <v>182</v>
      </c>
      <c r="N739" s="109">
        <f t="shared" si="222"/>
        <v>0.00935477163539888</v>
      </c>
      <c r="O739" s="109" t="s">
        <v>30</v>
      </c>
      <c r="P739" s="110" t="s">
        <v>84</v>
      </c>
      <c r="T739" s="109" t="s">
        <v>134</v>
      </c>
      <c r="U739" s="110" t="str">
        <f t="shared" si="234"/>
        <v>INDOTH</v>
      </c>
      <c r="V739" s="109" t="str">
        <f t="shared" si="235"/>
        <v>SH11</v>
      </c>
      <c r="W739" s="109">
        <f t="shared" si="217"/>
        <v>0.00886201666472859</v>
      </c>
      <c r="X739" s="109" t="s">
        <v>30</v>
      </c>
      <c r="Y739" s="110" t="s">
        <v>79</v>
      </c>
      <c r="AC739" s="109" t="s">
        <v>134</v>
      </c>
      <c r="AD739" s="110" t="str">
        <f t="shared" si="223"/>
        <v>INDOTH</v>
      </c>
      <c r="AE739" s="109" t="str">
        <f t="shared" si="224"/>
        <v>SH11</v>
      </c>
      <c r="AF739" s="109">
        <f t="shared" si="218"/>
        <v>0.00753987073520926</v>
      </c>
      <c r="AG739" s="109" t="s">
        <v>30</v>
      </c>
      <c r="AH739" s="110" t="s">
        <v>85</v>
      </c>
      <c r="AL739" s="109" t="s">
        <v>134</v>
      </c>
      <c r="AM739" s="110" t="str">
        <f t="shared" si="225"/>
        <v>INDOTH</v>
      </c>
      <c r="AN739" s="109" t="str">
        <f t="shared" si="226"/>
        <v>SH11</v>
      </c>
      <c r="AO739" s="109">
        <f t="shared" si="219"/>
        <v>0.00874680022383472</v>
      </c>
      <c r="AP739" s="109" t="s">
        <v>30</v>
      </c>
      <c r="AQ739" s="110" t="s">
        <v>82</v>
      </c>
      <c r="AU739" s="109" t="s">
        <v>134</v>
      </c>
      <c r="AV739" s="110" t="str">
        <f t="shared" si="227"/>
        <v>INDOTH</v>
      </c>
      <c r="AW739" s="109" t="str">
        <f t="shared" si="228"/>
        <v>SH11</v>
      </c>
      <c r="AX739" s="109">
        <f t="shared" si="220"/>
        <v>0.009722872391825</v>
      </c>
      <c r="AY739" s="109" t="s">
        <v>30</v>
      </c>
      <c r="AZ739" s="110" t="s">
        <v>81</v>
      </c>
      <c r="BD739" s="109" t="s">
        <v>134</v>
      </c>
      <c r="BE739" s="110" t="str">
        <f t="shared" si="229"/>
        <v>INDOTH</v>
      </c>
      <c r="BF739" s="109" t="str">
        <f t="shared" si="230"/>
        <v>SH11</v>
      </c>
      <c r="BG739" s="109">
        <f t="shared" si="236"/>
        <v>0.00874680022383472</v>
      </c>
      <c r="BH739" s="109" t="s">
        <v>30</v>
      </c>
      <c r="BI739" s="110" t="s">
        <v>83</v>
      </c>
      <c r="BM739" s="109" t="s">
        <v>134</v>
      </c>
      <c r="BN739" s="110" t="str">
        <f t="shared" si="231"/>
        <v>INDOTH</v>
      </c>
      <c r="BO739" s="109" t="str">
        <f t="shared" si="232"/>
        <v>SH11</v>
      </c>
      <c r="BP739" s="109">
        <f t="shared" si="233"/>
        <v>0.009722872391825</v>
      </c>
      <c r="BQ739" s="109" t="s">
        <v>30</v>
      </c>
      <c r="BR739" s="110" t="s">
        <v>80</v>
      </c>
    </row>
    <row r="740" spans="11:70">
      <c r="K740" s="109" t="s">
        <v>134</v>
      </c>
      <c r="L740" s="110" t="str">
        <f t="shared" si="221"/>
        <v>INDOTH</v>
      </c>
      <c r="M740" s="109" t="s">
        <v>183</v>
      </c>
      <c r="N740" s="109">
        <f t="shared" si="222"/>
        <v>0.00951955200798545</v>
      </c>
      <c r="O740" s="109" t="s">
        <v>30</v>
      </c>
      <c r="P740" s="110" t="s">
        <v>84</v>
      </c>
      <c r="T740" s="109" t="s">
        <v>134</v>
      </c>
      <c r="U740" s="110" t="str">
        <f t="shared" si="234"/>
        <v>INDOTH</v>
      </c>
      <c r="V740" s="109" t="str">
        <f t="shared" si="235"/>
        <v>SH12</v>
      </c>
      <c r="W740" s="109">
        <f t="shared" si="217"/>
        <v>0.00917902343356797</v>
      </c>
      <c r="X740" s="109" t="s">
        <v>30</v>
      </c>
      <c r="Y740" s="110" t="s">
        <v>79</v>
      </c>
      <c r="AC740" s="109" t="s">
        <v>134</v>
      </c>
      <c r="AD740" s="110" t="str">
        <f t="shared" si="223"/>
        <v>INDOTH</v>
      </c>
      <c r="AE740" s="109" t="str">
        <f t="shared" si="224"/>
        <v>SH12</v>
      </c>
      <c r="AF740" s="109">
        <f t="shared" si="218"/>
        <v>0.00765324792010456</v>
      </c>
      <c r="AG740" s="109" t="s">
        <v>30</v>
      </c>
      <c r="AH740" s="110" t="s">
        <v>85</v>
      </c>
      <c r="AL740" s="109" t="s">
        <v>134</v>
      </c>
      <c r="AM740" s="110" t="str">
        <f t="shared" si="225"/>
        <v>INDOTH</v>
      </c>
      <c r="AN740" s="109" t="str">
        <f t="shared" si="226"/>
        <v>SH12</v>
      </c>
      <c r="AO740" s="109">
        <f t="shared" si="219"/>
        <v>0.0090818707258295</v>
      </c>
      <c r="AP740" s="109" t="s">
        <v>30</v>
      </c>
      <c r="AQ740" s="110" t="s">
        <v>82</v>
      </c>
      <c r="AU740" s="109" t="s">
        <v>134</v>
      </c>
      <c r="AV740" s="110" t="str">
        <f t="shared" si="227"/>
        <v>INDOTH</v>
      </c>
      <c r="AW740" s="109" t="str">
        <f t="shared" si="228"/>
        <v>SH12</v>
      </c>
      <c r="AX740" s="109">
        <f t="shared" si="220"/>
        <v>0.0104206027643797</v>
      </c>
      <c r="AY740" s="109" t="s">
        <v>30</v>
      </c>
      <c r="AZ740" s="110" t="s">
        <v>81</v>
      </c>
      <c r="BD740" s="109" t="s">
        <v>134</v>
      </c>
      <c r="BE740" s="110" t="str">
        <f t="shared" si="229"/>
        <v>INDOTH</v>
      </c>
      <c r="BF740" s="109" t="str">
        <f t="shared" si="230"/>
        <v>SH12</v>
      </c>
      <c r="BG740" s="109">
        <f t="shared" si="236"/>
        <v>0.0090818707258295</v>
      </c>
      <c r="BH740" s="109" t="s">
        <v>30</v>
      </c>
      <c r="BI740" s="110" t="s">
        <v>83</v>
      </c>
      <c r="BM740" s="109" t="s">
        <v>134</v>
      </c>
      <c r="BN740" s="110" t="str">
        <f t="shared" si="231"/>
        <v>INDOTH</v>
      </c>
      <c r="BO740" s="109" t="str">
        <f t="shared" si="232"/>
        <v>SH12</v>
      </c>
      <c r="BP740" s="109">
        <f t="shared" si="233"/>
        <v>0.0104206027643797</v>
      </c>
      <c r="BQ740" s="109" t="s">
        <v>30</v>
      </c>
      <c r="BR740" s="110" t="s">
        <v>80</v>
      </c>
    </row>
    <row r="741" spans="11:70">
      <c r="K741" s="109" t="s">
        <v>134</v>
      </c>
      <c r="L741" s="110" t="str">
        <f t="shared" si="221"/>
        <v>INDOTH</v>
      </c>
      <c r="M741" s="109" t="s">
        <v>184</v>
      </c>
      <c r="N741" s="109">
        <f t="shared" si="222"/>
        <v>0.00983477217602029</v>
      </c>
      <c r="O741" s="109" t="s">
        <v>30</v>
      </c>
      <c r="P741" s="110" t="s">
        <v>84</v>
      </c>
      <c r="T741" s="109" t="s">
        <v>134</v>
      </c>
      <c r="U741" s="110" t="str">
        <f t="shared" si="234"/>
        <v>INDOTH</v>
      </c>
      <c r="V741" s="109" t="str">
        <f t="shared" si="235"/>
        <v>SH13</v>
      </c>
      <c r="W741" s="109">
        <f t="shared" si="217"/>
        <v>0.00935394292004165</v>
      </c>
      <c r="X741" s="109" t="s">
        <v>30</v>
      </c>
      <c r="Y741" s="110" t="s">
        <v>79</v>
      </c>
      <c r="AC741" s="109" t="s">
        <v>134</v>
      </c>
      <c r="AD741" s="110" t="str">
        <f t="shared" si="223"/>
        <v>INDOTH</v>
      </c>
      <c r="AE741" s="109" t="str">
        <f t="shared" si="224"/>
        <v>SH13</v>
      </c>
      <c r="AF741" s="109">
        <f t="shared" si="218"/>
        <v>0.00806302398618668</v>
      </c>
      <c r="AG741" s="109" t="s">
        <v>30</v>
      </c>
      <c r="AH741" s="110" t="s">
        <v>85</v>
      </c>
      <c r="AL741" s="109" t="s">
        <v>134</v>
      </c>
      <c r="AM741" s="110" t="str">
        <f t="shared" si="225"/>
        <v>INDOTH</v>
      </c>
      <c r="AN741" s="109" t="str">
        <f t="shared" si="226"/>
        <v>SH13</v>
      </c>
      <c r="AO741" s="109">
        <f t="shared" si="219"/>
        <v>0.00940908785584033</v>
      </c>
      <c r="AP741" s="109" t="s">
        <v>30</v>
      </c>
      <c r="AQ741" s="110" t="s">
        <v>82</v>
      </c>
      <c r="AU741" s="109" t="s">
        <v>134</v>
      </c>
      <c r="AV741" s="110" t="str">
        <f t="shared" si="227"/>
        <v>INDOTH</v>
      </c>
      <c r="AW741" s="109" t="str">
        <f t="shared" si="228"/>
        <v>SH13</v>
      </c>
      <c r="AX741" s="109">
        <f t="shared" si="220"/>
        <v>0.0109229546436609</v>
      </c>
      <c r="AY741" s="109" t="s">
        <v>30</v>
      </c>
      <c r="AZ741" s="110" t="s">
        <v>81</v>
      </c>
      <c r="BD741" s="109" t="s">
        <v>134</v>
      </c>
      <c r="BE741" s="110" t="str">
        <f t="shared" si="229"/>
        <v>INDOTH</v>
      </c>
      <c r="BF741" s="109" t="str">
        <f t="shared" si="230"/>
        <v>SH13</v>
      </c>
      <c r="BG741" s="109">
        <f t="shared" si="236"/>
        <v>0.00940908785584033</v>
      </c>
      <c r="BH741" s="109" t="s">
        <v>30</v>
      </c>
      <c r="BI741" s="110" t="s">
        <v>83</v>
      </c>
      <c r="BM741" s="109" t="s">
        <v>134</v>
      </c>
      <c r="BN741" s="110" t="str">
        <f t="shared" si="231"/>
        <v>INDOTH</v>
      </c>
      <c r="BO741" s="109" t="str">
        <f t="shared" si="232"/>
        <v>SH13</v>
      </c>
      <c r="BP741" s="109">
        <f t="shared" si="233"/>
        <v>0.0109229546436609</v>
      </c>
      <c r="BQ741" s="109" t="s">
        <v>30</v>
      </c>
      <c r="BR741" s="110" t="s">
        <v>80</v>
      </c>
    </row>
    <row r="742" spans="11:70">
      <c r="K742" s="109" t="s">
        <v>134</v>
      </c>
      <c r="L742" s="110" t="str">
        <f t="shared" si="221"/>
        <v>INDOTH</v>
      </c>
      <c r="M742" s="109" t="s">
        <v>185</v>
      </c>
      <c r="N742" s="109">
        <f t="shared" si="222"/>
        <v>0.0101197602007481</v>
      </c>
      <c r="O742" s="109" t="s">
        <v>30</v>
      </c>
      <c r="P742" s="110" t="s">
        <v>84</v>
      </c>
      <c r="T742" s="109" t="s">
        <v>134</v>
      </c>
      <c r="U742" s="110" t="str">
        <f t="shared" si="234"/>
        <v>INDOTH</v>
      </c>
      <c r="V742" s="109" t="str">
        <f t="shared" si="235"/>
        <v>SH14</v>
      </c>
      <c r="W742" s="109">
        <f t="shared" si="217"/>
        <v>0.00946890090470574</v>
      </c>
      <c r="X742" s="109" t="s">
        <v>30</v>
      </c>
      <c r="Y742" s="110" t="s">
        <v>79</v>
      </c>
      <c r="AC742" s="109" t="s">
        <v>134</v>
      </c>
      <c r="AD742" s="110" t="str">
        <f t="shared" si="223"/>
        <v>INDOTH</v>
      </c>
      <c r="AE742" s="109" t="str">
        <f t="shared" si="224"/>
        <v>SH14</v>
      </c>
      <c r="AF742" s="109">
        <f t="shared" si="218"/>
        <v>0.00876710103848362</v>
      </c>
      <c r="AG742" s="109" t="s">
        <v>30</v>
      </c>
      <c r="AH742" s="110" t="s">
        <v>85</v>
      </c>
      <c r="AL742" s="109" t="s">
        <v>134</v>
      </c>
      <c r="AM742" s="110" t="str">
        <f t="shared" si="225"/>
        <v>INDOTH</v>
      </c>
      <c r="AN742" s="109" t="str">
        <f t="shared" si="226"/>
        <v>SH14</v>
      </c>
      <c r="AO742" s="109">
        <f t="shared" si="219"/>
        <v>0.00974057712653231</v>
      </c>
      <c r="AP742" s="109" t="s">
        <v>30</v>
      </c>
      <c r="AQ742" s="110" t="s">
        <v>82</v>
      </c>
      <c r="AU742" s="109" t="s">
        <v>134</v>
      </c>
      <c r="AV742" s="110" t="str">
        <f t="shared" si="227"/>
        <v>INDOTH</v>
      </c>
      <c r="AW742" s="109" t="str">
        <f t="shared" si="228"/>
        <v>SH14</v>
      </c>
      <c r="AX742" s="109">
        <f t="shared" si="220"/>
        <v>0.011327125797577</v>
      </c>
      <c r="AY742" s="109" t="s">
        <v>30</v>
      </c>
      <c r="AZ742" s="110" t="s">
        <v>81</v>
      </c>
      <c r="BD742" s="109" t="s">
        <v>134</v>
      </c>
      <c r="BE742" s="110" t="str">
        <f t="shared" si="229"/>
        <v>INDOTH</v>
      </c>
      <c r="BF742" s="109" t="str">
        <f t="shared" si="230"/>
        <v>SH14</v>
      </c>
      <c r="BG742" s="109">
        <f t="shared" si="236"/>
        <v>0.00974057712653231</v>
      </c>
      <c r="BH742" s="109" t="s">
        <v>30</v>
      </c>
      <c r="BI742" s="110" t="s">
        <v>83</v>
      </c>
      <c r="BM742" s="109" t="s">
        <v>134</v>
      </c>
      <c r="BN742" s="110" t="str">
        <f t="shared" si="231"/>
        <v>INDOTH</v>
      </c>
      <c r="BO742" s="109" t="str">
        <f t="shared" si="232"/>
        <v>SH14</v>
      </c>
      <c r="BP742" s="109">
        <f t="shared" si="233"/>
        <v>0.011327125797577</v>
      </c>
      <c r="BQ742" s="109" t="s">
        <v>30</v>
      </c>
      <c r="BR742" s="110" t="s">
        <v>80</v>
      </c>
    </row>
    <row r="743" spans="11:70">
      <c r="K743" s="111" t="s">
        <v>134</v>
      </c>
      <c r="L743" s="110" t="str">
        <f t="shared" si="221"/>
        <v>INDOTH</v>
      </c>
      <c r="M743" s="109" t="s">
        <v>186</v>
      </c>
      <c r="N743" s="109">
        <f t="shared" si="222"/>
        <v>0.0103526099488921</v>
      </c>
      <c r="O743" s="109" t="s">
        <v>30</v>
      </c>
      <c r="P743" s="110" t="s">
        <v>84</v>
      </c>
      <c r="T743" s="109" t="s">
        <v>134</v>
      </c>
      <c r="U743" s="110" t="str">
        <f t="shared" si="234"/>
        <v>INDOTH</v>
      </c>
      <c r="V743" s="109" t="str">
        <f t="shared" si="235"/>
        <v>SH15</v>
      </c>
      <c r="W743" s="109">
        <f t="shared" si="217"/>
        <v>0.00947570562912054</v>
      </c>
      <c r="X743" s="109" t="s">
        <v>30</v>
      </c>
      <c r="Y743" s="110" t="s">
        <v>79</v>
      </c>
      <c r="AC743" s="109" t="s">
        <v>134</v>
      </c>
      <c r="AD743" s="110" t="str">
        <f t="shared" si="223"/>
        <v>INDOTH</v>
      </c>
      <c r="AE743" s="109" t="str">
        <f t="shared" si="224"/>
        <v>SH15</v>
      </c>
      <c r="AF743" s="109">
        <f t="shared" si="218"/>
        <v>0.00940238544360776</v>
      </c>
      <c r="AG743" s="109" t="s">
        <v>30</v>
      </c>
      <c r="AH743" s="110" t="s">
        <v>85</v>
      </c>
      <c r="AL743" s="109" t="s">
        <v>134</v>
      </c>
      <c r="AM743" s="110" t="str">
        <f t="shared" si="225"/>
        <v>INDOTH</v>
      </c>
      <c r="AN743" s="109" t="str">
        <f t="shared" si="226"/>
        <v>SH15</v>
      </c>
      <c r="AO743" s="109">
        <f t="shared" si="219"/>
        <v>0.00999979087756372</v>
      </c>
      <c r="AP743" s="109" t="s">
        <v>30</v>
      </c>
      <c r="AQ743" s="110" t="s">
        <v>82</v>
      </c>
      <c r="AU743" s="109" t="s">
        <v>134</v>
      </c>
      <c r="AV743" s="110" t="str">
        <f t="shared" si="227"/>
        <v>INDOTH</v>
      </c>
      <c r="AW743" s="109" t="str">
        <f t="shared" si="228"/>
        <v>SH15</v>
      </c>
      <c r="AX743" s="109">
        <f t="shared" si="220"/>
        <v>0.0116249417007371</v>
      </c>
      <c r="AY743" s="109" t="s">
        <v>30</v>
      </c>
      <c r="AZ743" s="110" t="s">
        <v>81</v>
      </c>
      <c r="BD743" s="109" t="s">
        <v>134</v>
      </c>
      <c r="BE743" s="110" t="str">
        <f t="shared" si="229"/>
        <v>INDOTH</v>
      </c>
      <c r="BF743" s="109" t="str">
        <f t="shared" si="230"/>
        <v>SH15</v>
      </c>
      <c r="BG743" s="109">
        <f t="shared" si="236"/>
        <v>0.00999979087756372</v>
      </c>
      <c r="BH743" s="109" t="s">
        <v>30</v>
      </c>
      <c r="BI743" s="110" t="s">
        <v>83</v>
      </c>
      <c r="BM743" s="109" t="s">
        <v>134</v>
      </c>
      <c r="BN743" s="110" t="str">
        <f t="shared" si="231"/>
        <v>INDOTH</v>
      </c>
      <c r="BO743" s="109" t="str">
        <f t="shared" si="232"/>
        <v>SH15</v>
      </c>
      <c r="BP743" s="109">
        <f t="shared" si="233"/>
        <v>0.0116249417007371</v>
      </c>
      <c r="BQ743" s="109" t="s">
        <v>30</v>
      </c>
      <c r="BR743" s="110" t="s">
        <v>80</v>
      </c>
    </row>
    <row r="744" spans="11:70">
      <c r="K744" s="109" t="s">
        <v>134</v>
      </c>
      <c r="L744" s="110" t="str">
        <f t="shared" si="221"/>
        <v>INDOTH</v>
      </c>
      <c r="M744" s="109" t="s">
        <v>187</v>
      </c>
      <c r="N744" s="109">
        <f t="shared" si="222"/>
        <v>0.0105596594720338</v>
      </c>
      <c r="O744" s="109" t="s">
        <v>30</v>
      </c>
      <c r="P744" s="110" t="s">
        <v>84</v>
      </c>
      <c r="T744" s="109" t="s">
        <v>134</v>
      </c>
      <c r="U744" s="110" t="str">
        <f t="shared" si="234"/>
        <v>INDOTH</v>
      </c>
      <c r="V744" s="109" t="str">
        <f t="shared" si="235"/>
        <v>SH16</v>
      </c>
      <c r="W744" s="109">
        <f t="shared" si="217"/>
        <v>0.00943526057496736</v>
      </c>
      <c r="X744" s="109" t="s">
        <v>30</v>
      </c>
      <c r="Y744" s="110" t="s">
        <v>79</v>
      </c>
      <c r="AC744" s="109" t="s">
        <v>134</v>
      </c>
      <c r="AD744" s="110" t="str">
        <f t="shared" si="223"/>
        <v>INDOTH</v>
      </c>
      <c r="AE744" s="109" t="str">
        <f t="shared" si="224"/>
        <v>SH16</v>
      </c>
      <c r="AF744" s="109">
        <f t="shared" si="218"/>
        <v>0.00983377508800909</v>
      </c>
      <c r="AG744" s="109" t="s">
        <v>30</v>
      </c>
      <c r="AH744" s="110" t="s">
        <v>85</v>
      </c>
      <c r="AL744" s="109" t="s">
        <v>134</v>
      </c>
      <c r="AM744" s="110" t="str">
        <f t="shared" si="225"/>
        <v>INDOTH</v>
      </c>
      <c r="AN744" s="109" t="str">
        <f t="shared" si="226"/>
        <v>SH16</v>
      </c>
      <c r="AO744" s="109">
        <f t="shared" si="219"/>
        <v>0.0101644506642469</v>
      </c>
      <c r="AP744" s="109" t="s">
        <v>30</v>
      </c>
      <c r="AQ744" s="110" t="s">
        <v>82</v>
      </c>
      <c r="AU744" s="109" t="s">
        <v>134</v>
      </c>
      <c r="AV744" s="110" t="str">
        <f t="shared" si="227"/>
        <v>INDOTH</v>
      </c>
      <c r="AW744" s="109" t="str">
        <f t="shared" si="228"/>
        <v>SH16</v>
      </c>
      <c r="AX744" s="109">
        <f t="shared" si="220"/>
        <v>0.01179346357049</v>
      </c>
      <c r="AY744" s="109" t="s">
        <v>30</v>
      </c>
      <c r="AZ744" s="110" t="s">
        <v>81</v>
      </c>
      <c r="BD744" s="109" t="s">
        <v>134</v>
      </c>
      <c r="BE744" s="110" t="str">
        <f t="shared" si="229"/>
        <v>INDOTH</v>
      </c>
      <c r="BF744" s="109" t="str">
        <f t="shared" si="230"/>
        <v>SH16</v>
      </c>
      <c r="BG744" s="109">
        <f t="shared" si="236"/>
        <v>0.0101644506642469</v>
      </c>
      <c r="BH744" s="109" t="s">
        <v>30</v>
      </c>
      <c r="BI744" s="110" t="s">
        <v>83</v>
      </c>
      <c r="BM744" s="109" t="s">
        <v>134</v>
      </c>
      <c r="BN744" s="110" t="str">
        <f t="shared" si="231"/>
        <v>INDOTH</v>
      </c>
      <c r="BO744" s="109" t="str">
        <f t="shared" si="232"/>
        <v>SH16</v>
      </c>
      <c r="BP744" s="109">
        <f t="shared" si="233"/>
        <v>0.01179346357049</v>
      </c>
      <c r="BQ744" s="109" t="s">
        <v>30</v>
      </c>
      <c r="BR744" s="110" t="s">
        <v>80</v>
      </c>
    </row>
    <row r="745" spans="11:70">
      <c r="K745" s="109" t="s">
        <v>134</v>
      </c>
      <c r="L745" s="110" t="str">
        <f t="shared" si="221"/>
        <v>INDOTH</v>
      </c>
      <c r="M745" s="109" t="s">
        <v>188</v>
      </c>
      <c r="N745" s="109">
        <f t="shared" si="222"/>
        <v>0.0107192629502442</v>
      </c>
      <c r="O745" s="109" t="s">
        <v>30</v>
      </c>
      <c r="P745" s="110" t="s">
        <v>84</v>
      </c>
      <c r="T745" s="109" t="s">
        <v>134</v>
      </c>
      <c r="U745" s="110" t="str">
        <f t="shared" si="234"/>
        <v>INDOTH</v>
      </c>
      <c r="V745" s="109" t="str">
        <f t="shared" si="235"/>
        <v>SH17</v>
      </c>
      <c r="W745" s="109">
        <f t="shared" si="217"/>
        <v>0.00935860344516929</v>
      </c>
      <c r="X745" s="109" t="s">
        <v>30</v>
      </c>
      <c r="Y745" s="110" t="s">
        <v>79</v>
      </c>
      <c r="AC745" s="109" t="s">
        <v>134</v>
      </c>
      <c r="AD745" s="110" t="str">
        <f t="shared" si="223"/>
        <v>INDOTH</v>
      </c>
      <c r="AE745" s="109" t="str">
        <f t="shared" si="224"/>
        <v>SH17</v>
      </c>
      <c r="AF745" s="109">
        <f t="shared" si="218"/>
        <v>0.0101050279210297</v>
      </c>
      <c r="AG745" s="109" t="s">
        <v>30</v>
      </c>
      <c r="AH745" s="110" t="s">
        <v>85</v>
      </c>
      <c r="AL745" s="109" t="s">
        <v>134</v>
      </c>
      <c r="AM745" s="110" t="str">
        <f t="shared" si="225"/>
        <v>INDOTH</v>
      </c>
      <c r="AN745" s="109" t="str">
        <f t="shared" si="226"/>
        <v>SH17</v>
      </c>
      <c r="AO745" s="109">
        <f t="shared" si="219"/>
        <v>0.0102560890823508</v>
      </c>
      <c r="AP745" s="109" t="s">
        <v>30</v>
      </c>
      <c r="AQ745" s="110" t="s">
        <v>82</v>
      </c>
      <c r="AU745" s="109" t="s">
        <v>134</v>
      </c>
      <c r="AV745" s="110" t="str">
        <f t="shared" si="227"/>
        <v>INDOTH</v>
      </c>
      <c r="AW745" s="109" t="str">
        <f t="shared" si="228"/>
        <v>SH17</v>
      </c>
      <c r="AX745" s="109">
        <f t="shared" si="220"/>
        <v>0.0119169823402558</v>
      </c>
      <c r="AY745" s="109" t="s">
        <v>30</v>
      </c>
      <c r="AZ745" s="110" t="s">
        <v>81</v>
      </c>
      <c r="BD745" s="109" t="s">
        <v>134</v>
      </c>
      <c r="BE745" s="110" t="str">
        <f t="shared" si="229"/>
        <v>INDOTH</v>
      </c>
      <c r="BF745" s="109" t="str">
        <f t="shared" si="230"/>
        <v>SH17</v>
      </c>
      <c r="BG745" s="109">
        <f t="shared" si="236"/>
        <v>0.0102560890823508</v>
      </c>
      <c r="BH745" s="109" t="s">
        <v>30</v>
      </c>
      <c r="BI745" s="110" t="s">
        <v>83</v>
      </c>
      <c r="BM745" s="109" t="s">
        <v>134</v>
      </c>
      <c r="BN745" s="110" t="str">
        <f t="shared" si="231"/>
        <v>INDOTH</v>
      </c>
      <c r="BO745" s="109" t="str">
        <f t="shared" si="232"/>
        <v>SH17</v>
      </c>
      <c r="BP745" s="109">
        <f t="shared" si="233"/>
        <v>0.0119169823402558</v>
      </c>
      <c r="BQ745" s="109" t="s">
        <v>30</v>
      </c>
      <c r="BR745" s="110" t="s">
        <v>80</v>
      </c>
    </row>
    <row r="746" spans="11:70">
      <c r="K746" s="109" t="s">
        <v>134</v>
      </c>
      <c r="L746" s="110" t="str">
        <f t="shared" si="221"/>
        <v>INDOTH</v>
      </c>
      <c r="M746" s="109" t="s">
        <v>189</v>
      </c>
      <c r="N746" s="109">
        <f t="shared" si="222"/>
        <v>0.0108315644882517</v>
      </c>
      <c r="O746" s="109" t="s">
        <v>30</v>
      </c>
      <c r="P746" s="110" t="s">
        <v>84</v>
      </c>
      <c r="T746" s="109" t="s">
        <v>134</v>
      </c>
      <c r="U746" s="110" t="str">
        <f t="shared" si="234"/>
        <v>INDOTH</v>
      </c>
      <c r="V746" s="109" t="str">
        <f t="shared" si="235"/>
        <v>SH18</v>
      </c>
      <c r="W746" s="109">
        <f t="shared" si="217"/>
        <v>0.00937740083829202</v>
      </c>
      <c r="X746" s="109" t="s">
        <v>30</v>
      </c>
      <c r="Y746" s="110" t="s">
        <v>79</v>
      </c>
      <c r="AC746" s="109" t="s">
        <v>134</v>
      </c>
      <c r="AD746" s="110" t="str">
        <f t="shared" si="223"/>
        <v>INDOTH</v>
      </c>
      <c r="AE746" s="109" t="str">
        <f t="shared" si="224"/>
        <v>SH18</v>
      </c>
      <c r="AF746" s="109">
        <f t="shared" si="218"/>
        <v>0.0102525876095419</v>
      </c>
      <c r="AG746" s="109" t="s">
        <v>30</v>
      </c>
      <c r="AH746" s="110" t="s">
        <v>85</v>
      </c>
      <c r="AL746" s="109" t="s">
        <v>134</v>
      </c>
      <c r="AM746" s="110" t="str">
        <f t="shared" si="225"/>
        <v>INDOTH</v>
      </c>
      <c r="AN746" s="109" t="str">
        <f t="shared" si="226"/>
        <v>SH18</v>
      </c>
      <c r="AO746" s="109">
        <f t="shared" si="219"/>
        <v>0.010306050695497</v>
      </c>
      <c r="AP746" s="109" t="s">
        <v>30</v>
      </c>
      <c r="AQ746" s="110" t="s">
        <v>82</v>
      </c>
      <c r="AU746" s="109" t="s">
        <v>134</v>
      </c>
      <c r="AV746" s="110" t="str">
        <f t="shared" si="227"/>
        <v>INDOTH</v>
      </c>
      <c r="AW746" s="109" t="str">
        <f t="shared" si="228"/>
        <v>SH18</v>
      </c>
      <c r="AX746" s="109">
        <f t="shared" si="220"/>
        <v>0.0119637007973735</v>
      </c>
      <c r="AY746" s="109" t="s">
        <v>30</v>
      </c>
      <c r="AZ746" s="110" t="s">
        <v>81</v>
      </c>
      <c r="BD746" s="109" t="s">
        <v>134</v>
      </c>
      <c r="BE746" s="110" t="str">
        <f t="shared" si="229"/>
        <v>INDOTH</v>
      </c>
      <c r="BF746" s="109" t="str">
        <f t="shared" si="230"/>
        <v>SH18</v>
      </c>
      <c r="BG746" s="109">
        <f t="shared" si="236"/>
        <v>0.010306050695497</v>
      </c>
      <c r="BH746" s="109" t="s">
        <v>30</v>
      </c>
      <c r="BI746" s="110" t="s">
        <v>83</v>
      </c>
      <c r="BM746" s="109" t="s">
        <v>134</v>
      </c>
      <c r="BN746" s="110" t="str">
        <f t="shared" si="231"/>
        <v>INDOTH</v>
      </c>
      <c r="BO746" s="109" t="str">
        <f t="shared" si="232"/>
        <v>SH18</v>
      </c>
      <c r="BP746" s="109">
        <f t="shared" si="233"/>
        <v>0.0119637007973735</v>
      </c>
      <c r="BQ746" s="109" t="s">
        <v>30</v>
      </c>
      <c r="BR746" s="110" t="s">
        <v>80</v>
      </c>
    </row>
    <row r="747" spans="11:70">
      <c r="K747" s="111" t="s">
        <v>134</v>
      </c>
      <c r="L747" s="110" t="str">
        <f t="shared" si="221"/>
        <v>INDOTH</v>
      </c>
      <c r="M747" s="109" t="s">
        <v>190</v>
      </c>
      <c r="N747" s="109">
        <f t="shared" si="222"/>
        <v>0.010907270240581</v>
      </c>
      <c r="O747" s="109" t="s">
        <v>30</v>
      </c>
      <c r="P747" s="110" t="s">
        <v>84</v>
      </c>
      <c r="T747" s="109" t="s">
        <v>134</v>
      </c>
      <c r="U747" s="110" t="str">
        <f t="shared" si="234"/>
        <v>INDOTH</v>
      </c>
      <c r="V747" s="109" t="str">
        <f t="shared" si="235"/>
        <v>SH19</v>
      </c>
      <c r="W747" s="109">
        <f t="shared" si="217"/>
        <v>0.00955192040311233</v>
      </c>
      <c r="X747" s="109" t="s">
        <v>30</v>
      </c>
      <c r="Y747" s="110" t="s">
        <v>79</v>
      </c>
      <c r="AC747" s="109" t="s">
        <v>134</v>
      </c>
      <c r="AD747" s="110" t="str">
        <f t="shared" si="223"/>
        <v>INDOTH</v>
      </c>
      <c r="AE747" s="109" t="str">
        <f t="shared" si="224"/>
        <v>SH19</v>
      </c>
      <c r="AF747" s="109">
        <f t="shared" si="218"/>
        <v>0.0103425955697234</v>
      </c>
      <c r="AG747" s="109" t="s">
        <v>30</v>
      </c>
      <c r="AH747" s="110" t="s">
        <v>85</v>
      </c>
      <c r="AL747" s="109" t="s">
        <v>134</v>
      </c>
      <c r="AM747" s="110" t="str">
        <f t="shared" si="225"/>
        <v>INDOTH</v>
      </c>
      <c r="AN747" s="109" t="str">
        <f t="shared" si="226"/>
        <v>SH19</v>
      </c>
      <c r="AO747" s="109">
        <f t="shared" si="219"/>
        <v>0.010385014665602</v>
      </c>
      <c r="AP747" s="109" t="s">
        <v>30</v>
      </c>
      <c r="AQ747" s="110" t="s">
        <v>82</v>
      </c>
      <c r="AU747" s="109" t="s">
        <v>134</v>
      </c>
      <c r="AV747" s="110" t="str">
        <f t="shared" si="227"/>
        <v>INDOTH</v>
      </c>
      <c r="AW747" s="109" t="str">
        <f t="shared" si="228"/>
        <v>SH19</v>
      </c>
      <c r="AX747" s="109">
        <f t="shared" si="220"/>
        <v>0.0120300603734161</v>
      </c>
      <c r="AY747" s="109" t="s">
        <v>30</v>
      </c>
      <c r="AZ747" s="110" t="s">
        <v>81</v>
      </c>
      <c r="BD747" s="109" t="s">
        <v>134</v>
      </c>
      <c r="BE747" s="110" t="str">
        <f t="shared" si="229"/>
        <v>INDOTH</v>
      </c>
      <c r="BF747" s="109" t="str">
        <f t="shared" si="230"/>
        <v>SH19</v>
      </c>
      <c r="BG747" s="109">
        <f t="shared" si="236"/>
        <v>0.010385014665602</v>
      </c>
      <c r="BH747" s="109" t="s">
        <v>30</v>
      </c>
      <c r="BI747" s="110" t="s">
        <v>83</v>
      </c>
      <c r="BM747" s="109" t="s">
        <v>134</v>
      </c>
      <c r="BN747" s="110" t="str">
        <f t="shared" si="231"/>
        <v>INDOTH</v>
      </c>
      <c r="BO747" s="109" t="str">
        <f t="shared" si="232"/>
        <v>SH19</v>
      </c>
      <c r="BP747" s="109">
        <f t="shared" si="233"/>
        <v>0.0120300603734161</v>
      </c>
      <c r="BQ747" s="109" t="s">
        <v>30</v>
      </c>
      <c r="BR747" s="110" t="s">
        <v>80</v>
      </c>
    </row>
    <row r="748" spans="11:70">
      <c r="K748" s="109" t="s">
        <v>134</v>
      </c>
      <c r="L748" s="110" t="str">
        <f t="shared" si="221"/>
        <v>INDOTH</v>
      </c>
      <c r="M748" s="109" t="s">
        <v>191</v>
      </c>
      <c r="N748" s="109">
        <f t="shared" si="222"/>
        <v>0.0109552436996141</v>
      </c>
      <c r="O748" s="109" t="s">
        <v>30</v>
      </c>
      <c r="P748" s="110" t="s">
        <v>84</v>
      </c>
      <c r="T748" s="109" t="s">
        <v>134</v>
      </c>
      <c r="U748" s="110" t="str">
        <f t="shared" si="234"/>
        <v>INDOTH</v>
      </c>
      <c r="V748" s="109" t="str">
        <f t="shared" si="235"/>
        <v>SH20</v>
      </c>
      <c r="W748" s="109">
        <f t="shared" si="217"/>
        <v>0.00963772478352658</v>
      </c>
      <c r="X748" s="109" t="s">
        <v>30</v>
      </c>
      <c r="Y748" s="110" t="s">
        <v>79</v>
      </c>
      <c r="AC748" s="109" t="s">
        <v>134</v>
      </c>
      <c r="AD748" s="110" t="str">
        <f t="shared" si="223"/>
        <v>INDOTH</v>
      </c>
      <c r="AE748" s="109" t="str">
        <f t="shared" si="224"/>
        <v>SH20</v>
      </c>
      <c r="AF748" s="109">
        <f t="shared" si="218"/>
        <v>0.0103710063004266</v>
      </c>
      <c r="AG748" s="109" t="s">
        <v>30</v>
      </c>
      <c r="AH748" s="110" t="s">
        <v>85</v>
      </c>
      <c r="AL748" s="109" t="s">
        <v>134</v>
      </c>
      <c r="AM748" s="110" t="str">
        <f t="shared" si="225"/>
        <v>INDOTH</v>
      </c>
      <c r="AN748" s="109" t="str">
        <f t="shared" si="226"/>
        <v>SH20</v>
      </c>
      <c r="AO748" s="109">
        <f t="shared" si="219"/>
        <v>0.0104659175293997</v>
      </c>
      <c r="AP748" s="109" t="s">
        <v>30</v>
      </c>
      <c r="AQ748" s="110" t="s">
        <v>82</v>
      </c>
      <c r="AU748" s="109" t="s">
        <v>134</v>
      </c>
      <c r="AV748" s="110" t="str">
        <f t="shared" si="227"/>
        <v>INDOTH</v>
      </c>
      <c r="AW748" s="109" t="str">
        <f t="shared" si="228"/>
        <v>SH20</v>
      </c>
      <c r="AX748" s="109">
        <f t="shared" si="220"/>
        <v>0.0121783296513417</v>
      </c>
      <c r="AY748" s="109" t="s">
        <v>30</v>
      </c>
      <c r="AZ748" s="110" t="s">
        <v>81</v>
      </c>
      <c r="BD748" s="109" t="s">
        <v>134</v>
      </c>
      <c r="BE748" s="110" t="str">
        <f t="shared" si="229"/>
        <v>INDOTH</v>
      </c>
      <c r="BF748" s="109" t="str">
        <f t="shared" si="230"/>
        <v>SH20</v>
      </c>
      <c r="BG748" s="109">
        <f t="shared" si="236"/>
        <v>0.0104659175293997</v>
      </c>
      <c r="BH748" s="109" t="s">
        <v>30</v>
      </c>
      <c r="BI748" s="110" t="s">
        <v>83</v>
      </c>
      <c r="BM748" s="109" t="s">
        <v>134</v>
      </c>
      <c r="BN748" s="110" t="str">
        <f t="shared" si="231"/>
        <v>INDOTH</v>
      </c>
      <c r="BO748" s="109" t="str">
        <f t="shared" si="232"/>
        <v>SH20</v>
      </c>
      <c r="BP748" s="109">
        <f t="shared" si="233"/>
        <v>0.0121783296513417</v>
      </c>
      <c r="BQ748" s="109" t="s">
        <v>30</v>
      </c>
      <c r="BR748" s="110" t="s">
        <v>80</v>
      </c>
    </row>
    <row r="749" spans="11:70">
      <c r="K749" s="109" t="s">
        <v>134</v>
      </c>
      <c r="L749" s="110" t="str">
        <f t="shared" si="221"/>
        <v>INDOTH</v>
      </c>
      <c r="M749" s="109" t="s">
        <v>192</v>
      </c>
      <c r="N749" s="109">
        <f t="shared" si="222"/>
        <v>0.0110001819222234</v>
      </c>
      <c r="O749" s="109" t="s">
        <v>30</v>
      </c>
      <c r="P749" s="110" t="s">
        <v>84</v>
      </c>
      <c r="T749" s="109" t="s">
        <v>134</v>
      </c>
      <c r="U749" s="110" t="str">
        <f t="shared" si="234"/>
        <v>INDOTH</v>
      </c>
      <c r="V749" s="109" t="str">
        <f t="shared" si="235"/>
        <v>SH21</v>
      </c>
      <c r="W749" s="109">
        <f t="shared" si="217"/>
        <v>0.00945696449028081</v>
      </c>
      <c r="X749" s="109" t="s">
        <v>30</v>
      </c>
      <c r="Y749" s="110" t="s">
        <v>79</v>
      </c>
      <c r="AC749" s="109" t="s">
        <v>134</v>
      </c>
      <c r="AD749" s="110" t="str">
        <f t="shared" si="223"/>
        <v>INDOTH</v>
      </c>
      <c r="AE749" s="109" t="str">
        <f t="shared" si="224"/>
        <v>SH21</v>
      </c>
      <c r="AF749" s="109">
        <f t="shared" si="218"/>
        <v>0.0103563715873088</v>
      </c>
      <c r="AG749" s="109" t="s">
        <v>30</v>
      </c>
      <c r="AH749" s="110" t="s">
        <v>85</v>
      </c>
      <c r="AL749" s="109" t="s">
        <v>134</v>
      </c>
      <c r="AM749" s="110" t="str">
        <f t="shared" si="225"/>
        <v>INDOTH</v>
      </c>
      <c r="AN749" s="109" t="str">
        <f t="shared" si="226"/>
        <v>SH21</v>
      </c>
      <c r="AO749" s="109">
        <f t="shared" si="219"/>
        <v>0.0104972461771676</v>
      </c>
      <c r="AP749" s="109" t="s">
        <v>30</v>
      </c>
      <c r="AQ749" s="110" t="s">
        <v>82</v>
      </c>
      <c r="AU749" s="109" t="s">
        <v>134</v>
      </c>
      <c r="AV749" s="110" t="str">
        <f t="shared" si="227"/>
        <v>INDOTH</v>
      </c>
      <c r="AW749" s="109" t="str">
        <f t="shared" si="228"/>
        <v>SH21</v>
      </c>
      <c r="AX749" s="109">
        <f t="shared" si="220"/>
        <v>0.0122964956240013</v>
      </c>
      <c r="AY749" s="109" t="s">
        <v>30</v>
      </c>
      <c r="AZ749" s="110" t="s">
        <v>81</v>
      </c>
      <c r="BD749" s="109" t="s">
        <v>134</v>
      </c>
      <c r="BE749" s="110" t="str">
        <f t="shared" si="229"/>
        <v>INDOTH</v>
      </c>
      <c r="BF749" s="109" t="str">
        <f t="shared" si="230"/>
        <v>SH21</v>
      </c>
      <c r="BG749" s="109">
        <f t="shared" si="236"/>
        <v>0.0104972461771676</v>
      </c>
      <c r="BH749" s="109" t="s">
        <v>30</v>
      </c>
      <c r="BI749" s="110" t="s">
        <v>83</v>
      </c>
      <c r="BM749" s="109" t="s">
        <v>134</v>
      </c>
      <c r="BN749" s="110" t="str">
        <f t="shared" si="231"/>
        <v>INDOTH</v>
      </c>
      <c r="BO749" s="109" t="str">
        <f t="shared" si="232"/>
        <v>SH21</v>
      </c>
      <c r="BP749" s="109">
        <f t="shared" si="233"/>
        <v>0.0122964956240013</v>
      </c>
      <c r="BQ749" s="109" t="s">
        <v>30</v>
      </c>
      <c r="BR749" s="110" t="s">
        <v>80</v>
      </c>
    </row>
    <row r="750" spans="11:70">
      <c r="K750" s="109" t="s">
        <v>134</v>
      </c>
      <c r="L750" s="110" t="str">
        <f t="shared" si="221"/>
        <v>INDOTH</v>
      </c>
      <c r="M750" s="109" t="s">
        <v>193</v>
      </c>
      <c r="N750" s="109">
        <f t="shared" si="222"/>
        <v>0.0110581445418841</v>
      </c>
      <c r="O750" s="109" t="s">
        <v>30</v>
      </c>
      <c r="P750" s="110" t="s">
        <v>84</v>
      </c>
      <c r="T750" s="109" t="s">
        <v>134</v>
      </c>
      <c r="U750" s="110" t="str">
        <f t="shared" si="234"/>
        <v>INDOTH</v>
      </c>
      <c r="V750" s="109" t="str">
        <f t="shared" si="235"/>
        <v>SH22</v>
      </c>
      <c r="W750" s="109">
        <f t="shared" si="217"/>
        <v>0.00924291807486926</v>
      </c>
      <c r="X750" s="109" t="s">
        <v>30</v>
      </c>
      <c r="Y750" s="110" t="s">
        <v>79</v>
      </c>
      <c r="AC750" s="109" t="s">
        <v>134</v>
      </c>
      <c r="AD750" s="110" t="str">
        <f t="shared" si="223"/>
        <v>INDOTH</v>
      </c>
      <c r="AE750" s="109" t="str">
        <f t="shared" si="224"/>
        <v>SH22</v>
      </c>
      <c r="AF750" s="109">
        <f t="shared" si="218"/>
        <v>0.0103336076165661</v>
      </c>
      <c r="AG750" s="109" t="s">
        <v>30</v>
      </c>
      <c r="AH750" s="110" t="s">
        <v>85</v>
      </c>
      <c r="AL750" s="109" t="s">
        <v>134</v>
      </c>
      <c r="AM750" s="110" t="str">
        <f t="shared" si="225"/>
        <v>INDOTH</v>
      </c>
      <c r="AN750" s="109" t="str">
        <f t="shared" si="226"/>
        <v>SH22</v>
      </c>
      <c r="AO750" s="109">
        <f t="shared" si="219"/>
        <v>0.0104334553926126</v>
      </c>
      <c r="AP750" s="109" t="s">
        <v>30</v>
      </c>
      <c r="AQ750" s="110" t="s">
        <v>82</v>
      </c>
      <c r="AU750" s="109" t="s">
        <v>134</v>
      </c>
      <c r="AV750" s="110" t="str">
        <f t="shared" si="227"/>
        <v>INDOTH</v>
      </c>
      <c r="AW750" s="109" t="str">
        <f t="shared" si="228"/>
        <v>SH22</v>
      </c>
      <c r="AX750" s="109">
        <f t="shared" si="220"/>
        <v>0.0121711498963057</v>
      </c>
      <c r="AY750" s="109" t="s">
        <v>30</v>
      </c>
      <c r="AZ750" s="110" t="s">
        <v>81</v>
      </c>
      <c r="BD750" s="109" t="s">
        <v>134</v>
      </c>
      <c r="BE750" s="110" t="str">
        <f t="shared" si="229"/>
        <v>INDOTH</v>
      </c>
      <c r="BF750" s="109" t="str">
        <f t="shared" si="230"/>
        <v>SH22</v>
      </c>
      <c r="BG750" s="109">
        <f t="shared" si="236"/>
        <v>0.0104334553926126</v>
      </c>
      <c r="BH750" s="109" t="s">
        <v>30</v>
      </c>
      <c r="BI750" s="110" t="s">
        <v>83</v>
      </c>
      <c r="BM750" s="109" t="s">
        <v>134</v>
      </c>
      <c r="BN750" s="110" t="str">
        <f t="shared" si="231"/>
        <v>INDOTH</v>
      </c>
      <c r="BO750" s="109" t="str">
        <f t="shared" si="232"/>
        <v>SH22</v>
      </c>
      <c r="BP750" s="109">
        <f t="shared" si="233"/>
        <v>0.0121711498963057</v>
      </c>
      <c r="BQ750" s="109" t="s">
        <v>30</v>
      </c>
      <c r="BR750" s="110" t="s">
        <v>80</v>
      </c>
    </row>
    <row r="751" spans="11:70">
      <c r="K751" s="111" t="s">
        <v>134</v>
      </c>
      <c r="L751" s="110" t="str">
        <f t="shared" si="221"/>
        <v>INDOTH</v>
      </c>
      <c r="M751" s="109" t="s">
        <v>194</v>
      </c>
      <c r="N751" s="109">
        <f t="shared" si="222"/>
        <v>0.0110634196829352</v>
      </c>
      <c r="O751" s="109" t="s">
        <v>30</v>
      </c>
      <c r="P751" s="110" t="s">
        <v>84</v>
      </c>
      <c r="T751" s="109" t="s">
        <v>134</v>
      </c>
      <c r="U751" s="110" t="str">
        <f t="shared" si="234"/>
        <v>INDOTH</v>
      </c>
      <c r="V751" s="109" t="str">
        <f t="shared" si="235"/>
        <v>SH23</v>
      </c>
      <c r="W751" s="109">
        <f t="shared" si="217"/>
        <v>0.00910370000687102</v>
      </c>
      <c r="X751" s="109" t="s">
        <v>30</v>
      </c>
      <c r="Y751" s="110" t="s">
        <v>79</v>
      </c>
      <c r="AC751" s="109" t="s">
        <v>134</v>
      </c>
      <c r="AD751" s="110" t="str">
        <f t="shared" si="223"/>
        <v>INDOTH</v>
      </c>
      <c r="AE751" s="109" t="str">
        <f t="shared" si="224"/>
        <v>SH23</v>
      </c>
      <c r="AF751" s="109">
        <f t="shared" si="218"/>
        <v>0.0103821474821582</v>
      </c>
      <c r="AG751" s="109" t="s">
        <v>30</v>
      </c>
      <c r="AH751" s="110" t="s">
        <v>85</v>
      </c>
      <c r="AL751" s="109" t="s">
        <v>134</v>
      </c>
      <c r="AM751" s="110" t="str">
        <f t="shared" si="225"/>
        <v>INDOTH</v>
      </c>
      <c r="AN751" s="109" t="str">
        <f t="shared" si="226"/>
        <v>SH23</v>
      </c>
      <c r="AO751" s="109">
        <f t="shared" si="219"/>
        <v>0.0103443694938274</v>
      </c>
      <c r="AP751" s="109" t="s">
        <v>30</v>
      </c>
      <c r="AQ751" s="110" t="s">
        <v>82</v>
      </c>
      <c r="AU751" s="109" t="s">
        <v>134</v>
      </c>
      <c r="AV751" s="110" t="str">
        <f t="shared" si="227"/>
        <v>INDOTH</v>
      </c>
      <c r="AW751" s="109" t="str">
        <f t="shared" si="228"/>
        <v>SH23</v>
      </c>
      <c r="AX751" s="109">
        <f t="shared" si="220"/>
        <v>0.0119662467877505</v>
      </c>
      <c r="AY751" s="109" t="s">
        <v>30</v>
      </c>
      <c r="AZ751" s="110" t="s">
        <v>81</v>
      </c>
      <c r="BD751" s="109" t="s">
        <v>134</v>
      </c>
      <c r="BE751" s="110" t="str">
        <f t="shared" si="229"/>
        <v>INDOTH</v>
      </c>
      <c r="BF751" s="109" t="str">
        <f t="shared" si="230"/>
        <v>SH23</v>
      </c>
      <c r="BG751" s="109">
        <f t="shared" si="236"/>
        <v>0.0103443694938274</v>
      </c>
      <c r="BH751" s="109" t="s">
        <v>30</v>
      </c>
      <c r="BI751" s="110" t="s">
        <v>83</v>
      </c>
      <c r="BM751" s="109" t="s">
        <v>134</v>
      </c>
      <c r="BN751" s="110" t="str">
        <f t="shared" si="231"/>
        <v>INDOTH</v>
      </c>
      <c r="BO751" s="109" t="str">
        <f t="shared" si="232"/>
        <v>SH23</v>
      </c>
      <c r="BP751" s="109">
        <f t="shared" si="233"/>
        <v>0.0119662467877505</v>
      </c>
      <c r="BQ751" s="109" t="s">
        <v>30</v>
      </c>
      <c r="BR751" s="110" t="s">
        <v>80</v>
      </c>
    </row>
    <row r="752" spans="11:70">
      <c r="K752" s="109" t="s">
        <v>134</v>
      </c>
      <c r="L752" s="110" t="str">
        <f t="shared" si="221"/>
        <v>INDOTH</v>
      </c>
      <c r="M752" s="110" t="s">
        <v>195</v>
      </c>
      <c r="N752" s="109">
        <f t="shared" si="222"/>
        <v>0.0107358071255442</v>
      </c>
      <c r="O752" s="109" t="s">
        <v>30</v>
      </c>
      <c r="P752" s="110" t="s">
        <v>84</v>
      </c>
      <c r="T752" s="109" t="s">
        <v>134</v>
      </c>
      <c r="U752" s="110" t="str">
        <f t="shared" si="234"/>
        <v>INDOTH</v>
      </c>
      <c r="V752" s="109" t="str">
        <f t="shared" si="235"/>
        <v>FH0</v>
      </c>
      <c r="W752" s="109">
        <f t="shared" si="217"/>
        <v>0.00979234811426952</v>
      </c>
      <c r="X752" s="109" t="s">
        <v>30</v>
      </c>
      <c r="Y752" s="110" t="s">
        <v>79</v>
      </c>
      <c r="AC752" s="109" t="s">
        <v>134</v>
      </c>
      <c r="AD752" s="110" t="str">
        <f t="shared" si="223"/>
        <v>INDOTH</v>
      </c>
      <c r="AE752" s="109" t="str">
        <f t="shared" si="224"/>
        <v>FH0</v>
      </c>
      <c r="AF752" s="109">
        <f t="shared" si="218"/>
        <v>0.0112280144932449</v>
      </c>
      <c r="AG752" s="109" t="s">
        <v>30</v>
      </c>
      <c r="AH752" s="110" t="s">
        <v>85</v>
      </c>
      <c r="AL752" s="109" t="s">
        <v>134</v>
      </c>
      <c r="AM752" s="110" t="str">
        <f t="shared" si="225"/>
        <v>INDOTH</v>
      </c>
      <c r="AN752" s="109" t="str">
        <f t="shared" si="226"/>
        <v>FH0</v>
      </c>
      <c r="AO752" s="109">
        <f t="shared" si="219"/>
        <v>0.0105315353457976</v>
      </c>
      <c r="AP752" s="109" t="s">
        <v>30</v>
      </c>
      <c r="AQ752" s="110" t="s">
        <v>82</v>
      </c>
      <c r="AU752" s="109" t="s">
        <v>134</v>
      </c>
      <c r="AV752" s="110" t="str">
        <f t="shared" si="227"/>
        <v>INDOTH</v>
      </c>
      <c r="AW752" s="109" t="str">
        <f t="shared" si="228"/>
        <v>FH0</v>
      </c>
      <c r="AX752" s="109">
        <f t="shared" si="220"/>
        <v>0.0113071216660431</v>
      </c>
      <c r="AY752" s="109" t="s">
        <v>30</v>
      </c>
      <c r="AZ752" s="110" t="s">
        <v>81</v>
      </c>
      <c r="BD752" s="109" t="s">
        <v>134</v>
      </c>
      <c r="BE752" s="110" t="str">
        <f t="shared" si="229"/>
        <v>INDOTH</v>
      </c>
      <c r="BF752" s="109" t="str">
        <f t="shared" si="230"/>
        <v>FH0</v>
      </c>
      <c r="BG752" s="109">
        <f t="shared" si="236"/>
        <v>0.0105315353457976</v>
      </c>
      <c r="BH752" s="109" t="s">
        <v>30</v>
      </c>
      <c r="BI752" s="110" t="s">
        <v>83</v>
      </c>
      <c r="BM752" s="109" t="s">
        <v>134</v>
      </c>
      <c r="BN752" s="110" t="str">
        <f t="shared" si="231"/>
        <v>INDOTH</v>
      </c>
      <c r="BO752" s="109" t="str">
        <f t="shared" si="232"/>
        <v>FH0</v>
      </c>
      <c r="BP752" s="109">
        <f t="shared" si="233"/>
        <v>0.0113071216660431</v>
      </c>
      <c r="BQ752" s="109" t="s">
        <v>30</v>
      </c>
      <c r="BR752" s="110" t="s">
        <v>80</v>
      </c>
    </row>
    <row r="753" spans="11:70">
      <c r="K753" s="109" t="s">
        <v>134</v>
      </c>
      <c r="L753" s="110" t="str">
        <f t="shared" si="221"/>
        <v>INDOTH</v>
      </c>
      <c r="M753" s="110" t="s">
        <v>196</v>
      </c>
      <c r="N753" s="109">
        <f t="shared" si="222"/>
        <v>0.0106576860500416</v>
      </c>
      <c r="O753" s="109" t="s">
        <v>30</v>
      </c>
      <c r="P753" s="110" t="s">
        <v>84</v>
      </c>
      <c r="T753" s="109" t="s">
        <v>134</v>
      </c>
      <c r="U753" s="110" t="str">
        <f t="shared" si="234"/>
        <v>INDOTH</v>
      </c>
      <c r="V753" s="109" t="str">
        <f t="shared" si="235"/>
        <v>FH1</v>
      </c>
      <c r="W753" s="109">
        <f t="shared" si="217"/>
        <v>0.00919766699444991</v>
      </c>
      <c r="X753" s="109" t="s">
        <v>30</v>
      </c>
      <c r="Y753" s="110" t="s">
        <v>79</v>
      </c>
      <c r="AC753" s="109" t="s">
        <v>134</v>
      </c>
      <c r="AD753" s="110" t="str">
        <f t="shared" si="223"/>
        <v>INDOTH</v>
      </c>
      <c r="AE753" s="109" t="str">
        <f t="shared" si="224"/>
        <v>FH1</v>
      </c>
      <c r="AF753" s="109">
        <f t="shared" si="218"/>
        <v>0.0113096943440033</v>
      </c>
      <c r="AG753" s="109" t="s">
        <v>30</v>
      </c>
      <c r="AH753" s="110" t="s">
        <v>85</v>
      </c>
      <c r="AL753" s="109" t="s">
        <v>134</v>
      </c>
      <c r="AM753" s="110" t="str">
        <f t="shared" si="225"/>
        <v>INDOTH</v>
      </c>
      <c r="AN753" s="109" t="str">
        <f t="shared" si="226"/>
        <v>FH1</v>
      </c>
      <c r="AO753" s="109">
        <f t="shared" si="219"/>
        <v>0.0102965939924624</v>
      </c>
      <c r="AP753" s="109" t="s">
        <v>30</v>
      </c>
      <c r="AQ753" s="110" t="s">
        <v>82</v>
      </c>
      <c r="AU753" s="109" t="s">
        <v>134</v>
      </c>
      <c r="AV753" s="110" t="str">
        <f t="shared" si="227"/>
        <v>INDOTH</v>
      </c>
      <c r="AW753" s="109" t="str">
        <f t="shared" si="228"/>
        <v>FH1</v>
      </c>
      <c r="AX753" s="109">
        <f t="shared" si="220"/>
        <v>0.0109087269053611</v>
      </c>
      <c r="AY753" s="109" t="s">
        <v>30</v>
      </c>
      <c r="AZ753" s="110" t="s">
        <v>81</v>
      </c>
      <c r="BD753" s="109" t="s">
        <v>134</v>
      </c>
      <c r="BE753" s="110" t="str">
        <f t="shared" si="229"/>
        <v>INDOTH</v>
      </c>
      <c r="BF753" s="109" t="str">
        <f t="shared" si="230"/>
        <v>FH1</v>
      </c>
      <c r="BG753" s="109">
        <f t="shared" si="236"/>
        <v>0.0102965939924624</v>
      </c>
      <c r="BH753" s="109" t="s">
        <v>30</v>
      </c>
      <c r="BI753" s="110" t="s">
        <v>83</v>
      </c>
      <c r="BM753" s="109" t="s">
        <v>134</v>
      </c>
      <c r="BN753" s="110" t="str">
        <f t="shared" si="231"/>
        <v>INDOTH</v>
      </c>
      <c r="BO753" s="109" t="str">
        <f t="shared" si="232"/>
        <v>FH1</v>
      </c>
      <c r="BP753" s="109">
        <f t="shared" si="233"/>
        <v>0.0109087269053611</v>
      </c>
      <c r="BQ753" s="109" t="s">
        <v>30</v>
      </c>
      <c r="BR753" s="110" t="s">
        <v>80</v>
      </c>
    </row>
    <row r="754" spans="11:70">
      <c r="K754" s="109" t="s">
        <v>134</v>
      </c>
      <c r="L754" s="110" t="str">
        <f t="shared" si="221"/>
        <v>INDOTH</v>
      </c>
      <c r="M754" s="110" t="s">
        <v>197</v>
      </c>
      <c r="N754" s="109">
        <f t="shared" si="222"/>
        <v>0.0105835473913529</v>
      </c>
      <c r="O754" s="109" t="s">
        <v>30</v>
      </c>
      <c r="P754" s="110" t="s">
        <v>84</v>
      </c>
      <c r="T754" s="109" t="s">
        <v>134</v>
      </c>
      <c r="U754" s="110" t="str">
        <f t="shared" si="234"/>
        <v>INDOTH</v>
      </c>
      <c r="V754" s="109" t="str">
        <f t="shared" si="235"/>
        <v>FH2</v>
      </c>
      <c r="W754" s="109">
        <f t="shared" si="217"/>
        <v>0.00854419463909067</v>
      </c>
      <c r="X754" s="109" t="s">
        <v>30</v>
      </c>
      <c r="Y754" s="110" t="s">
        <v>79</v>
      </c>
      <c r="AC754" s="109" t="s">
        <v>134</v>
      </c>
      <c r="AD754" s="110" t="str">
        <f t="shared" si="223"/>
        <v>INDOTH</v>
      </c>
      <c r="AE754" s="109" t="str">
        <f t="shared" si="224"/>
        <v>FH2</v>
      </c>
      <c r="AF754" s="109">
        <f t="shared" si="218"/>
        <v>0.0113149902537468</v>
      </c>
      <c r="AG754" s="109" t="s">
        <v>30</v>
      </c>
      <c r="AH754" s="110" t="s">
        <v>85</v>
      </c>
      <c r="AL754" s="109" t="s">
        <v>134</v>
      </c>
      <c r="AM754" s="110" t="str">
        <f t="shared" si="225"/>
        <v>INDOTH</v>
      </c>
      <c r="AN754" s="109" t="str">
        <f t="shared" si="226"/>
        <v>FH2</v>
      </c>
      <c r="AO754" s="109">
        <f t="shared" si="219"/>
        <v>0.0100033503779941</v>
      </c>
      <c r="AP754" s="109" t="s">
        <v>30</v>
      </c>
      <c r="AQ754" s="110" t="s">
        <v>82</v>
      </c>
      <c r="AU754" s="109" t="s">
        <v>134</v>
      </c>
      <c r="AV754" s="110" t="str">
        <f t="shared" si="227"/>
        <v>INDOTH</v>
      </c>
      <c r="AW754" s="109" t="str">
        <f t="shared" si="228"/>
        <v>FH2</v>
      </c>
      <c r="AX754" s="109">
        <f t="shared" si="220"/>
        <v>0.0103576120983907</v>
      </c>
      <c r="AY754" s="109" t="s">
        <v>30</v>
      </c>
      <c r="AZ754" s="110" t="s">
        <v>81</v>
      </c>
      <c r="BD754" s="109" t="s">
        <v>134</v>
      </c>
      <c r="BE754" s="110" t="str">
        <f t="shared" si="229"/>
        <v>INDOTH</v>
      </c>
      <c r="BF754" s="109" t="str">
        <f t="shared" si="230"/>
        <v>FH2</v>
      </c>
      <c r="BG754" s="109">
        <f t="shared" si="236"/>
        <v>0.0100033503779941</v>
      </c>
      <c r="BH754" s="109" t="s">
        <v>30</v>
      </c>
      <c r="BI754" s="110" t="s">
        <v>83</v>
      </c>
      <c r="BM754" s="109" t="s">
        <v>134</v>
      </c>
      <c r="BN754" s="110" t="str">
        <f t="shared" si="231"/>
        <v>INDOTH</v>
      </c>
      <c r="BO754" s="109" t="str">
        <f t="shared" si="232"/>
        <v>FH2</v>
      </c>
      <c r="BP754" s="109">
        <f t="shared" si="233"/>
        <v>0.0103576120983907</v>
      </c>
      <c r="BQ754" s="109" t="s">
        <v>30</v>
      </c>
      <c r="BR754" s="110" t="s">
        <v>80</v>
      </c>
    </row>
    <row r="755" spans="11:70">
      <c r="K755" s="111" t="s">
        <v>134</v>
      </c>
      <c r="L755" s="110" t="str">
        <f t="shared" si="221"/>
        <v>INDOTH</v>
      </c>
      <c r="M755" s="110" t="s">
        <v>198</v>
      </c>
      <c r="N755" s="109">
        <f t="shared" si="222"/>
        <v>0.0104461270949771</v>
      </c>
      <c r="O755" s="109" t="s">
        <v>30</v>
      </c>
      <c r="P755" s="110" t="s">
        <v>84</v>
      </c>
      <c r="T755" s="109" t="s">
        <v>134</v>
      </c>
      <c r="U755" s="110" t="str">
        <f t="shared" si="234"/>
        <v>INDOTH</v>
      </c>
      <c r="V755" s="109" t="str">
        <f t="shared" si="235"/>
        <v>FH3</v>
      </c>
      <c r="W755" s="109">
        <f t="shared" si="217"/>
        <v>0.00811303806936269</v>
      </c>
      <c r="X755" s="109" t="s">
        <v>30</v>
      </c>
      <c r="Y755" s="110" t="s">
        <v>79</v>
      </c>
      <c r="AC755" s="109" t="s">
        <v>134</v>
      </c>
      <c r="AD755" s="110" t="str">
        <f t="shared" si="223"/>
        <v>INDOTH</v>
      </c>
      <c r="AE755" s="109" t="str">
        <f t="shared" si="224"/>
        <v>FH3</v>
      </c>
      <c r="AF755" s="109">
        <f t="shared" si="218"/>
        <v>0.0111561314017322</v>
      </c>
      <c r="AG755" s="109" t="s">
        <v>30</v>
      </c>
      <c r="AH755" s="110" t="s">
        <v>85</v>
      </c>
      <c r="AL755" s="109" t="s">
        <v>134</v>
      </c>
      <c r="AM755" s="110" t="str">
        <f t="shared" si="225"/>
        <v>INDOTH</v>
      </c>
      <c r="AN755" s="109" t="str">
        <f t="shared" si="226"/>
        <v>FH3</v>
      </c>
      <c r="AO755" s="109">
        <f t="shared" si="219"/>
        <v>0.00968890908838409</v>
      </c>
      <c r="AP755" s="109" t="s">
        <v>30</v>
      </c>
      <c r="AQ755" s="110" t="s">
        <v>82</v>
      </c>
      <c r="AU755" s="109" t="s">
        <v>134</v>
      </c>
      <c r="AV755" s="110" t="str">
        <f t="shared" si="227"/>
        <v>INDOTH</v>
      </c>
      <c r="AW755" s="109" t="str">
        <f t="shared" si="228"/>
        <v>FH3</v>
      </c>
      <c r="AX755" s="109">
        <f t="shared" si="220"/>
        <v>0.00970958954985666</v>
      </c>
      <c r="AY755" s="109" t="s">
        <v>30</v>
      </c>
      <c r="AZ755" s="110" t="s">
        <v>81</v>
      </c>
      <c r="BD755" s="109" t="s">
        <v>134</v>
      </c>
      <c r="BE755" s="110" t="str">
        <f t="shared" si="229"/>
        <v>INDOTH</v>
      </c>
      <c r="BF755" s="109" t="str">
        <f t="shared" si="230"/>
        <v>FH3</v>
      </c>
      <c r="BG755" s="109">
        <f t="shared" si="236"/>
        <v>0.00968890908838409</v>
      </c>
      <c r="BH755" s="109" t="s">
        <v>30</v>
      </c>
      <c r="BI755" s="110" t="s">
        <v>83</v>
      </c>
      <c r="BM755" s="109" t="s">
        <v>134</v>
      </c>
      <c r="BN755" s="110" t="str">
        <f t="shared" si="231"/>
        <v>INDOTH</v>
      </c>
      <c r="BO755" s="109" t="str">
        <f t="shared" si="232"/>
        <v>FH3</v>
      </c>
      <c r="BP755" s="109">
        <f t="shared" si="233"/>
        <v>0.00970958954985666</v>
      </c>
      <c r="BQ755" s="109" t="s">
        <v>30</v>
      </c>
      <c r="BR755" s="110" t="s">
        <v>80</v>
      </c>
    </row>
    <row r="756" spans="11:70">
      <c r="K756" s="109" t="s">
        <v>134</v>
      </c>
      <c r="L756" s="110" t="str">
        <f t="shared" si="221"/>
        <v>INDOTH</v>
      </c>
      <c r="M756" s="110" t="s">
        <v>199</v>
      </c>
      <c r="N756" s="109">
        <f t="shared" si="222"/>
        <v>0.0102146767579268</v>
      </c>
      <c r="O756" s="109" t="s">
        <v>30</v>
      </c>
      <c r="P756" s="110" t="s">
        <v>84</v>
      </c>
      <c r="T756" s="109" t="s">
        <v>134</v>
      </c>
      <c r="U756" s="110" t="str">
        <f t="shared" si="234"/>
        <v>INDOTH</v>
      </c>
      <c r="V756" s="109" t="str">
        <f t="shared" si="235"/>
        <v>FH4</v>
      </c>
      <c r="W756" s="109">
        <f t="shared" si="217"/>
        <v>0.0079309392492168</v>
      </c>
      <c r="X756" s="109" t="s">
        <v>30</v>
      </c>
      <c r="Y756" s="110" t="s">
        <v>79</v>
      </c>
      <c r="AC756" s="109" t="s">
        <v>134</v>
      </c>
      <c r="AD756" s="110" t="str">
        <f t="shared" si="223"/>
        <v>INDOTH</v>
      </c>
      <c r="AE756" s="109" t="str">
        <f t="shared" si="224"/>
        <v>FH4</v>
      </c>
      <c r="AF756" s="109">
        <f t="shared" si="218"/>
        <v>0.0107686746446468</v>
      </c>
      <c r="AG756" s="109" t="s">
        <v>30</v>
      </c>
      <c r="AH756" s="110" t="s">
        <v>85</v>
      </c>
      <c r="AL756" s="109" t="s">
        <v>134</v>
      </c>
      <c r="AM756" s="110" t="str">
        <f t="shared" si="225"/>
        <v>INDOTH</v>
      </c>
      <c r="AN756" s="109" t="str">
        <f t="shared" si="226"/>
        <v>FH4</v>
      </c>
      <c r="AO756" s="109">
        <f t="shared" si="219"/>
        <v>0.00940573624668299</v>
      </c>
      <c r="AP756" s="109" t="s">
        <v>30</v>
      </c>
      <c r="AQ756" s="110" t="s">
        <v>82</v>
      </c>
      <c r="AU756" s="109" t="s">
        <v>134</v>
      </c>
      <c r="AV756" s="110" t="str">
        <f t="shared" si="227"/>
        <v>INDOTH</v>
      </c>
      <c r="AW756" s="109" t="str">
        <f t="shared" si="228"/>
        <v>FH4</v>
      </c>
      <c r="AX756" s="109">
        <f t="shared" si="220"/>
        <v>0.00910461646843936</v>
      </c>
      <c r="AY756" s="109" t="s">
        <v>30</v>
      </c>
      <c r="AZ756" s="110" t="s">
        <v>81</v>
      </c>
      <c r="BD756" s="109" t="s">
        <v>134</v>
      </c>
      <c r="BE756" s="110" t="str">
        <f t="shared" si="229"/>
        <v>INDOTH</v>
      </c>
      <c r="BF756" s="109" t="str">
        <f t="shared" si="230"/>
        <v>FH4</v>
      </c>
      <c r="BG756" s="109">
        <f t="shared" si="236"/>
        <v>0.00940573624668299</v>
      </c>
      <c r="BH756" s="109" t="s">
        <v>30</v>
      </c>
      <c r="BI756" s="110" t="s">
        <v>83</v>
      </c>
      <c r="BM756" s="109" t="s">
        <v>134</v>
      </c>
      <c r="BN756" s="110" t="str">
        <f t="shared" si="231"/>
        <v>INDOTH</v>
      </c>
      <c r="BO756" s="109" t="str">
        <f t="shared" si="232"/>
        <v>FH4</v>
      </c>
      <c r="BP756" s="109">
        <f t="shared" si="233"/>
        <v>0.00910461646843936</v>
      </c>
      <c r="BQ756" s="109" t="s">
        <v>30</v>
      </c>
      <c r="BR756" s="110" t="s">
        <v>80</v>
      </c>
    </row>
    <row r="757" spans="11:70">
      <c r="K757" s="109" t="s">
        <v>134</v>
      </c>
      <c r="L757" s="110" t="str">
        <f t="shared" si="221"/>
        <v>INDOTH</v>
      </c>
      <c r="M757" s="110" t="s">
        <v>200</v>
      </c>
      <c r="N757" s="109">
        <f t="shared" si="222"/>
        <v>0.00989699335343166</v>
      </c>
      <c r="O757" s="109" t="s">
        <v>30</v>
      </c>
      <c r="P757" s="110" t="s">
        <v>84</v>
      </c>
      <c r="T757" s="109" t="s">
        <v>134</v>
      </c>
      <c r="U757" s="110" t="str">
        <f t="shared" si="234"/>
        <v>INDOTH</v>
      </c>
      <c r="V757" s="109" t="str">
        <f t="shared" si="235"/>
        <v>FH5</v>
      </c>
      <c r="W757" s="109">
        <f t="shared" si="217"/>
        <v>0.00789810598623206</v>
      </c>
      <c r="X757" s="109" t="s">
        <v>30</v>
      </c>
      <c r="Y757" s="110" t="s">
        <v>79</v>
      </c>
      <c r="AC757" s="109" t="s">
        <v>134</v>
      </c>
      <c r="AD757" s="110" t="str">
        <f t="shared" si="223"/>
        <v>INDOTH</v>
      </c>
      <c r="AE757" s="109" t="str">
        <f t="shared" si="224"/>
        <v>FH5</v>
      </c>
      <c r="AF757" s="109">
        <f t="shared" si="218"/>
        <v>0.0101560137052873</v>
      </c>
      <c r="AG757" s="109" t="s">
        <v>30</v>
      </c>
      <c r="AH757" s="110" t="s">
        <v>85</v>
      </c>
      <c r="AL757" s="109" t="s">
        <v>134</v>
      </c>
      <c r="AM757" s="110" t="str">
        <f t="shared" si="225"/>
        <v>INDOTH</v>
      </c>
      <c r="AN757" s="109" t="str">
        <f t="shared" si="226"/>
        <v>FH5</v>
      </c>
      <c r="AO757" s="109">
        <f t="shared" si="219"/>
        <v>0.00913466512343893</v>
      </c>
      <c r="AP757" s="109" t="s">
        <v>30</v>
      </c>
      <c r="AQ757" s="110" t="s">
        <v>82</v>
      </c>
      <c r="AU757" s="109" t="s">
        <v>134</v>
      </c>
      <c r="AV757" s="110" t="str">
        <f t="shared" si="227"/>
        <v>INDOTH</v>
      </c>
      <c r="AW757" s="109" t="str">
        <f t="shared" si="228"/>
        <v>FH5</v>
      </c>
      <c r="AX757" s="109">
        <f t="shared" si="220"/>
        <v>0.00868310786101314</v>
      </c>
      <c r="AY757" s="109" t="s">
        <v>30</v>
      </c>
      <c r="AZ757" s="110" t="s">
        <v>81</v>
      </c>
      <c r="BD757" s="109" t="s">
        <v>134</v>
      </c>
      <c r="BE757" s="110" t="str">
        <f t="shared" si="229"/>
        <v>INDOTH</v>
      </c>
      <c r="BF757" s="109" t="str">
        <f t="shared" si="230"/>
        <v>FH5</v>
      </c>
      <c r="BG757" s="109">
        <f t="shared" si="236"/>
        <v>0.00913466512343893</v>
      </c>
      <c r="BH757" s="109" t="s">
        <v>30</v>
      </c>
      <c r="BI757" s="110" t="s">
        <v>83</v>
      </c>
      <c r="BM757" s="109" t="s">
        <v>134</v>
      </c>
      <c r="BN757" s="110" t="str">
        <f t="shared" si="231"/>
        <v>INDOTH</v>
      </c>
      <c r="BO757" s="109" t="str">
        <f t="shared" si="232"/>
        <v>FH5</v>
      </c>
      <c r="BP757" s="109">
        <f t="shared" si="233"/>
        <v>0.00868310786101314</v>
      </c>
      <c r="BQ757" s="109" t="s">
        <v>30</v>
      </c>
      <c r="BR757" s="110" t="s">
        <v>80</v>
      </c>
    </row>
    <row r="758" spans="11:70">
      <c r="K758" s="109" t="s">
        <v>134</v>
      </c>
      <c r="L758" s="110" t="str">
        <f t="shared" si="221"/>
        <v>INDOTH</v>
      </c>
      <c r="M758" s="110" t="s">
        <v>201</v>
      </c>
      <c r="N758" s="109">
        <f t="shared" si="222"/>
        <v>0.00968128602588257</v>
      </c>
      <c r="O758" s="109" t="s">
        <v>30</v>
      </c>
      <c r="P758" s="110" t="s">
        <v>84</v>
      </c>
      <c r="T758" s="109" t="s">
        <v>134</v>
      </c>
      <c r="U758" s="110" t="str">
        <f t="shared" si="234"/>
        <v>INDOTH</v>
      </c>
      <c r="V758" s="109" t="str">
        <f t="shared" si="235"/>
        <v>FH6</v>
      </c>
      <c r="W758" s="109">
        <f t="shared" si="217"/>
        <v>0.00790151026263472</v>
      </c>
      <c r="X758" s="109" t="s">
        <v>30</v>
      </c>
      <c r="Y758" s="110" t="s">
        <v>79</v>
      </c>
      <c r="AC758" s="109" t="s">
        <v>134</v>
      </c>
      <c r="AD758" s="110" t="str">
        <f t="shared" si="223"/>
        <v>INDOTH</v>
      </c>
      <c r="AE758" s="109" t="str">
        <f t="shared" si="224"/>
        <v>FH6</v>
      </c>
      <c r="AF758" s="109">
        <f t="shared" si="218"/>
        <v>0.00948283173067475</v>
      </c>
      <c r="AG758" s="109" t="s">
        <v>30</v>
      </c>
      <c r="AH758" s="110" t="s">
        <v>85</v>
      </c>
      <c r="AL758" s="109" t="s">
        <v>134</v>
      </c>
      <c r="AM758" s="110" t="str">
        <f t="shared" si="225"/>
        <v>INDOTH</v>
      </c>
      <c r="AN758" s="109" t="str">
        <f t="shared" si="226"/>
        <v>FH6</v>
      </c>
      <c r="AO758" s="109">
        <f t="shared" si="219"/>
        <v>0.008879575380784</v>
      </c>
      <c r="AP758" s="109" t="s">
        <v>30</v>
      </c>
      <c r="AQ758" s="110" t="s">
        <v>82</v>
      </c>
      <c r="AU758" s="109" t="s">
        <v>134</v>
      </c>
      <c r="AV758" s="110" t="str">
        <f t="shared" si="227"/>
        <v>INDOTH</v>
      </c>
      <c r="AW758" s="109" t="str">
        <f t="shared" si="228"/>
        <v>FH6</v>
      </c>
      <c r="AX758" s="109">
        <f t="shared" si="220"/>
        <v>0.00837790390817935</v>
      </c>
      <c r="AY758" s="109" t="s">
        <v>30</v>
      </c>
      <c r="AZ758" s="110" t="s">
        <v>81</v>
      </c>
      <c r="BD758" s="109" t="s">
        <v>134</v>
      </c>
      <c r="BE758" s="110" t="str">
        <f t="shared" si="229"/>
        <v>INDOTH</v>
      </c>
      <c r="BF758" s="109" t="str">
        <f t="shared" si="230"/>
        <v>FH6</v>
      </c>
      <c r="BG758" s="109">
        <f t="shared" si="236"/>
        <v>0.008879575380784</v>
      </c>
      <c r="BH758" s="109" t="s">
        <v>30</v>
      </c>
      <c r="BI758" s="110" t="s">
        <v>83</v>
      </c>
      <c r="BM758" s="109" t="s">
        <v>134</v>
      </c>
      <c r="BN758" s="110" t="str">
        <f t="shared" si="231"/>
        <v>INDOTH</v>
      </c>
      <c r="BO758" s="109" t="str">
        <f t="shared" si="232"/>
        <v>FH6</v>
      </c>
      <c r="BP758" s="109">
        <f t="shared" si="233"/>
        <v>0.00837790390817935</v>
      </c>
      <c r="BQ758" s="109" t="s">
        <v>30</v>
      </c>
      <c r="BR758" s="110" t="s">
        <v>80</v>
      </c>
    </row>
    <row r="759" spans="11:70">
      <c r="K759" s="111" t="s">
        <v>134</v>
      </c>
      <c r="L759" s="110" t="str">
        <f t="shared" si="221"/>
        <v>INDOTH</v>
      </c>
      <c r="M759" s="110" t="s">
        <v>202</v>
      </c>
      <c r="N759" s="109">
        <f t="shared" si="222"/>
        <v>0.00952863617887526</v>
      </c>
      <c r="O759" s="109" t="s">
        <v>30</v>
      </c>
      <c r="P759" s="110" t="s">
        <v>84</v>
      </c>
      <c r="T759" s="109" t="s">
        <v>134</v>
      </c>
      <c r="U759" s="110" t="str">
        <f t="shared" si="234"/>
        <v>INDOTH</v>
      </c>
      <c r="V759" s="109" t="str">
        <f t="shared" si="235"/>
        <v>FH7</v>
      </c>
      <c r="W759" s="109">
        <f t="shared" si="217"/>
        <v>0.00800095186223973</v>
      </c>
      <c r="X759" s="109" t="s">
        <v>30</v>
      </c>
      <c r="Y759" s="110" t="s">
        <v>79</v>
      </c>
      <c r="AC759" s="109" t="s">
        <v>134</v>
      </c>
      <c r="AD759" s="110" t="str">
        <f t="shared" si="223"/>
        <v>INDOTH</v>
      </c>
      <c r="AE759" s="109" t="str">
        <f t="shared" si="224"/>
        <v>FH7</v>
      </c>
      <c r="AF759" s="109">
        <f t="shared" si="218"/>
        <v>0.00892524413904446</v>
      </c>
      <c r="AG759" s="109" t="s">
        <v>30</v>
      </c>
      <c r="AH759" s="110" t="s">
        <v>85</v>
      </c>
      <c r="AL759" s="109" t="s">
        <v>134</v>
      </c>
      <c r="AM759" s="110" t="str">
        <f t="shared" si="225"/>
        <v>INDOTH</v>
      </c>
      <c r="AN759" s="109" t="str">
        <f t="shared" si="226"/>
        <v>FH7</v>
      </c>
      <c r="AO759" s="109">
        <f t="shared" si="219"/>
        <v>0.00871077771197979</v>
      </c>
      <c r="AP759" s="109" t="s">
        <v>30</v>
      </c>
      <c r="AQ759" s="110" t="s">
        <v>82</v>
      </c>
      <c r="AU759" s="109" t="s">
        <v>134</v>
      </c>
      <c r="AV759" s="110" t="str">
        <f t="shared" si="227"/>
        <v>INDOTH</v>
      </c>
      <c r="AW759" s="109" t="str">
        <f t="shared" si="228"/>
        <v>FH7</v>
      </c>
      <c r="AX759" s="109">
        <f t="shared" si="220"/>
        <v>0.00821660393206931</v>
      </c>
      <c r="AY759" s="109" t="s">
        <v>30</v>
      </c>
      <c r="AZ759" s="110" t="s">
        <v>81</v>
      </c>
      <c r="BD759" s="109" t="s">
        <v>134</v>
      </c>
      <c r="BE759" s="110" t="str">
        <f t="shared" si="229"/>
        <v>INDOTH</v>
      </c>
      <c r="BF759" s="109" t="str">
        <f t="shared" si="230"/>
        <v>FH7</v>
      </c>
      <c r="BG759" s="109">
        <f t="shared" si="236"/>
        <v>0.00871077771197979</v>
      </c>
      <c r="BH759" s="109" t="s">
        <v>30</v>
      </c>
      <c r="BI759" s="110" t="s">
        <v>83</v>
      </c>
      <c r="BM759" s="109" t="s">
        <v>134</v>
      </c>
      <c r="BN759" s="110" t="str">
        <f t="shared" si="231"/>
        <v>INDOTH</v>
      </c>
      <c r="BO759" s="109" t="str">
        <f t="shared" si="232"/>
        <v>FH7</v>
      </c>
      <c r="BP759" s="109">
        <f t="shared" si="233"/>
        <v>0.00821660393206931</v>
      </c>
      <c r="BQ759" s="109" t="s">
        <v>30</v>
      </c>
      <c r="BR759" s="110" t="s">
        <v>80</v>
      </c>
    </row>
    <row r="760" spans="11:70">
      <c r="K760" s="109" t="s">
        <v>134</v>
      </c>
      <c r="L760" s="110" t="str">
        <f t="shared" si="221"/>
        <v>INDOTH</v>
      </c>
      <c r="M760" s="110" t="s">
        <v>203</v>
      </c>
      <c r="N760" s="109">
        <f t="shared" si="222"/>
        <v>0.00943366285965646</v>
      </c>
      <c r="O760" s="109" t="s">
        <v>30</v>
      </c>
      <c r="P760" s="110" t="s">
        <v>84</v>
      </c>
      <c r="T760" s="109" t="s">
        <v>134</v>
      </c>
      <c r="U760" s="110" t="str">
        <f t="shared" si="234"/>
        <v>INDOTH</v>
      </c>
      <c r="V760" s="109" t="str">
        <f t="shared" si="235"/>
        <v>FH8</v>
      </c>
      <c r="W760" s="109">
        <f t="shared" si="217"/>
        <v>0.00824726709865658</v>
      </c>
      <c r="X760" s="109" t="s">
        <v>30</v>
      </c>
      <c r="Y760" s="110" t="s">
        <v>79</v>
      </c>
      <c r="AC760" s="109" t="s">
        <v>134</v>
      </c>
      <c r="AD760" s="110" t="str">
        <f t="shared" si="223"/>
        <v>INDOTH</v>
      </c>
      <c r="AE760" s="109" t="str">
        <f t="shared" si="224"/>
        <v>FH8</v>
      </c>
      <c r="AF760" s="109">
        <f t="shared" si="218"/>
        <v>0.00857746379589666</v>
      </c>
      <c r="AG760" s="109" t="s">
        <v>30</v>
      </c>
      <c r="AH760" s="110" t="s">
        <v>85</v>
      </c>
      <c r="AL760" s="109" t="s">
        <v>134</v>
      </c>
      <c r="AM760" s="110" t="str">
        <f t="shared" si="225"/>
        <v>INDOTH</v>
      </c>
      <c r="AN760" s="109" t="str">
        <f t="shared" si="226"/>
        <v>FH8</v>
      </c>
      <c r="AO760" s="109">
        <f t="shared" si="219"/>
        <v>0.00866782602621625</v>
      </c>
      <c r="AP760" s="109" t="s">
        <v>30</v>
      </c>
      <c r="AQ760" s="110" t="s">
        <v>82</v>
      </c>
      <c r="AU760" s="109" t="s">
        <v>134</v>
      </c>
      <c r="AV760" s="110" t="str">
        <f t="shared" si="227"/>
        <v>INDOTH</v>
      </c>
      <c r="AW760" s="109" t="str">
        <f t="shared" si="228"/>
        <v>FH8</v>
      </c>
      <c r="AX760" s="109">
        <f t="shared" si="220"/>
        <v>0.0081798925504394</v>
      </c>
      <c r="AY760" s="109" t="s">
        <v>30</v>
      </c>
      <c r="AZ760" s="110" t="s">
        <v>81</v>
      </c>
      <c r="BD760" s="109" t="s">
        <v>134</v>
      </c>
      <c r="BE760" s="110" t="str">
        <f t="shared" si="229"/>
        <v>INDOTH</v>
      </c>
      <c r="BF760" s="109" t="str">
        <f t="shared" si="230"/>
        <v>FH8</v>
      </c>
      <c r="BG760" s="109">
        <f t="shared" si="236"/>
        <v>0.00866782602621625</v>
      </c>
      <c r="BH760" s="109" t="s">
        <v>30</v>
      </c>
      <c r="BI760" s="110" t="s">
        <v>83</v>
      </c>
      <c r="BM760" s="109" t="s">
        <v>134</v>
      </c>
      <c r="BN760" s="110" t="str">
        <f t="shared" si="231"/>
        <v>INDOTH</v>
      </c>
      <c r="BO760" s="109" t="str">
        <f t="shared" si="232"/>
        <v>FH8</v>
      </c>
      <c r="BP760" s="109">
        <f t="shared" si="233"/>
        <v>0.0081798925504394</v>
      </c>
      <c r="BQ760" s="109" t="s">
        <v>30</v>
      </c>
      <c r="BR760" s="110" t="s">
        <v>80</v>
      </c>
    </row>
    <row r="761" spans="11:70">
      <c r="K761" s="109" t="s">
        <v>134</v>
      </c>
      <c r="L761" s="110" t="str">
        <f t="shared" si="221"/>
        <v>INDOTH</v>
      </c>
      <c r="M761" s="110" t="s">
        <v>204</v>
      </c>
      <c r="N761" s="109">
        <f t="shared" si="222"/>
        <v>0.00940817133070058</v>
      </c>
      <c r="O761" s="109" t="s">
        <v>30</v>
      </c>
      <c r="P761" s="110" t="s">
        <v>84</v>
      </c>
      <c r="T761" s="109" t="s">
        <v>134</v>
      </c>
      <c r="U761" s="110" t="str">
        <f t="shared" si="234"/>
        <v>INDOTH</v>
      </c>
      <c r="V761" s="109" t="str">
        <f t="shared" si="235"/>
        <v>FH9</v>
      </c>
      <c r="W761" s="109">
        <f t="shared" si="217"/>
        <v>0.00885796956725601</v>
      </c>
      <c r="X761" s="109" t="s">
        <v>30</v>
      </c>
      <c r="Y761" s="110" t="s">
        <v>79</v>
      </c>
      <c r="AC761" s="109" t="s">
        <v>134</v>
      </c>
      <c r="AD761" s="110" t="str">
        <f t="shared" si="223"/>
        <v>INDOTH</v>
      </c>
      <c r="AE761" s="109" t="str">
        <f t="shared" si="224"/>
        <v>FH9</v>
      </c>
      <c r="AF761" s="109">
        <f t="shared" si="218"/>
        <v>0.00839285662362912</v>
      </c>
      <c r="AG761" s="109" t="s">
        <v>30</v>
      </c>
      <c r="AH761" s="110" t="s">
        <v>85</v>
      </c>
      <c r="AL761" s="109" t="s">
        <v>134</v>
      </c>
      <c r="AM761" s="110" t="str">
        <f t="shared" si="225"/>
        <v>INDOTH</v>
      </c>
      <c r="AN761" s="109" t="str">
        <f t="shared" si="226"/>
        <v>FH9</v>
      </c>
      <c r="AO761" s="109">
        <f t="shared" si="219"/>
        <v>0.00880204113766848</v>
      </c>
      <c r="AP761" s="109" t="s">
        <v>30</v>
      </c>
      <c r="AQ761" s="110" t="s">
        <v>82</v>
      </c>
      <c r="AU761" s="109" t="s">
        <v>134</v>
      </c>
      <c r="AV761" s="110" t="str">
        <f t="shared" si="227"/>
        <v>INDOTH</v>
      </c>
      <c r="AW761" s="109" t="str">
        <f t="shared" si="228"/>
        <v>FH9</v>
      </c>
      <c r="AX761" s="109">
        <f t="shared" si="220"/>
        <v>0.00833236536167792</v>
      </c>
      <c r="AY761" s="109" t="s">
        <v>30</v>
      </c>
      <c r="AZ761" s="110" t="s">
        <v>81</v>
      </c>
      <c r="BD761" s="109" t="s">
        <v>134</v>
      </c>
      <c r="BE761" s="110" t="str">
        <f t="shared" si="229"/>
        <v>INDOTH</v>
      </c>
      <c r="BF761" s="109" t="str">
        <f t="shared" si="230"/>
        <v>FH9</v>
      </c>
      <c r="BG761" s="109">
        <f t="shared" si="236"/>
        <v>0.00880204113766848</v>
      </c>
      <c r="BH761" s="109" t="s">
        <v>30</v>
      </c>
      <c r="BI761" s="110" t="s">
        <v>83</v>
      </c>
      <c r="BM761" s="109" t="s">
        <v>134</v>
      </c>
      <c r="BN761" s="110" t="str">
        <f t="shared" si="231"/>
        <v>INDOTH</v>
      </c>
      <c r="BO761" s="109" t="str">
        <f t="shared" si="232"/>
        <v>FH9</v>
      </c>
      <c r="BP761" s="109">
        <f t="shared" si="233"/>
        <v>0.00833236536167792</v>
      </c>
      <c r="BQ761" s="109" t="s">
        <v>30</v>
      </c>
      <c r="BR761" s="110" t="s">
        <v>80</v>
      </c>
    </row>
    <row r="762" spans="11:70">
      <c r="K762" s="109" t="s">
        <v>134</v>
      </c>
      <c r="L762" s="110" t="str">
        <f t="shared" si="221"/>
        <v>INDOTH</v>
      </c>
      <c r="M762" s="110" t="s">
        <v>205</v>
      </c>
      <c r="N762" s="109">
        <f t="shared" si="222"/>
        <v>0.0094154909801672</v>
      </c>
      <c r="O762" s="109" t="s">
        <v>30</v>
      </c>
      <c r="P762" s="110" t="s">
        <v>84</v>
      </c>
      <c r="T762" s="109" t="s">
        <v>134</v>
      </c>
      <c r="U762" s="110" t="str">
        <f t="shared" si="234"/>
        <v>INDOTH</v>
      </c>
      <c r="V762" s="109" t="str">
        <f t="shared" si="235"/>
        <v>FH10</v>
      </c>
      <c r="W762" s="109">
        <f t="shared" si="217"/>
        <v>0.00966533282520593</v>
      </c>
      <c r="X762" s="109" t="s">
        <v>30</v>
      </c>
      <c r="Y762" s="110" t="s">
        <v>79</v>
      </c>
      <c r="AC762" s="109" t="s">
        <v>134</v>
      </c>
      <c r="AD762" s="110" t="str">
        <f t="shared" si="223"/>
        <v>INDOTH</v>
      </c>
      <c r="AE762" s="109" t="str">
        <f t="shared" si="224"/>
        <v>FH10</v>
      </c>
      <c r="AF762" s="109">
        <f t="shared" si="218"/>
        <v>0.00831605281137172</v>
      </c>
      <c r="AG762" s="109" t="s">
        <v>30</v>
      </c>
      <c r="AH762" s="110" t="s">
        <v>85</v>
      </c>
      <c r="AL762" s="109" t="s">
        <v>134</v>
      </c>
      <c r="AM762" s="110" t="str">
        <f t="shared" si="225"/>
        <v>INDOTH</v>
      </c>
      <c r="AN762" s="109" t="str">
        <f t="shared" si="226"/>
        <v>FH10</v>
      </c>
      <c r="AO762" s="109">
        <f t="shared" si="219"/>
        <v>0.00910858030278524</v>
      </c>
      <c r="AP762" s="109" t="s">
        <v>30</v>
      </c>
      <c r="AQ762" s="110" t="s">
        <v>82</v>
      </c>
      <c r="AU762" s="109" t="s">
        <v>134</v>
      </c>
      <c r="AV762" s="110" t="str">
        <f t="shared" si="227"/>
        <v>INDOTH</v>
      </c>
      <c r="AW762" s="109" t="str">
        <f t="shared" si="228"/>
        <v>FH10</v>
      </c>
      <c r="AX762" s="109">
        <f t="shared" si="220"/>
        <v>0.0088127430632995</v>
      </c>
      <c r="AY762" s="109" t="s">
        <v>30</v>
      </c>
      <c r="AZ762" s="110" t="s">
        <v>81</v>
      </c>
      <c r="BD762" s="109" t="s">
        <v>134</v>
      </c>
      <c r="BE762" s="110" t="str">
        <f t="shared" si="229"/>
        <v>INDOTH</v>
      </c>
      <c r="BF762" s="109" t="str">
        <f t="shared" si="230"/>
        <v>FH10</v>
      </c>
      <c r="BG762" s="109">
        <f t="shared" si="236"/>
        <v>0.00910858030278524</v>
      </c>
      <c r="BH762" s="109" t="s">
        <v>30</v>
      </c>
      <c r="BI762" s="110" t="s">
        <v>83</v>
      </c>
      <c r="BM762" s="109" t="s">
        <v>134</v>
      </c>
      <c r="BN762" s="110" t="str">
        <f t="shared" si="231"/>
        <v>INDOTH</v>
      </c>
      <c r="BO762" s="109" t="str">
        <f t="shared" si="232"/>
        <v>FH10</v>
      </c>
      <c r="BP762" s="109">
        <f t="shared" si="233"/>
        <v>0.0088127430632995</v>
      </c>
      <c r="BQ762" s="109" t="s">
        <v>30</v>
      </c>
      <c r="BR762" s="110" t="s">
        <v>80</v>
      </c>
    </row>
    <row r="763" spans="11:70">
      <c r="K763" s="111" t="s">
        <v>134</v>
      </c>
      <c r="L763" s="110" t="str">
        <f t="shared" si="221"/>
        <v>INDOTH</v>
      </c>
      <c r="M763" s="110" t="s">
        <v>206</v>
      </c>
      <c r="N763" s="109">
        <f t="shared" si="222"/>
        <v>0.00952017895298573</v>
      </c>
      <c r="O763" s="109" t="s">
        <v>30</v>
      </c>
      <c r="P763" s="110" t="s">
        <v>84</v>
      </c>
      <c r="T763" s="109" t="s">
        <v>134</v>
      </c>
      <c r="U763" s="110" t="str">
        <f t="shared" si="234"/>
        <v>INDOTH</v>
      </c>
      <c r="V763" s="109" t="str">
        <f t="shared" si="235"/>
        <v>FH11</v>
      </c>
      <c r="W763" s="109">
        <f t="shared" si="217"/>
        <v>0.0101571832936489</v>
      </c>
      <c r="X763" s="109" t="s">
        <v>30</v>
      </c>
      <c r="Y763" s="110" t="s">
        <v>79</v>
      </c>
      <c r="AC763" s="109" t="s">
        <v>134</v>
      </c>
      <c r="AD763" s="110" t="str">
        <f t="shared" si="223"/>
        <v>INDOTH</v>
      </c>
      <c r="AE763" s="109" t="str">
        <f t="shared" si="224"/>
        <v>FH11</v>
      </c>
      <c r="AF763" s="109">
        <f t="shared" si="218"/>
        <v>0.00835629520039642</v>
      </c>
      <c r="AG763" s="109" t="s">
        <v>30</v>
      </c>
      <c r="AH763" s="110" t="s">
        <v>85</v>
      </c>
      <c r="AL763" s="109" t="s">
        <v>134</v>
      </c>
      <c r="AM763" s="110" t="str">
        <f t="shared" si="225"/>
        <v>INDOTH</v>
      </c>
      <c r="AN763" s="109" t="str">
        <f t="shared" si="226"/>
        <v>FH11</v>
      </c>
      <c r="AO763" s="109">
        <f t="shared" si="219"/>
        <v>0.00943953550863204</v>
      </c>
      <c r="AP763" s="109" t="s">
        <v>30</v>
      </c>
      <c r="AQ763" s="110" t="s">
        <v>82</v>
      </c>
      <c r="AU763" s="109" t="s">
        <v>134</v>
      </c>
      <c r="AV763" s="110" t="str">
        <f t="shared" si="227"/>
        <v>INDOTH</v>
      </c>
      <c r="AW763" s="109" t="str">
        <f t="shared" si="228"/>
        <v>FH11</v>
      </c>
      <c r="AX763" s="109">
        <f t="shared" si="220"/>
        <v>0.00944091962441784</v>
      </c>
      <c r="AY763" s="109" t="s">
        <v>30</v>
      </c>
      <c r="AZ763" s="110" t="s">
        <v>81</v>
      </c>
      <c r="BD763" s="109" t="s">
        <v>134</v>
      </c>
      <c r="BE763" s="110" t="str">
        <f t="shared" si="229"/>
        <v>INDOTH</v>
      </c>
      <c r="BF763" s="109" t="str">
        <f t="shared" si="230"/>
        <v>FH11</v>
      </c>
      <c r="BG763" s="109">
        <f t="shared" si="236"/>
        <v>0.00943953550863204</v>
      </c>
      <c r="BH763" s="109" t="s">
        <v>30</v>
      </c>
      <c r="BI763" s="110" t="s">
        <v>83</v>
      </c>
      <c r="BM763" s="109" t="s">
        <v>134</v>
      </c>
      <c r="BN763" s="110" t="str">
        <f t="shared" si="231"/>
        <v>INDOTH</v>
      </c>
      <c r="BO763" s="109" t="str">
        <f t="shared" si="232"/>
        <v>FH11</v>
      </c>
      <c r="BP763" s="109">
        <f t="shared" si="233"/>
        <v>0.00944091962441784</v>
      </c>
      <c r="BQ763" s="109" t="s">
        <v>30</v>
      </c>
      <c r="BR763" s="110" t="s">
        <v>80</v>
      </c>
    </row>
    <row r="764" spans="11:70">
      <c r="K764" s="109" t="s">
        <v>134</v>
      </c>
      <c r="L764" s="110" t="str">
        <f t="shared" si="221"/>
        <v>INDOTH</v>
      </c>
      <c r="M764" s="110" t="s">
        <v>207</v>
      </c>
      <c r="N764" s="109">
        <f t="shared" si="222"/>
        <v>0.0097784080457126</v>
      </c>
      <c r="O764" s="109" t="s">
        <v>30</v>
      </c>
      <c r="P764" s="110" t="s">
        <v>84</v>
      </c>
      <c r="T764" s="109" t="s">
        <v>134</v>
      </c>
      <c r="U764" s="110" t="str">
        <f t="shared" si="234"/>
        <v>INDOTH</v>
      </c>
      <c r="V764" s="109" t="str">
        <f t="shared" si="235"/>
        <v>FH12</v>
      </c>
      <c r="W764" s="109">
        <f t="shared" si="217"/>
        <v>0.0103315541531896</v>
      </c>
      <c r="X764" s="109" t="s">
        <v>30</v>
      </c>
      <c r="Y764" s="110" t="s">
        <v>79</v>
      </c>
      <c r="AC764" s="109" t="s">
        <v>134</v>
      </c>
      <c r="AD764" s="110" t="str">
        <f t="shared" si="223"/>
        <v>INDOTH</v>
      </c>
      <c r="AE764" s="109" t="str">
        <f t="shared" si="224"/>
        <v>FH12</v>
      </c>
      <c r="AF764" s="109">
        <f t="shared" si="218"/>
        <v>0.00862739868559834</v>
      </c>
      <c r="AG764" s="109" t="s">
        <v>30</v>
      </c>
      <c r="AH764" s="110" t="s">
        <v>85</v>
      </c>
      <c r="AL764" s="109" t="s">
        <v>134</v>
      </c>
      <c r="AM764" s="110" t="str">
        <f t="shared" si="225"/>
        <v>INDOTH</v>
      </c>
      <c r="AN764" s="109" t="str">
        <f t="shared" si="226"/>
        <v>FH12</v>
      </c>
      <c r="AO764" s="109">
        <f t="shared" si="219"/>
        <v>0.00972903315749418</v>
      </c>
      <c r="AP764" s="109" t="s">
        <v>30</v>
      </c>
      <c r="AQ764" s="110" t="s">
        <v>82</v>
      </c>
      <c r="AU764" s="109" t="s">
        <v>134</v>
      </c>
      <c r="AV764" s="110" t="str">
        <f t="shared" si="227"/>
        <v>INDOTH</v>
      </c>
      <c r="AW764" s="109" t="str">
        <f t="shared" si="228"/>
        <v>FH12</v>
      </c>
      <c r="AX764" s="109">
        <f t="shared" si="220"/>
        <v>0.00993225696018672</v>
      </c>
      <c r="AY764" s="109" t="s">
        <v>30</v>
      </c>
      <c r="AZ764" s="110" t="s">
        <v>81</v>
      </c>
      <c r="BD764" s="109" t="s">
        <v>134</v>
      </c>
      <c r="BE764" s="110" t="str">
        <f t="shared" si="229"/>
        <v>INDOTH</v>
      </c>
      <c r="BF764" s="109" t="str">
        <f t="shared" si="230"/>
        <v>FH12</v>
      </c>
      <c r="BG764" s="109">
        <f t="shared" si="236"/>
        <v>0.00972903315749418</v>
      </c>
      <c r="BH764" s="109" t="s">
        <v>30</v>
      </c>
      <c r="BI764" s="110" t="s">
        <v>83</v>
      </c>
      <c r="BM764" s="109" t="s">
        <v>134</v>
      </c>
      <c r="BN764" s="110" t="str">
        <f t="shared" si="231"/>
        <v>INDOTH</v>
      </c>
      <c r="BO764" s="109" t="str">
        <f t="shared" si="232"/>
        <v>FH12</v>
      </c>
      <c r="BP764" s="109">
        <f t="shared" si="233"/>
        <v>0.00993225696018672</v>
      </c>
      <c r="BQ764" s="109" t="s">
        <v>30</v>
      </c>
      <c r="BR764" s="110" t="s">
        <v>80</v>
      </c>
    </row>
    <row r="765" spans="11:70">
      <c r="K765" s="109" t="s">
        <v>134</v>
      </c>
      <c r="L765" s="110" t="str">
        <f t="shared" si="221"/>
        <v>INDOTH</v>
      </c>
      <c r="M765" s="110" t="s">
        <v>208</v>
      </c>
      <c r="N765" s="109">
        <f t="shared" si="222"/>
        <v>0.0101062988549921</v>
      </c>
      <c r="O765" s="109" t="s">
        <v>30</v>
      </c>
      <c r="P765" s="110" t="s">
        <v>84</v>
      </c>
      <c r="T765" s="109" t="s">
        <v>134</v>
      </c>
      <c r="U765" s="110" t="str">
        <f t="shared" si="234"/>
        <v>INDOTH</v>
      </c>
      <c r="V765" s="109" t="str">
        <f t="shared" si="235"/>
        <v>FH13</v>
      </c>
      <c r="W765" s="109">
        <f t="shared" si="217"/>
        <v>0.0102451610598429</v>
      </c>
      <c r="X765" s="109" t="s">
        <v>30</v>
      </c>
      <c r="Y765" s="110" t="s">
        <v>79</v>
      </c>
      <c r="AC765" s="109" t="s">
        <v>134</v>
      </c>
      <c r="AD765" s="110" t="str">
        <f t="shared" si="223"/>
        <v>INDOTH</v>
      </c>
      <c r="AE765" s="109" t="str">
        <f t="shared" si="224"/>
        <v>FH13</v>
      </c>
      <c r="AF765" s="109">
        <f t="shared" si="218"/>
        <v>0.00927199608134477</v>
      </c>
      <c r="AG765" s="109" t="s">
        <v>30</v>
      </c>
      <c r="AH765" s="110" t="s">
        <v>85</v>
      </c>
      <c r="AL765" s="109" t="s">
        <v>134</v>
      </c>
      <c r="AM765" s="110" t="str">
        <f t="shared" si="225"/>
        <v>INDOTH</v>
      </c>
      <c r="AN765" s="109" t="str">
        <f t="shared" si="226"/>
        <v>FH13</v>
      </c>
      <c r="AO765" s="109">
        <f t="shared" si="219"/>
        <v>0.0100056046200632</v>
      </c>
      <c r="AP765" s="109" t="s">
        <v>30</v>
      </c>
      <c r="AQ765" s="110" t="s">
        <v>82</v>
      </c>
      <c r="AU765" s="109" t="s">
        <v>134</v>
      </c>
      <c r="AV765" s="110" t="str">
        <f t="shared" si="227"/>
        <v>INDOTH</v>
      </c>
      <c r="AW765" s="109" t="str">
        <f t="shared" si="228"/>
        <v>FH13</v>
      </c>
      <c r="AX765" s="109">
        <f t="shared" si="220"/>
        <v>0.0103304424444612</v>
      </c>
      <c r="AY765" s="109" t="s">
        <v>30</v>
      </c>
      <c r="AZ765" s="110" t="s">
        <v>81</v>
      </c>
      <c r="BD765" s="109" t="s">
        <v>134</v>
      </c>
      <c r="BE765" s="110" t="str">
        <f t="shared" si="229"/>
        <v>INDOTH</v>
      </c>
      <c r="BF765" s="109" t="str">
        <f t="shared" si="230"/>
        <v>FH13</v>
      </c>
      <c r="BG765" s="109">
        <f t="shared" si="236"/>
        <v>0.0100056046200632</v>
      </c>
      <c r="BH765" s="109" t="s">
        <v>30</v>
      </c>
      <c r="BI765" s="110" t="s">
        <v>83</v>
      </c>
      <c r="BM765" s="109" t="s">
        <v>134</v>
      </c>
      <c r="BN765" s="110" t="str">
        <f t="shared" si="231"/>
        <v>INDOTH</v>
      </c>
      <c r="BO765" s="109" t="str">
        <f t="shared" si="232"/>
        <v>FH13</v>
      </c>
      <c r="BP765" s="109">
        <f t="shared" si="233"/>
        <v>0.0103304424444612</v>
      </c>
      <c r="BQ765" s="109" t="s">
        <v>30</v>
      </c>
      <c r="BR765" s="110" t="s">
        <v>80</v>
      </c>
    </row>
    <row r="766" spans="11:70">
      <c r="K766" s="109" t="s">
        <v>134</v>
      </c>
      <c r="L766" s="110" t="str">
        <f t="shared" si="221"/>
        <v>INDOTH</v>
      </c>
      <c r="M766" s="110" t="s">
        <v>209</v>
      </c>
      <c r="N766" s="109">
        <f t="shared" si="222"/>
        <v>0.0103605372909633</v>
      </c>
      <c r="O766" s="109" t="s">
        <v>30</v>
      </c>
      <c r="P766" s="110" t="s">
        <v>84</v>
      </c>
      <c r="T766" s="109" t="s">
        <v>134</v>
      </c>
      <c r="U766" s="110" t="str">
        <f t="shared" si="234"/>
        <v>INDOTH</v>
      </c>
      <c r="V766" s="109" t="str">
        <f t="shared" si="235"/>
        <v>FH14</v>
      </c>
      <c r="W766" s="109">
        <f t="shared" si="217"/>
        <v>0.0101042353300386</v>
      </c>
      <c r="X766" s="109" t="s">
        <v>30</v>
      </c>
      <c r="Y766" s="110" t="s">
        <v>79</v>
      </c>
      <c r="AC766" s="109" t="s">
        <v>134</v>
      </c>
      <c r="AD766" s="110" t="str">
        <f t="shared" si="223"/>
        <v>INDOTH</v>
      </c>
      <c r="AE766" s="109" t="str">
        <f t="shared" si="224"/>
        <v>FH14</v>
      </c>
      <c r="AF766" s="109">
        <f t="shared" si="218"/>
        <v>0.0101245921585661</v>
      </c>
      <c r="AG766" s="109" t="s">
        <v>30</v>
      </c>
      <c r="AH766" s="110" t="s">
        <v>85</v>
      </c>
      <c r="AL766" s="109" t="s">
        <v>134</v>
      </c>
      <c r="AM766" s="110" t="str">
        <f t="shared" si="225"/>
        <v>INDOTH</v>
      </c>
      <c r="AN766" s="109" t="str">
        <f t="shared" si="226"/>
        <v>FH14</v>
      </c>
      <c r="AO766" s="109">
        <f t="shared" si="219"/>
        <v>0.0102399485785492</v>
      </c>
      <c r="AP766" s="109" t="s">
        <v>30</v>
      </c>
      <c r="AQ766" s="110" t="s">
        <v>82</v>
      </c>
      <c r="AU766" s="109" t="s">
        <v>134</v>
      </c>
      <c r="AV766" s="110" t="str">
        <f t="shared" si="227"/>
        <v>INDOTH</v>
      </c>
      <c r="AW766" s="109" t="str">
        <f t="shared" si="228"/>
        <v>FH14</v>
      </c>
      <c r="AX766" s="109">
        <f t="shared" si="220"/>
        <v>0.0105385112297558</v>
      </c>
      <c r="AY766" s="109" t="s">
        <v>30</v>
      </c>
      <c r="AZ766" s="110" t="s">
        <v>81</v>
      </c>
      <c r="BD766" s="109" t="s">
        <v>134</v>
      </c>
      <c r="BE766" s="110" t="str">
        <f t="shared" si="229"/>
        <v>INDOTH</v>
      </c>
      <c r="BF766" s="109" t="str">
        <f t="shared" si="230"/>
        <v>FH14</v>
      </c>
      <c r="BG766" s="109">
        <f t="shared" si="236"/>
        <v>0.0102399485785492</v>
      </c>
      <c r="BH766" s="109" t="s">
        <v>30</v>
      </c>
      <c r="BI766" s="110" t="s">
        <v>83</v>
      </c>
      <c r="BM766" s="109" t="s">
        <v>134</v>
      </c>
      <c r="BN766" s="110" t="str">
        <f t="shared" si="231"/>
        <v>INDOTH</v>
      </c>
      <c r="BO766" s="109" t="str">
        <f t="shared" si="232"/>
        <v>FH14</v>
      </c>
      <c r="BP766" s="109">
        <f t="shared" si="233"/>
        <v>0.0105385112297558</v>
      </c>
      <c r="BQ766" s="109" t="s">
        <v>30</v>
      </c>
      <c r="BR766" s="110" t="s">
        <v>80</v>
      </c>
    </row>
    <row r="767" spans="11:70">
      <c r="K767" s="111" t="s">
        <v>134</v>
      </c>
      <c r="L767" s="110" t="str">
        <f t="shared" si="221"/>
        <v>INDOTH</v>
      </c>
      <c r="M767" s="110" t="s">
        <v>210</v>
      </c>
      <c r="N767" s="109">
        <f t="shared" si="222"/>
        <v>0.0104784533287574</v>
      </c>
      <c r="O767" s="109" t="s">
        <v>30</v>
      </c>
      <c r="P767" s="110" t="s">
        <v>84</v>
      </c>
      <c r="T767" s="109" t="s">
        <v>134</v>
      </c>
      <c r="U767" s="110" t="str">
        <f t="shared" si="234"/>
        <v>INDOTH</v>
      </c>
      <c r="V767" s="109" t="str">
        <f t="shared" si="235"/>
        <v>FH15</v>
      </c>
      <c r="W767" s="109">
        <f t="shared" si="217"/>
        <v>0.0100301767459323</v>
      </c>
      <c r="X767" s="109" t="s">
        <v>30</v>
      </c>
      <c r="Y767" s="110" t="s">
        <v>79</v>
      </c>
      <c r="AC767" s="109" t="s">
        <v>134</v>
      </c>
      <c r="AD767" s="110" t="str">
        <f t="shared" si="223"/>
        <v>INDOTH</v>
      </c>
      <c r="AE767" s="109" t="str">
        <f t="shared" si="224"/>
        <v>FH15</v>
      </c>
      <c r="AF767" s="109">
        <f t="shared" si="218"/>
        <v>0.0106284312664555</v>
      </c>
      <c r="AG767" s="109" t="s">
        <v>30</v>
      </c>
      <c r="AH767" s="110" t="s">
        <v>85</v>
      </c>
      <c r="AL767" s="109" t="s">
        <v>134</v>
      </c>
      <c r="AM767" s="110" t="str">
        <f t="shared" si="225"/>
        <v>INDOTH</v>
      </c>
      <c r="AN767" s="109" t="str">
        <f t="shared" si="226"/>
        <v>FH15</v>
      </c>
      <c r="AO767" s="109">
        <f t="shared" si="219"/>
        <v>0.0103813058891921</v>
      </c>
      <c r="AP767" s="109" t="s">
        <v>30</v>
      </c>
      <c r="AQ767" s="110" t="s">
        <v>82</v>
      </c>
      <c r="AU767" s="109" t="s">
        <v>134</v>
      </c>
      <c r="AV767" s="110" t="str">
        <f t="shared" si="227"/>
        <v>INDOTH</v>
      </c>
      <c r="AW767" s="109" t="str">
        <f t="shared" si="228"/>
        <v>FH15</v>
      </c>
      <c r="AX767" s="109">
        <f t="shared" si="220"/>
        <v>0.0106343067495129</v>
      </c>
      <c r="AY767" s="109" t="s">
        <v>30</v>
      </c>
      <c r="AZ767" s="110" t="s">
        <v>81</v>
      </c>
      <c r="BD767" s="109" t="s">
        <v>134</v>
      </c>
      <c r="BE767" s="110" t="str">
        <f t="shared" si="229"/>
        <v>INDOTH</v>
      </c>
      <c r="BF767" s="109" t="str">
        <f t="shared" si="230"/>
        <v>FH15</v>
      </c>
      <c r="BG767" s="109">
        <f t="shared" si="236"/>
        <v>0.0103813058891921</v>
      </c>
      <c r="BH767" s="109" t="s">
        <v>30</v>
      </c>
      <c r="BI767" s="110" t="s">
        <v>83</v>
      </c>
      <c r="BM767" s="109" t="s">
        <v>134</v>
      </c>
      <c r="BN767" s="110" t="str">
        <f t="shared" si="231"/>
        <v>INDOTH</v>
      </c>
      <c r="BO767" s="109" t="str">
        <f t="shared" si="232"/>
        <v>FH15</v>
      </c>
      <c r="BP767" s="109">
        <f t="shared" si="233"/>
        <v>0.0106343067495129</v>
      </c>
      <c r="BQ767" s="109" t="s">
        <v>30</v>
      </c>
      <c r="BR767" s="110" t="s">
        <v>80</v>
      </c>
    </row>
    <row r="768" spans="11:70">
      <c r="K768" s="109" t="s">
        <v>134</v>
      </c>
      <c r="L768" s="110" t="str">
        <f t="shared" si="221"/>
        <v>INDOTH</v>
      </c>
      <c r="M768" s="110" t="s">
        <v>211</v>
      </c>
      <c r="N768" s="109">
        <f t="shared" si="222"/>
        <v>0.0105543133150902</v>
      </c>
      <c r="O768" s="109" t="s">
        <v>30</v>
      </c>
      <c r="P768" s="110" t="s">
        <v>84</v>
      </c>
      <c r="T768" s="109" t="s">
        <v>134</v>
      </c>
      <c r="U768" s="110" t="str">
        <f t="shared" si="234"/>
        <v>INDOTH</v>
      </c>
      <c r="V768" s="109" t="str">
        <f t="shared" si="235"/>
        <v>FH16</v>
      </c>
      <c r="W768" s="109">
        <f t="shared" ref="W768:W831" si="237">W672</f>
        <v>0.0099792732136525</v>
      </c>
      <c r="X768" s="109" t="s">
        <v>30</v>
      </c>
      <c r="Y768" s="110" t="s">
        <v>79</v>
      </c>
      <c r="AC768" s="109" t="s">
        <v>134</v>
      </c>
      <c r="AD768" s="110" t="str">
        <f t="shared" si="223"/>
        <v>INDOTH</v>
      </c>
      <c r="AE768" s="109" t="str">
        <f t="shared" si="224"/>
        <v>FH16</v>
      </c>
      <c r="AF768" s="109">
        <f t="shared" ref="AF768:AF831" si="238">AF672</f>
        <v>0.0108743339662005</v>
      </c>
      <c r="AG768" s="109" t="s">
        <v>30</v>
      </c>
      <c r="AH768" s="110" t="s">
        <v>85</v>
      </c>
      <c r="AL768" s="109" t="s">
        <v>134</v>
      </c>
      <c r="AM768" s="110" t="str">
        <f t="shared" si="225"/>
        <v>INDOTH</v>
      </c>
      <c r="AN768" s="109" t="str">
        <f t="shared" si="226"/>
        <v>FH16</v>
      </c>
      <c r="AO768" s="109">
        <f t="shared" ref="AO768:AO831" si="239">AO672</f>
        <v>0.0104341093929223</v>
      </c>
      <c r="AP768" s="109" t="s">
        <v>30</v>
      </c>
      <c r="AQ768" s="110" t="s">
        <v>82</v>
      </c>
      <c r="AU768" s="109" t="s">
        <v>134</v>
      </c>
      <c r="AV768" s="110" t="str">
        <f t="shared" si="227"/>
        <v>INDOTH</v>
      </c>
      <c r="AW768" s="109" t="str">
        <f t="shared" si="228"/>
        <v>FH16</v>
      </c>
      <c r="AX768" s="109">
        <f t="shared" ref="AX768:AX831" si="240">AX672</f>
        <v>0.0106626803306411</v>
      </c>
      <c r="AY768" s="109" t="s">
        <v>30</v>
      </c>
      <c r="AZ768" s="110" t="s">
        <v>81</v>
      </c>
      <c r="BD768" s="109" t="s">
        <v>134</v>
      </c>
      <c r="BE768" s="110" t="str">
        <f t="shared" si="229"/>
        <v>INDOTH</v>
      </c>
      <c r="BF768" s="109" t="str">
        <f t="shared" si="230"/>
        <v>FH16</v>
      </c>
      <c r="BG768" s="109">
        <f t="shared" si="236"/>
        <v>0.0104341093929223</v>
      </c>
      <c r="BH768" s="109" t="s">
        <v>30</v>
      </c>
      <c r="BI768" s="110" t="s">
        <v>83</v>
      </c>
      <c r="BM768" s="109" t="s">
        <v>134</v>
      </c>
      <c r="BN768" s="110" t="str">
        <f t="shared" si="231"/>
        <v>INDOTH</v>
      </c>
      <c r="BO768" s="109" t="str">
        <f t="shared" si="232"/>
        <v>FH16</v>
      </c>
      <c r="BP768" s="109">
        <f t="shared" si="233"/>
        <v>0.0106626803306411</v>
      </c>
      <c r="BQ768" s="109" t="s">
        <v>30</v>
      </c>
      <c r="BR768" s="110" t="s">
        <v>80</v>
      </c>
    </row>
    <row r="769" spans="11:70">
      <c r="K769" s="109" t="s">
        <v>134</v>
      </c>
      <c r="L769" s="110" t="str">
        <f t="shared" ref="L769:L799" si="241">L768</f>
        <v>INDOTH</v>
      </c>
      <c r="M769" s="110" t="s">
        <v>212</v>
      </c>
      <c r="N769" s="109">
        <f t="shared" ref="N769:N832" si="242">N673</f>
        <v>0.0106052685667944</v>
      </c>
      <c r="O769" s="109" t="s">
        <v>30</v>
      </c>
      <c r="P769" s="110" t="s">
        <v>84</v>
      </c>
      <c r="T769" s="109" t="s">
        <v>134</v>
      </c>
      <c r="U769" s="110" t="str">
        <f t="shared" si="234"/>
        <v>INDOTH</v>
      </c>
      <c r="V769" s="109" t="str">
        <f t="shared" si="235"/>
        <v>FH17</v>
      </c>
      <c r="W769" s="109">
        <f t="shared" si="237"/>
        <v>0.00992119731390353</v>
      </c>
      <c r="X769" s="109" t="s">
        <v>30</v>
      </c>
      <c r="Y769" s="110" t="s">
        <v>79</v>
      </c>
      <c r="AC769" s="109" t="s">
        <v>134</v>
      </c>
      <c r="AD769" s="110" t="str">
        <f t="shared" si="223"/>
        <v>INDOTH</v>
      </c>
      <c r="AE769" s="109" t="str">
        <f t="shared" si="224"/>
        <v>FH17</v>
      </c>
      <c r="AF769" s="109">
        <f t="shared" si="238"/>
        <v>0.0109605224681226</v>
      </c>
      <c r="AG769" s="109" t="s">
        <v>30</v>
      </c>
      <c r="AH769" s="110" t="s">
        <v>85</v>
      </c>
      <c r="AL769" s="109" t="s">
        <v>134</v>
      </c>
      <c r="AM769" s="110" t="str">
        <f t="shared" si="225"/>
        <v>INDOTH</v>
      </c>
      <c r="AN769" s="109" t="str">
        <f t="shared" si="226"/>
        <v>FH17</v>
      </c>
      <c r="AO769" s="109">
        <f t="shared" si="239"/>
        <v>0.0104276535104594</v>
      </c>
      <c r="AP769" s="109" t="s">
        <v>30</v>
      </c>
      <c r="AQ769" s="110" t="s">
        <v>82</v>
      </c>
      <c r="AU769" s="109" t="s">
        <v>134</v>
      </c>
      <c r="AV769" s="110" t="str">
        <f t="shared" si="227"/>
        <v>INDOTH</v>
      </c>
      <c r="AW769" s="109" t="str">
        <f t="shared" si="228"/>
        <v>FH17</v>
      </c>
      <c r="AX769" s="109">
        <f t="shared" si="240"/>
        <v>0.0106801137608188</v>
      </c>
      <c r="AY769" s="109" t="s">
        <v>30</v>
      </c>
      <c r="AZ769" s="110" t="s">
        <v>81</v>
      </c>
      <c r="BD769" s="109" t="s">
        <v>134</v>
      </c>
      <c r="BE769" s="110" t="str">
        <f t="shared" si="229"/>
        <v>INDOTH</v>
      </c>
      <c r="BF769" s="109" t="str">
        <f t="shared" si="230"/>
        <v>FH17</v>
      </c>
      <c r="BG769" s="109">
        <f t="shared" si="236"/>
        <v>0.0104276535104594</v>
      </c>
      <c r="BH769" s="109" t="s">
        <v>30</v>
      </c>
      <c r="BI769" s="110" t="s">
        <v>83</v>
      </c>
      <c r="BM769" s="109" t="s">
        <v>134</v>
      </c>
      <c r="BN769" s="110" t="str">
        <f t="shared" si="231"/>
        <v>INDOTH</v>
      </c>
      <c r="BO769" s="109" t="str">
        <f t="shared" si="232"/>
        <v>FH17</v>
      </c>
      <c r="BP769" s="109">
        <f t="shared" si="233"/>
        <v>0.0106801137608188</v>
      </c>
      <c r="BQ769" s="109" t="s">
        <v>30</v>
      </c>
      <c r="BR769" s="110" t="s">
        <v>80</v>
      </c>
    </row>
    <row r="770" spans="11:70">
      <c r="K770" s="109" t="s">
        <v>134</v>
      </c>
      <c r="L770" s="110" t="str">
        <f t="shared" si="241"/>
        <v>INDOTH</v>
      </c>
      <c r="M770" s="110" t="s">
        <v>213</v>
      </c>
      <c r="N770" s="109">
        <f t="shared" si="242"/>
        <v>0.0106165675744802</v>
      </c>
      <c r="O770" s="109" t="s">
        <v>30</v>
      </c>
      <c r="P770" s="110" t="s">
        <v>84</v>
      </c>
      <c r="T770" s="109" t="s">
        <v>134</v>
      </c>
      <c r="U770" s="110" t="str">
        <f t="shared" si="234"/>
        <v>INDOTH</v>
      </c>
      <c r="V770" s="109" t="str">
        <f t="shared" si="235"/>
        <v>FH18</v>
      </c>
      <c r="W770" s="109">
        <f t="shared" si="237"/>
        <v>0.00993464191061692</v>
      </c>
      <c r="X770" s="109" t="s">
        <v>30</v>
      </c>
      <c r="Y770" s="110" t="s">
        <v>79</v>
      </c>
      <c r="AC770" s="109" t="s">
        <v>134</v>
      </c>
      <c r="AD770" s="110" t="str">
        <f t="shared" si="223"/>
        <v>INDOTH</v>
      </c>
      <c r="AE770" s="109" t="str">
        <f t="shared" si="224"/>
        <v>FH18</v>
      </c>
      <c r="AF770" s="109">
        <f t="shared" si="238"/>
        <v>0.0109452730566594</v>
      </c>
      <c r="AG770" s="109" t="s">
        <v>30</v>
      </c>
      <c r="AH770" s="110" t="s">
        <v>85</v>
      </c>
      <c r="AL770" s="109" t="s">
        <v>134</v>
      </c>
      <c r="AM770" s="110" t="str">
        <f t="shared" si="225"/>
        <v>INDOTH</v>
      </c>
      <c r="AN770" s="109" t="str">
        <f t="shared" si="226"/>
        <v>FH18</v>
      </c>
      <c r="AO770" s="109">
        <f t="shared" si="239"/>
        <v>0.0103871414309168</v>
      </c>
      <c r="AP770" s="109" t="s">
        <v>30</v>
      </c>
      <c r="AQ770" s="110" t="s">
        <v>82</v>
      </c>
      <c r="AU770" s="109" t="s">
        <v>134</v>
      </c>
      <c r="AV770" s="110" t="str">
        <f t="shared" si="227"/>
        <v>INDOTH</v>
      </c>
      <c r="AW770" s="109" t="str">
        <f t="shared" si="228"/>
        <v>FH18</v>
      </c>
      <c r="AX770" s="109">
        <f t="shared" si="240"/>
        <v>0.01064638062097</v>
      </c>
      <c r="AY770" s="109" t="s">
        <v>30</v>
      </c>
      <c r="AZ770" s="110" t="s">
        <v>81</v>
      </c>
      <c r="BD770" s="109" t="s">
        <v>134</v>
      </c>
      <c r="BE770" s="110" t="str">
        <f t="shared" si="229"/>
        <v>INDOTH</v>
      </c>
      <c r="BF770" s="109" t="str">
        <f t="shared" si="230"/>
        <v>FH18</v>
      </c>
      <c r="BG770" s="109">
        <f t="shared" si="236"/>
        <v>0.0103871414309168</v>
      </c>
      <c r="BH770" s="109" t="s">
        <v>30</v>
      </c>
      <c r="BI770" s="110" t="s">
        <v>83</v>
      </c>
      <c r="BM770" s="109" t="s">
        <v>134</v>
      </c>
      <c r="BN770" s="110" t="str">
        <f t="shared" si="231"/>
        <v>INDOTH</v>
      </c>
      <c r="BO770" s="109" t="str">
        <f t="shared" si="232"/>
        <v>FH18</v>
      </c>
      <c r="BP770" s="109">
        <f t="shared" si="233"/>
        <v>0.01064638062097</v>
      </c>
      <c r="BQ770" s="109" t="s">
        <v>30</v>
      </c>
      <c r="BR770" s="110" t="s">
        <v>80</v>
      </c>
    </row>
    <row r="771" spans="11:70">
      <c r="K771" s="111" t="s">
        <v>134</v>
      </c>
      <c r="L771" s="110" t="str">
        <f t="shared" si="241"/>
        <v>INDOTH</v>
      </c>
      <c r="M771" s="110" t="s">
        <v>214</v>
      </c>
      <c r="N771" s="109">
        <f t="shared" si="242"/>
        <v>0.010608110966277</v>
      </c>
      <c r="O771" s="109" t="s">
        <v>30</v>
      </c>
      <c r="P771" s="110" t="s">
        <v>84</v>
      </c>
      <c r="T771" s="109" t="s">
        <v>134</v>
      </c>
      <c r="U771" s="110" t="str">
        <f t="shared" si="234"/>
        <v>INDOTH</v>
      </c>
      <c r="V771" s="109" t="str">
        <f t="shared" si="235"/>
        <v>FH19</v>
      </c>
      <c r="W771" s="109">
        <f t="shared" si="237"/>
        <v>0.0101732144504731</v>
      </c>
      <c r="X771" s="109" t="s">
        <v>30</v>
      </c>
      <c r="Y771" s="110" t="s">
        <v>79</v>
      </c>
      <c r="AC771" s="109" t="s">
        <v>134</v>
      </c>
      <c r="AD771" s="110" t="str">
        <f t="shared" si="223"/>
        <v>INDOTH</v>
      </c>
      <c r="AE771" s="109" t="str">
        <f t="shared" si="224"/>
        <v>FH19</v>
      </c>
      <c r="AF771" s="109">
        <f t="shared" si="238"/>
        <v>0.0109063902844793</v>
      </c>
      <c r="AG771" s="109" t="s">
        <v>30</v>
      </c>
      <c r="AH771" s="110" t="s">
        <v>85</v>
      </c>
      <c r="AL771" s="109" t="s">
        <v>134</v>
      </c>
      <c r="AM771" s="110" t="str">
        <f t="shared" si="225"/>
        <v>INDOTH</v>
      </c>
      <c r="AN771" s="109" t="str">
        <f t="shared" si="226"/>
        <v>FH19</v>
      </c>
      <c r="AO771" s="109">
        <f t="shared" si="239"/>
        <v>0.0104000813333372</v>
      </c>
      <c r="AP771" s="109" t="s">
        <v>30</v>
      </c>
      <c r="AQ771" s="110" t="s">
        <v>82</v>
      </c>
      <c r="AU771" s="109" t="s">
        <v>134</v>
      </c>
      <c r="AV771" s="110" t="str">
        <f t="shared" si="227"/>
        <v>INDOTH</v>
      </c>
      <c r="AW771" s="109" t="str">
        <f t="shared" si="228"/>
        <v>FH19</v>
      </c>
      <c r="AX771" s="109">
        <f t="shared" si="240"/>
        <v>0.010656165888631</v>
      </c>
      <c r="AY771" s="109" t="s">
        <v>30</v>
      </c>
      <c r="AZ771" s="110" t="s">
        <v>81</v>
      </c>
      <c r="BD771" s="109" t="s">
        <v>134</v>
      </c>
      <c r="BE771" s="110" t="str">
        <f t="shared" si="229"/>
        <v>INDOTH</v>
      </c>
      <c r="BF771" s="109" t="str">
        <f t="shared" si="230"/>
        <v>FH19</v>
      </c>
      <c r="BG771" s="109">
        <f t="shared" si="236"/>
        <v>0.0104000813333372</v>
      </c>
      <c r="BH771" s="109" t="s">
        <v>30</v>
      </c>
      <c r="BI771" s="110" t="s">
        <v>83</v>
      </c>
      <c r="BM771" s="109" t="s">
        <v>134</v>
      </c>
      <c r="BN771" s="110" t="str">
        <f t="shared" si="231"/>
        <v>INDOTH</v>
      </c>
      <c r="BO771" s="109" t="str">
        <f t="shared" si="232"/>
        <v>FH19</v>
      </c>
      <c r="BP771" s="109">
        <f t="shared" si="233"/>
        <v>0.010656165888631</v>
      </c>
      <c r="BQ771" s="109" t="s">
        <v>30</v>
      </c>
      <c r="BR771" s="110" t="s">
        <v>80</v>
      </c>
    </row>
    <row r="772" spans="11:70">
      <c r="K772" s="109" t="s">
        <v>134</v>
      </c>
      <c r="L772" s="110" t="str">
        <f t="shared" si="241"/>
        <v>INDOTH</v>
      </c>
      <c r="M772" s="110" t="s">
        <v>215</v>
      </c>
      <c r="N772" s="109">
        <f t="shared" si="242"/>
        <v>0.0105938077740437</v>
      </c>
      <c r="O772" s="109" t="s">
        <v>30</v>
      </c>
      <c r="P772" s="110" t="s">
        <v>84</v>
      </c>
      <c r="T772" s="109" t="s">
        <v>134</v>
      </c>
      <c r="U772" s="110" t="str">
        <f t="shared" si="234"/>
        <v>INDOTH</v>
      </c>
      <c r="V772" s="109" t="str">
        <f t="shared" si="235"/>
        <v>FH20</v>
      </c>
      <c r="W772" s="109">
        <f t="shared" si="237"/>
        <v>0.0104395391021615</v>
      </c>
      <c r="X772" s="109" t="s">
        <v>30</v>
      </c>
      <c r="Y772" s="110" t="s">
        <v>79</v>
      </c>
      <c r="AC772" s="109" t="s">
        <v>134</v>
      </c>
      <c r="AD772" s="110" t="str">
        <f t="shared" si="223"/>
        <v>INDOTH</v>
      </c>
      <c r="AE772" s="109" t="str">
        <f t="shared" si="224"/>
        <v>FH20</v>
      </c>
      <c r="AF772" s="109">
        <f t="shared" si="238"/>
        <v>0.0108242416247828</v>
      </c>
      <c r="AG772" s="109" t="s">
        <v>30</v>
      </c>
      <c r="AH772" s="110" t="s">
        <v>85</v>
      </c>
      <c r="AL772" s="109" t="s">
        <v>134</v>
      </c>
      <c r="AM772" s="110" t="str">
        <f t="shared" si="225"/>
        <v>INDOTH</v>
      </c>
      <c r="AN772" s="109" t="str">
        <f t="shared" si="226"/>
        <v>FH20</v>
      </c>
      <c r="AO772" s="109">
        <f t="shared" si="239"/>
        <v>0.0104666322888045</v>
      </c>
      <c r="AP772" s="109" t="s">
        <v>30</v>
      </c>
      <c r="AQ772" s="110" t="s">
        <v>82</v>
      </c>
      <c r="AU772" s="109" t="s">
        <v>134</v>
      </c>
      <c r="AV772" s="110" t="str">
        <f t="shared" si="227"/>
        <v>INDOTH</v>
      </c>
      <c r="AW772" s="109" t="str">
        <f t="shared" si="228"/>
        <v>FH20</v>
      </c>
      <c r="AX772" s="109">
        <f t="shared" si="240"/>
        <v>0.0107829867197916</v>
      </c>
      <c r="AY772" s="109" t="s">
        <v>30</v>
      </c>
      <c r="AZ772" s="110" t="s">
        <v>81</v>
      </c>
      <c r="BD772" s="109" t="s">
        <v>134</v>
      </c>
      <c r="BE772" s="110" t="str">
        <f t="shared" si="229"/>
        <v>INDOTH</v>
      </c>
      <c r="BF772" s="109" t="str">
        <f t="shared" si="230"/>
        <v>FH20</v>
      </c>
      <c r="BG772" s="109">
        <f t="shared" si="236"/>
        <v>0.0104666322888045</v>
      </c>
      <c r="BH772" s="109" t="s">
        <v>30</v>
      </c>
      <c r="BI772" s="110" t="s">
        <v>83</v>
      </c>
      <c r="BM772" s="109" t="s">
        <v>134</v>
      </c>
      <c r="BN772" s="110" t="str">
        <f t="shared" si="231"/>
        <v>INDOTH</v>
      </c>
      <c r="BO772" s="109" t="str">
        <f t="shared" si="232"/>
        <v>FH20</v>
      </c>
      <c r="BP772" s="109">
        <f t="shared" si="233"/>
        <v>0.0107829867197916</v>
      </c>
      <c r="BQ772" s="109" t="s">
        <v>30</v>
      </c>
      <c r="BR772" s="110" t="s">
        <v>80</v>
      </c>
    </row>
    <row r="773" spans="11:70">
      <c r="K773" s="109" t="s">
        <v>134</v>
      </c>
      <c r="L773" s="110" t="str">
        <f t="shared" si="241"/>
        <v>INDOTH</v>
      </c>
      <c r="M773" s="110" t="s">
        <v>216</v>
      </c>
      <c r="N773" s="109">
        <f t="shared" si="242"/>
        <v>0.0106029519197713</v>
      </c>
      <c r="O773" s="109" t="s">
        <v>30</v>
      </c>
      <c r="P773" s="110" t="s">
        <v>84</v>
      </c>
      <c r="T773" s="109" t="s">
        <v>134</v>
      </c>
      <c r="U773" s="110" t="str">
        <f t="shared" si="234"/>
        <v>INDOTH</v>
      </c>
      <c r="V773" s="109" t="str">
        <f t="shared" si="235"/>
        <v>FH21</v>
      </c>
      <c r="W773" s="109">
        <f t="shared" si="237"/>
        <v>0.0105294976266661</v>
      </c>
      <c r="X773" s="109" t="s">
        <v>30</v>
      </c>
      <c r="Y773" s="110" t="s">
        <v>79</v>
      </c>
      <c r="AC773" s="109" t="s">
        <v>134</v>
      </c>
      <c r="AD773" s="110" t="str">
        <f t="shared" si="223"/>
        <v>INDOTH</v>
      </c>
      <c r="AE773" s="109" t="str">
        <f t="shared" si="224"/>
        <v>FH21</v>
      </c>
      <c r="AF773" s="109">
        <f t="shared" si="238"/>
        <v>0.0107461881281853</v>
      </c>
      <c r="AG773" s="109" t="s">
        <v>30</v>
      </c>
      <c r="AH773" s="110" t="s">
        <v>85</v>
      </c>
      <c r="AL773" s="109" t="s">
        <v>134</v>
      </c>
      <c r="AM773" s="110" t="str">
        <f t="shared" si="225"/>
        <v>INDOTH</v>
      </c>
      <c r="AN773" s="109" t="str">
        <f t="shared" si="226"/>
        <v>FH21</v>
      </c>
      <c r="AO773" s="109">
        <f t="shared" si="239"/>
        <v>0.0105332942772517</v>
      </c>
      <c r="AP773" s="109" t="s">
        <v>30</v>
      </c>
      <c r="AQ773" s="110" t="s">
        <v>82</v>
      </c>
      <c r="AU773" s="109" t="s">
        <v>134</v>
      </c>
      <c r="AV773" s="110" t="str">
        <f t="shared" si="227"/>
        <v>INDOTH</v>
      </c>
      <c r="AW773" s="109" t="str">
        <f t="shared" si="228"/>
        <v>FH21</v>
      </c>
      <c r="AX773" s="109">
        <f t="shared" si="240"/>
        <v>0.010946161852612</v>
      </c>
      <c r="AY773" s="109" t="s">
        <v>30</v>
      </c>
      <c r="AZ773" s="110" t="s">
        <v>81</v>
      </c>
      <c r="BD773" s="109" t="s">
        <v>134</v>
      </c>
      <c r="BE773" s="110" t="str">
        <f t="shared" si="229"/>
        <v>INDOTH</v>
      </c>
      <c r="BF773" s="109" t="str">
        <f t="shared" si="230"/>
        <v>FH21</v>
      </c>
      <c r="BG773" s="109">
        <f t="shared" si="236"/>
        <v>0.0105332942772517</v>
      </c>
      <c r="BH773" s="109" t="s">
        <v>30</v>
      </c>
      <c r="BI773" s="110" t="s">
        <v>83</v>
      </c>
      <c r="BM773" s="109" t="s">
        <v>134</v>
      </c>
      <c r="BN773" s="110" t="str">
        <f t="shared" si="231"/>
        <v>INDOTH</v>
      </c>
      <c r="BO773" s="109" t="str">
        <f t="shared" si="232"/>
        <v>FH21</v>
      </c>
      <c r="BP773" s="109">
        <f t="shared" si="233"/>
        <v>0.010946161852612</v>
      </c>
      <c r="BQ773" s="109" t="s">
        <v>30</v>
      </c>
      <c r="BR773" s="110" t="s">
        <v>80</v>
      </c>
    </row>
    <row r="774" spans="11:70">
      <c r="K774" s="109" t="s">
        <v>134</v>
      </c>
      <c r="L774" s="110" t="str">
        <f t="shared" si="241"/>
        <v>INDOTH</v>
      </c>
      <c r="M774" s="110" t="s">
        <v>217</v>
      </c>
      <c r="N774" s="109">
        <f t="shared" si="242"/>
        <v>0.0106499947189476</v>
      </c>
      <c r="O774" s="109" t="s">
        <v>30</v>
      </c>
      <c r="P774" s="110" t="s">
        <v>84</v>
      </c>
      <c r="T774" s="109" t="s">
        <v>134</v>
      </c>
      <c r="U774" s="110" t="str">
        <f t="shared" si="234"/>
        <v>INDOTH</v>
      </c>
      <c r="V774" s="109" t="str">
        <f t="shared" si="235"/>
        <v>FH22</v>
      </c>
      <c r="W774" s="109">
        <f t="shared" si="237"/>
        <v>0.0104509545147346</v>
      </c>
      <c r="X774" s="109" t="s">
        <v>30</v>
      </c>
      <c r="Y774" s="110" t="s">
        <v>79</v>
      </c>
      <c r="AC774" s="109" t="s">
        <v>134</v>
      </c>
      <c r="AD774" s="110" t="str">
        <f t="shared" si="223"/>
        <v>INDOTH</v>
      </c>
      <c r="AE774" s="109" t="str">
        <f t="shared" si="224"/>
        <v>FH22</v>
      </c>
      <c r="AF774" s="109">
        <f t="shared" si="238"/>
        <v>0.010743373856073</v>
      </c>
      <c r="AG774" s="109" t="s">
        <v>30</v>
      </c>
      <c r="AH774" s="110" t="s">
        <v>85</v>
      </c>
      <c r="AL774" s="109" t="s">
        <v>134</v>
      </c>
      <c r="AM774" s="110" t="str">
        <f t="shared" si="225"/>
        <v>INDOTH</v>
      </c>
      <c r="AN774" s="109" t="str">
        <f t="shared" si="226"/>
        <v>FH22</v>
      </c>
      <c r="AO774" s="109">
        <f t="shared" si="239"/>
        <v>0.0105724394852788</v>
      </c>
      <c r="AP774" s="109" t="s">
        <v>30</v>
      </c>
      <c r="AQ774" s="110" t="s">
        <v>82</v>
      </c>
      <c r="AU774" s="109" t="s">
        <v>134</v>
      </c>
      <c r="AV774" s="110" t="str">
        <f t="shared" si="227"/>
        <v>INDOTH</v>
      </c>
      <c r="AW774" s="109" t="str">
        <f t="shared" si="228"/>
        <v>FH22</v>
      </c>
      <c r="AX774" s="109">
        <f t="shared" si="240"/>
        <v>0.0111347269501046</v>
      </c>
      <c r="AY774" s="109" t="s">
        <v>30</v>
      </c>
      <c r="AZ774" s="110" t="s">
        <v>81</v>
      </c>
      <c r="BD774" s="109" t="s">
        <v>134</v>
      </c>
      <c r="BE774" s="110" t="str">
        <f t="shared" si="229"/>
        <v>INDOTH</v>
      </c>
      <c r="BF774" s="109" t="str">
        <f t="shared" si="230"/>
        <v>FH22</v>
      </c>
      <c r="BG774" s="109">
        <f t="shared" si="236"/>
        <v>0.0105724394852788</v>
      </c>
      <c r="BH774" s="109" t="s">
        <v>30</v>
      </c>
      <c r="BI774" s="110" t="s">
        <v>83</v>
      </c>
      <c r="BM774" s="109" t="s">
        <v>134</v>
      </c>
      <c r="BN774" s="110" t="str">
        <f t="shared" si="231"/>
        <v>INDOTH</v>
      </c>
      <c r="BO774" s="109" t="str">
        <f t="shared" si="232"/>
        <v>FH22</v>
      </c>
      <c r="BP774" s="109">
        <f t="shared" si="233"/>
        <v>0.0111347269501046</v>
      </c>
      <c r="BQ774" s="109" t="s">
        <v>30</v>
      </c>
      <c r="BR774" s="110" t="s">
        <v>80</v>
      </c>
    </row>
    <row r="775" spans="11:70">
      <c r="K775" s="111" t="s">
        <v>134</v>
      </c>
      <c r="L775" s="110" t="str">
        <f t="shared" si="241"/>
        <v>INDOTH</v>
      </c>
      <c r="M775" s="110" t="s">
        <v>218</v>
      </c>
      <c r="N775" s="109">
        <f t="shared" si="242"/>
        <v>0.0107286089170435</v>
      </c>
      <c r="O775" s="109" t="s">
        <v>30</v>
      </c>
      <c r="P775" s="110" t="s">
        <v>84</v>
      </c>
      <c r="T775" s="109" t="s">
        <v>134</v>
      </c>
      <c r="U775" s="110" t="str">
        <f t="shared" si="234"/>
        <v>INDOTH</v>
      </c>
      <c r="V775" s="109" t="str">
        <f t="shared" si="235"/>
        <v>FH23</v>
      </c>
      <c r="W775" s="109">
        <f t="shared" si="237"/>
        <v>0.010240244057547</v>
      </c>
      <c r="X775" s="109" t="s">
        <v>30</v>
      </c>
      <c r="Y775" s="110" t="s">
        <v>79</v>
      </c>
      <c r="AC775" s="109" t="s">
        <v>134</v>
      </c>
      <c r="AD775" s="110" t="str">
        <f t="shared" si="223"/>
        <v>INDOTH</v>
      </c>
      <c r="AE775" s="109" t="str">
        <f t="shared" si="224"/>
        <v>FH23</v>
      </c>
      <c r="AF775" s="109">
        <f t="shared" si="238"/>
        <v>0.0109657673124447</v>
      </c>
      <c r="AG775" s="109" t="s">
        <v>30</v>
      </c>
      <c r="AH775" s="110" t="s">
        <v>85</v>
      </c>
      <c r="AL775" s="109" t="s">
        <v>134</v>
      </c>
      <c r="AM775" s="110" t="str">
        <f t="shared" si="225"/>
        <v>INDOTH</v>
      </c>
      <c r="AN775" s="109" t="str">
        <f t="shared" si="226"/>
        <v>FH23</v>
      </c>
      <c r="AO775" s="109">
        <f t="shared" si="239"/>
        <v>0.0106351320566266</v>
      </c>
      <c r="AP775" s="109" t="s">
        <v>30</v>
      </c>
      <c r="AQ775" s="110" t="s">
        <v>82</v>
      </c>
      <c r="AU775" s="109" t="s">
        <v>134</v>
      </c>
      <c r="AV775" s="110" t="str">
        <f t="shared" si="227"/>
        <v>INDOTH</v>
      </c>
      <c r="AW775" s="109" t="str">
        <f t="shared" si="228"/>
        <v>FH23</v>
      </c>
      <c r="AX775" s="109">
        <f t="shared" si="240"/>
        <v>0.0114198689107316</v>
      </c>
      <c r="AY775" s="109" t="s">
        <v>30</v>
      </c>
      <c r="AZ775" s="110" t="s">
        <v>81</v>
      </c>
      <c r="BD775" s="109" t="s">
        <v>134</v>
      </c>
      <c r="BE775" s="110" t="str">
        <f t="shared" si="229"/>
        <v>INDOTH</v>
      </c>
      <c r="BF775" s="109" t="str">
        <f t="shared" si="230"/>
        <v>FH23</v>
      </c>
      <c r="BG775" s="109">
        <f t="shared" si="236"/>
        <v>0.0106351320566266</v>
      </c>
      <c r="BH775" s="109" t="s">
        <v>30</v>
      </c>
      <c r="BI775" s="110" t="s">
        <v>83</v>
      </c>
      <c r="BM775" s="109" t="s">
        <v>134</v>
      </c>
      <c r="BN775" s="110" t="str">
        <f t="shared" si="231"/>
        <v>INDOTH</v>
      </c>
      <c r="BO775" s="109" t="str">
        <f t="shared" si="232"/>
        <v>FH23</v>
      </c>
      <c r="BP775" s="109">
        <f t="shared" si="233"/>
        <v>0.0114198689107316</v>
      </c>
      <c r="BQ775" s="109" t="s">
        <v>30</v>
      </c>
      <c r="BR775" s="110" t="s">
        <v>80</v>
      </c>
    </row>
    <row r="776" spans="11:70">
      <c r="K776" s="109" t="s">
        <v>134</v>
      </c>
      <c r="L776" s="110" t="str">
        <f t="shared" si="241"/>
        <v>INDOTH</v>
      </c>
      <c r="M776" s="110" t="s">
        <v>219</v>
      </c>
      <c r="N776" s="109">
        <f t="shared" si="242"/>
        <v>0.0116721656639418</v>
      </c>
      <c r="O776" s="109" t="s">
        <v>30</v>
      </c>
      <c r="P776" s="110" t="s">
        <v>84</v>
      </c>
      <c r="T776" s="109" t="s">
        <v>134</v>
      </c>
      <c r="U776" s="110" t="str">
        <f t="shared" si="234"/>
        <v>INDOTH</v>
      </c>
      <c r="V776" s="109" t="str">
        <f t="shared" si="235"/>
        <v>WH0</v>
      </c>
      <c r="W776" s="109">
        <f t="shared" si="237"/>
        <v>0.013746547699084</v>
      </c>
      <c r="X776" s="109" t="s">
        <v>30</v>
      </c>
      <c r="Y776" s="110" t="s">
        <v>79</v>
      </c>
      <c r="AC776" s="109" t="s">
        <v>134</v>
      </c>
      <c r="AD776" s="110" t="str">
        <f t="shared" si="223"/>
        <v>INDOTH</v>
      </c>
      <c r="AE776" s="109" t="str">
        <f t="shared" si="224"/>
        <v>WH0</v>
      </c>
      <c r="AF776" s="109">
        <f t="shared" si="238"/>
        <v>0.0134361007747033</v>
      </c>
      <c r="AG776" s="109" t="s">
        <v>30</v>
      </c>
      <c r="AH776" s="110" t="s">
        <v>85</v>
      </c>
      <c r="AL776" s="109" t="s">
        <v>134</v>
      </c>
      <c r="AM776" s="110" t="str">
        <f t="shared" si="225"/>
        <v>INDOTH</v>
      </c>
      <c r="AN776" s="109" t="str">
        <f t="shared" si="226"/>
        <v>WH0</v>
      </c>
      <c r="AO776" s="109">
        <f t="shared" si="239"/>
        <v>0.0130605786484265</v>
      </c>
      <c r="AP776" s="109" t="s">
        <v>30</v>
      </c>
      <c r="AQ776" s="110" t="s">
        <v>82</v>
      </c>
      <c r="AU776" s="109" t="s">
        <v>134</v>
      </c>
      <c r="AV776" s="110" t="str">
        <f t="shared" si="227"/>
        <v>INDOTH</v>
      </c>
      <c r="AW776" s="109" t="str">
        <f t="shared" si="228"/>
        <v>WH0</v>
      </c>
      <c r="AX776" s="109">
        <f t="shared" si="240"/>
        <v>0.0127055580665203</v>
      </c>
      <c r="AY776" s="109" t="s">
        <v>30</v>
      </c>
      <c r="AZ776" s="110" t="s">
        <v>81</v>
      </c>
      <c r="BD776" s="109" t="s">
        <v>134</v>
      </c>
      <c r="BE776" s="110" t="str">
        <f t="shared" si="229"/>
        <v>INDOTH</v>
      </c>
      <c r="BF776" s="109" t="str">
        <f t="shared" si="230"/>
        <v>WH0</v>
      </c>
      <c r="BG776" s="109">
        <f t="shared" si="236"/>
        <v>0.0130605786484265</v>
      </c>
      <c r="BH776" s="109" t="s">
        <v>30</v>
      </c>
      <c r="BI776" s="110" t="s">
        <v>83</v>
      </c>
      <c r="BM776" s="109" t="s">
        <v>134</v>
      </c>
      <c r="BN776" s="110" t="str">
        <f t="shared" si="231"/>
        <v>INDOTH</v>
      </c>
      <c r="BO776" s="109" t="str">
        <f t="shared" si="232"/>
        <v>WH0</v>
      </c>
      <c r="BP776" s="109">
        <f t="shared" si="233"/>
        <v>0.0127055580665203</v>
      </c>
      <c r="BQ776" s="109" t="s">
        <v>30</v>
      </c>
      <c r="BR776" s="110" t="s">
        <v>80</v>
      </c>
    </row>
    <row r="777" spans="11:70">
      <c r="K777" s="109" t="s">
        <v>134</v>
      </c>
      <c r="L777" s="110" t="str">
        <f t="shared" si="241"/>
        <v>INDOTH</v>
      </c>
      <c r="M777" s="110" t="s">
        <v>220</v>
      </c>
      <c r="N777" s="109">
        <f t="shared" si="242"/>
        <v>0.0116279291498786</v>
      </c>
      <c r="O777" s="109" t="s">
        <v>30</v>
      </c>
      <c r="P777" s="110" t="s">
        <v>84</v>
      </c>
      <c r="T777" s="109" t="s">
        <v>134</v>
      </c>
      <c r="U777" s="110" t="str">
        <f t="shared" si="234"/>
        <v>INDOTH</v>
      </c>
      <c r="V777" s="109" t="str">
        <f t="shared" si="235"/>
        <v>WH1</v>
      </c>
      <c r="W777" s="109">
        <f t="shared" si="237"/>
        <v>0.013306284697205</v>
      </c>
      <c r="X777" s="109" t="s">
        <v>30</v>
      </c>
      <c r="Y777" s="110" t="s">
        <v>79</v>
      </c>
      <c r="AC777" s="109" t="s">
        <v>134</v>
      </c>
      <c r="AD777" s="110" t="str">
        <f t="shared" si="223"/>
        <v>INDOTH</v>
      </c>
      <c r="AE777" s="109" t="str">
        <f t="shared" si="224"/>
        <v>WH1</v>
      </c>
      <c r="AF777" s="109">
        <f t="shared" si="238"/>
        <v>0.0135414304736629</v>
      </c>
      <c r="AG777" s="109" t="s">
        <v>30</v>
      </c>
      <c r="AH777" s="110" t="s">
        <v>85</v>
      </c>
      <c r="AL777" s="109" t="s">
        <v>134</v>
      </c>
      <c r="AM777" s="110" t="str">
        <f t="shared" si="225"/>
        <v>INDOTH</v>
      </c>
      <c r="AN777" s="109" t="str">
        <f t="shared" si="226"/>
        <v>WH1</v>
      </c>
      <c r="AO777" s="109">
        <f t="shared" si="239"/>
        <v>0.012947381496885</v>
      </c>
      <c r="AP777" s="109" t="s">
        <v>30</v>
      </c>
      <c r="AQ777" s="110" t="s">
        <v>82</v>
      </c>
      <c r="AU777" s="109" t="s">
        <v>134</v>
      </c>
      <c r="AV777" s="110" t="str">
        <f t="shared" si="227"/>
        <v>INDOTH</v>
      </c>
      <c r="AW777" s="109" t="str">
        <f t="shared" si="228"/>
        <v>WH1</v>
      </c>
      <c r="AX777" s="109">
        <f t="shared" si="240"/>
        <v>0.0124864552527677</v>
      </c>
      <c r="AY777" s="109" t="s">
        <v>30</v>
      </c>
      <c r="AZ777" s="110" t="s">
        <v>81</v>
      </c>
      <c r="BD777" s="109" t="s">
        <v>134</v>
      </c>
      <c r="BE777" s="110" t="str">
        <f t="shared" si="229"/>
        <v>INDOTH</v>
      </c>
      <c r="BF777" s="109" t="str">
        <f t="shared" si="230"/>
        <v>WH1</v>
      </c>
      <c r="BG777" s="109">
        <f t="shared" si="236"/>
        <v>0.012947381496885</v>
      </c>
      <c r="BH777" s="109" t="s">
        <v>30</v>
      </c>
      <c r="BI777" s="110" t="s">
        <v>83</v>
      </c>
      <c r="BM777" s="109" t="s">
        <v>134</v>
      </c>
      <c r="BN777" s="110" t="str">
        <f t="shared" si="231"/>
        <v>INDOTH</v>
      </c>
      <c r="BO777" s="109" t="str">
        <f t="shared" si="232"/>
        <v>WH1</v>
      </c>
      <c r="BP777" s="109">
        <f t="shared" si="233"/>
        <v>0.0124864552527677</v>
      </c>
      <c r="BQ777" s="109" t="s">
        <v>30</v>
      </c>
      <c r="BR777" s="110" t="s">
        <v>80</v>
      </c>
    </row>
    <row r="778" spans="11:70">
      <c r="K778" s="109" t="s">
        <v>134</v>
      </c>
      <c r="L778" s="110" t="str">
        <f t="shared" si="241"/>
        <v>INDOTH</v>
      </c>
      <c r="M778" s="110" t="s">
        <v>221</v>
      </c>
      <c r="N778" s="109">
        <f t="shared" si="242"/>
        <v>0.0115306629242922</v>
      </c>
      <c r="O778" s="109" t="s">
        <v>30</v>
      </c>
      <c r="P778" s="110" t="s">
        <v>84</v>
      </c>
      <c r="T778" s="109" t="s">
        <v>134</v>
      </c>
      <c r="U778" s="110" t="str">
        <f t="shared" si="234"/>
        <v>INDOTH</v>
      </c>
      <c r="V778" s="109" t="str">
        <f t="shared" si="235"/>
        <v>WH2</v>
      </c>
      <c r="W778" s="109">
        <f t="shared" si="237"/>
        <v>0.0127397628774967</v>
      </c>
      <c r="X778" s="109" t="s">
        <v>30</v>
      </c>
      <c r="Y778" s="110" t="s">
        <v>79</v>
      </c>
      <c r="AC778" s="109" t="s">
        <v>134</v>
      </c>
      <c r="AD778" s="110" t="str">
        <f t="shared" si="223"/>
        <v>INDOTH</v>
      </c>
      <c r="AE778" s="109" t="str">
        <f t="shared" si="224"/>
        <v>WH2</v>
      </c>
      <c r="AF778" s="109">
        <f t="shared" si="238"/>
        <v>0.0134599033531735</v>
      </c>
      <c r="AG778" s="109" t="s">
        <v>30</v>
      </c>
      <c r="AH778" s="110" t="s">
        <v>85</v>
      </c>
      <c r="AL778" s="109" t="s">
        <v>134</v>
      </c>
      <c r="AM778" s="110" t="str">
        <f t="shared" si="225"/>
        <v>INDOTH</v>
      </c>
      <c r="AN778" s="109" t="str">
        <f t="shared" si="226"/>
        <v>WH2</v>
      </c>
      <c r="AO778" s="109">
        <f t="shared" si="239"/>
        <v>0.0127678788345884</v>
      </c>
      <c r="AP778" s="109" t="s">
        <v>30</v>
      </c>
      <c r="AQ778" s="110" t="s">
        <v>82</v>
      </c>
      <c r="AU778" s="109" t="s">
        <v>134</v>
      </c>
      <c r="AV778" s="110" t="str">
        <f t="shared" si="227"/>
        <v>INDOTH</v>
      </c>
      <c r="AW778" s="109" t="str">
        <f t="shared" si="228"/>
        <v>WH2</v>
      </c>
      <c r="AX778" s="109">
        <f t="shared" si="240"/>
        <v>0.0122202971539407</v>
      </c>
      <c r="AY778" s="109" t="s">
        <v>30</v>
      </c>
      <c r="AZ778" s="110" t="s">
        <v>81</v>
      </c>
      <c r="BD778" s="109" t="s">
        <v>134</v>
      </c>
      <c r="BE778" s="110" t="str">
        <f t="shared" si="229"/>
        <v>INDOTH</v>
      </c>
      <c r="BF778" s="109" t="str">
        <f t="shared" si="230"/>
        <v>WH2</v>
      </c>
      <c r="BG778" s="109">
        <f t="shared" si="236"/>
        <v>0.0127678788345884</v>
      </c>
      <c r="BH778" s="109" t="s">
        <v>30</v>
      </c>
      <c r="BI778" s="110" t="s">
        <v>83</v>
      </c>
      <c r="BM778" s="109" t="s">
        <v>134</v>
      </c>
      <c r="BN778" s="110" t="str">
        <f t="shared" si="231"/>
        <v>INDOTH</v>
      </c>
      <c r="BO778" s="109" t="str">
        <f t="shared" si="232"/>
        <v>WH2</v>
      </c>
      <c r="BP778" s="109">
        <f t="shared" si="233"/>
        <v>0.0122202971539407</v>
      </c>
      <c r="BQ778" s="109" t="s">
        <v>30</v>
      </c>
      <c r="BR778" s="110" t="s">
        <v>80</v>
      </c>
    </row>
    <row r="779" spans="11:70">
      <c r="K779" s="111" t="s">
        <v>134</v>
      </c>
      <c r="L779" s="110" t="str">
        <f t="shared" si="241"/>
        <v>INDOTH</v>
      </c>
      <c r="M779" s="110" t="s">
        <v>222</v>
      </c>
      <c r="N779" s="109">
        <f t="shared" si="242"/>
        <v>0.0114186169128008</v>
      </c>
      <c r="O779" s="109" t="s">
        <v>30</v>
      </c>
      <c r="P779" s="110" t="s">
        <v>84</v>
      </c>
      <c r="T779" s="109" t="s">
        <v>134</v>
      </c>
      <c r="U779" s="110" t="str">
        <f t="shared" si="234"/>
        <v>INDOTH</v>
      </c>
      <c r="V779" s="109" t="str">
        <f t="shared" si="235"/>
        <v>WH3</v>
      </c>
      <c r="W779" s="109">
        <f t="shared" si="237"/>
        <v>0.0122738141593863</v>
      </c>
      <c r="X779" s="109" t="s">
        <v>30</v>
      </c>
      <c r="Y779" s="110" t="s">
        <v>79</v>
      </c>
      <c r="AC779" s="109" t="s">
        <v>134</v>
      </c>
      <c r="AD779" s="110" t="str">
        <f t="shared" si="223"/>
        <v>INDOTH</v>
      </c>
      <c r="AE779" s="109" t="str">
        <f t="shared" si="224"/>
        <v>WH3</v>
      </c>
      <c r="AF779" s="109">
        <f t="shared" si="238"/>
        <v>0.0131930553402525</v>
      </c>
      <c r="AG779" s="109" t="s">
        <v>30</v>
      </c>
      <c r="AH779" s="110" t="s">
        <v>85</v>
      </c>
      <c r="AL779" s="109" t="s">
        <v>134</v>
      </c>
      <c r="AM779" s="110" t="str">
        <f t="shared" si="225"/>
        <v>INDOTH</v>
      </c>
      <c r="AN779" s="109" t="str">
        <f t="shared" si="226"/>
        <v>WH3</v>
      </c>
      <c r="AO779" s="109">
        <f t="shared" si="239"/>
        <v>0.0125143530868874</v>
      </c>
      <c r="AP779" s="109" t="s">
        <v>30</v>
      </c>
      <c r="AQ779" s="110" t="s">
        <v>82</v>
      </c>
      <c r="AU779" s="109" t="s">
        <v>134</v>
      </c>
      <c r="AV779" s="110" t="str">
        <f t="shared" si="227"/>
        <v>INDOTH</v>
      </c>
      <c r="AW779" s="109" t="str">
        <f t="shared" si="228"/>
        <v>WH3</v>
      </c>
      <c r="AX779" s="109">
        <f t="shared" si="240"/>
        <v>0.0117911591434718</v>
      </c>
      <c r="AY779" s="109" t="s">
        <v>30</v>
      </c>
      <c r="AZ779" s="110" t="s">
        <v>81</v>
      </c>
      <c r="BD779" s="109" t="s">
        <v>134</v>
      </c>
      <c r="BE779" s="110" t="str">
        <f t="shared" si="229"/>
        <v>INDOTH</v>
      </c>
      <c r="BF779" s="109" t="str">
        <f t="shared" si="230"/>
        <v>WH3</v>
      </c>
      <c r="BG779" s="109">
        <f t="shared" si="236"/>
        <v>0.0125143530868874</v>
      </c>
      <c r="BH779" s="109" t="s">
        <v>30</v>
      </c>
      <c r="BI779" s="110" t="s">
        <v>83</v>
      </c>
      <c r="BM779" s="109" t="s">
        <v>134</v>
      </c>
      <c r="BN779" s="110" t="str">
        <f t="shared" si="231"/>
        <v>INDOTH</v>
      </c>
      <c r="BO779" s="109" t="str">
        <f t="shared" si="232"/>
        <v>WH3</v>
      </c>
      <c r="BP779" s="109">
        <f t="shared" si="233"/>
        <v>0.0117911591434718</v>
      </c>
      <c r="BQ779" s="109" t="s">
        <v>30</v>
      </c>
      <c r="BR779" s="110" t="s">
        <v>80</v>
      </c>
    </row>
    <row r="780" spans="11:70">
      <c r="K780" s="109" t="s">
        <v>134</v>
      </c>
      <c r="L780" s="110" t="str">
        <f t="shared" si="241"/>
        <v>INDOTH</v>
      </c>
      <c r="M780" s="110" t="s">
        <v>223</v>
      </c>
      <c r="N780" s="109">
        <f t="shared" si="242"/>
        <v>0.0112407620887148</v>
      </c>
      <c r="O780" s="109" t="s">
        <v>30</v>
      </c>
      <c r="P780" s="110" t="s">
        <v>84</v>
      </c>
      <c r="T780" s="109" t="s">
        <v>134</v>
      </c>
      <c r="U780" s="110" t="str">
        <f t="shared" si="234"/>
        <v>INDOTH</v>
      </c>
      <c r="V780" s="109" t="str">
        <f t="shared" si="235"/>
        <v>WH4</v>
      </c>
      <c r="W780" s="109">
        <f t="shared" si="237"/>
        <v>0.0119283630411</v>
      </c>
      <c r="X780" s="109" t="s">
        <v>30</v>
      </c>
      <c r="Y780" s="110" t="s">
        <v>79</v>
      </c>
      <c r="AC780" s="109" t="s">
        <v>134</v>
      </c>
      <c r="AD780" s="110" t="str">
        <f t="shared" si="223"/>
        <v>INDOTH</v>
      </c>
      <c r="AE780" s="109" t="str">
        <f t="shared" si="224"/>
        <v>WH4</v>
      </c>
      <c r="AF780" s="109">
        <f t="shared" si="238"/>
        <v>0.0127699145974683</v>
      </c>
      <c r="AG780" s="109" t="s">
        <v>30</v>
      </c>
      <c r="AH780" s="110" t="s">
        <v>85</v>
      </c>
      <c r="AL780" s="109" t="s">
        <v>134</v>
      </c>
      <c r="AM780" s="110" t="str">
        <f t="shared" si="225"/>
        <v>INDOTH</v>
      </c>
      <c r="AN780" s="109" t="str">
        <f t="shared" si="226"/>
        <v>WH4</v>
      </c>
      <c r="AO780" s="109">
        <f t="shared" si="239"/>
        <v>0.0121607856393032</v>
      </c>
      <c r="AP780" s="109" t="s">
        <v>30</v>
      </c>
      <c r="AQ780" s="110" t="s">
        <v>82</v>
      </c>
      <c r="AU780" s="109" t="s">
        <v>134</v>
      </c>
      <c r="AV780" s="110" t="str">
        <f t="shared" si="227"/>
        <v>INDOTH</v>
      </c>
      <c r="AW780" s="109" t="str">
        <f t="shared" si="228"/>
        <v>WH4</v>
      </c>
      <c r="AX780" s="109">
        <f t="shared" si="240"/>
        <v>0.0111442981240238</v>
      </c>
      <c r="AY780" s="109" t="s">
        <v>30</v>
      </c>
      <c r="AZ780" s="110" t="s">
        <v>81</v>
      </c>
      <c r="BD780" s="109" t="s">
        <v>134</v>
      </c>
      <c r="BE780" s="110" t="str">
        <f t="shared" si="229"/>
        <v>INDOTH</v>
      </c>
      <c r="BF780" s="109" t="str">
        <f t="shared" si="230"/>
        <v>WH4</v>
      </c>
      <c r="BG780" s="109">
        <f t="shared" si="236"/>
        <v>0.0121607856393032</v>
      </c>
      <c r="BH780" s="109" t="s">
        <v>30</v>
      </c>
      <c r="BI780" s="110" t="s">
        <v>83</v>
      </c>
      <c r="BM780" s="109" t="s">
        <v>134</v>
      </c>
      <c r="BN780" s="110" t="str">
        <f t="shared" si="231"/>
        <v>INDOTH</v>
      </c>
      <c r="BO780" s="109" t="str">
        <f t="shared" si="232"/>
        <v>WH4</v>
      </c>
      <c r="BP780" s="109">
        <f t="shared" si="233"/>
        <v>0.0111442981240238</v>
      </c>
      <c r="BQ780" s="109" t="s">
        <v>30</v>
      </c>
      <c r="BR780" s="110" t="s">
        <v>80</v>
      </c>
    </row>
    <row r="781" spans="11:70">
      <c r="K781" s="109" t="s">
        <v>134</v>
      </c>
      <c r="L781" s="110" t="str">
        <f t="shared" si="241"/>
        <v>INDOTH</v>
      </c>
      <c r="M781" s="110" t="s">
        <v>224</v>
      </c>
      <c r="N781" s="109">
        <f t="shared" si="242"/>
        <v>0.0109816188568309</v>
      </c>
      <c r="O781" s="109" t="s">
        <v>30</v>
      </c>
      <c r="P781" s="110" t="s">
        <v>84</v>
      </c>
      <c r="T781" s="109" t="s">
        <v>134</v>
      </c>
      <c r="U781" s="110" t="str">
        <f t="shared" si="234"/>
        <v>INDOTH</v>
      </c>
      <c r="V781" s="109" t="str">
        <f t="shared" si="235"/>
        <v>WH5</v>
      </c>
      <c r="W781" s="109">
        <f t="shared" si="237"/>
        <v>0.0117678407290691</v>
      </c>
      <c r="X781" s="109" t="s">
        <v>30</v>
      </c>
      <c r="Y781" s="110" t="s">
        <v>79</v>
      </c>
      <c r="AC781" s="109" t="s">
        <v>134</v>
      </c>
      <c r="AD781" s="110" t="str">
        <f t="shared" si="223"/>
        <v>INDOTH</v>
      </c>
      <c r="AE781" s="109" t="str">
        <f t="shared" si="224"/>
        <v>WH5</v>
      </c>
      <c r="AF781" s="109">
        <f t="shared" si="238"/>
        <v>0.0121471569711641</v>
      </c>
      <c r="AG781" s="109" t="s">
        <v>30</v>
      </c>
      <c r="AH781" s="110" t="s">
        <v>85</v>
      </c>
      <c r="AL781" s="109" t="s">
        <v>134</v>
      </c>
      <c r="AM781" s="110" t="str">
        <f t="shared" si="225"/>
        <v>INDOTH</v>
      </c>
      <c r="AN781" s="109" t="str">
        <f t="shared" si="226"/>
        <v>WH5</v>
      </c>
      <c r="AO781" s="109">
        <f t="shared" si="239"/>
        <v>0.0117558136805204</v>
      </c>
      <c r="AP781" s="109" t="s">
        <v>30</v>
      </c>
      <c r="AQ781" s="110" t="s">
        <v>82</v>
      </c>
      <c r="AU781" s="109" t="s">
        <v>134</v>
      </c>
      <c r="AV781" s="110" t="str">
        <f t="shared" si="227"/>
        <v>INDOTH</v>
      </c>
      <c r="AW781" s="109" t="str">
        <f t="shared" si="228"/>
        <v>WH5</v>
      </c>
      <c r="AX781" s="109">
        <f t="shared" si="240"/>
        <v>0.0104396375114622</v>
      </c>
      <c r="AY781" s="109" t="s">
        <v>30</v>
      </c>
      <c r="AZ781" s="110" t="s">
        <v>81</v>
      </c>
      <c r="BD781" s="109" t="s">
        <v>134</v>
      </c>
      <c r="BE781" s="110" t="str">
        <f t="shared" si="229"/>
        <v>INDOTH</v>
      </c>
      <c r="BF781" s="109" t="str">
        <f t="shared" si="230"/>
        <v>WH5</v>
      </c>
      <c r="BG781" s="109">
        <f t="shared" si="236"/>
        <v>0.0117558136805204</v>
      </c>
      <c r="BH781" s="109" t="s">
        <v>30</v>
      </c>
      <c r="BI781" s="110" t="s">
        <v>83</v>
      </c>
      <c r="BM781" s="109" t="s">
        <v>134</v>
      </c>
      <c r="BN781" s="110" t="str">
        <f t="shared" si="231"/>
        <v>INDOTH</v>
      </c>
      <c r="BO781" s="109" t="str">
        <f t="shared" si="232"/>
        <v>WH5</v>
      </c>
      <c r="BP781" s="109">
        <f t="shared" si="233"/>
        <v>0.0104396375114622</v>
      </c>
      <c r="BQ781" s="109" t="s">
        <v>30</v>
      </c>
      <c r="BR781" s="110" t="s">
        <v>80</v>
      </c>
    </row>
    <row r="782" spans="11:70">
      <c r="K782" s="109" t="s">
        <v>134</v>
      </c>
      <c r="L782" s="110" t="str">
        <f t="shared" si="241"/>
        <v>INDOTH</v>
      </c>
      <c r="M782" s="110" t="s">
        <v>225</v>
      </c>
      <c r="N782" s="109">
        <f t="shared" si="242"/>
        <v>0.0107261623967495</v>
      </c>
      <c r="O782" s="109" t="s">
        <v>30</v>
      </c>
      <c r="P782" s="110" t="s">
        <v>84</v>
      </c>
      <c r="T782" s="109" t="s">
        <v>134</v>
      </c>
      <c r="U782" s="110" t="str">
        <f t="shared" si="234"/>
        <v>INDOTH</v>
      </c>
      <c r="V782" s="109" t="str">
        <f t="shared" si="235"/>
        <v>WH6</v>
      </c>
      <c r="W782" s="109">
        <f t="shared" si="237"/>
        <v>0.011746882242616</v>
      </c>
      <c r="X782" s="109" t="s">
        <v>30</v>
      </c>
      <c r="Y782" s="110" t="s">
        <v>79</v>
      </c>
      <c r="AC782" s="109" t="s">
        <v>134</v>
      </c>
      <c r="AD782" s="110" t="str">
        <f t="shared" si="223"/>
        <v>INDOTH</v>
      </c>
      <c r="AE782" s="109" t="str">
        <f t="shared" si="224"/>
        <v>WH6</v>
      </c>
      <c r="AF782" s="109">
        <f t="shared" si="238"/>
        <v>0.0114581192317221</v>
      </c>
      <c r="AG782" s="109" t="s">
        <v>30</v>
      </c>
      <c r="AH782" s="110" t="s">
        <v>85</v>
      </c>
      <c r="AL782" s="109" t="s">
        <v>134</v>
      </c>
      <c r="AM782" s="110" t="str">
        <f t="shared" si="225"/>
        <v>INDOTH</v>
      </c>
      <c r="AN782" s="109" t="str">
        <f t="shared" si="226"/>
        <v>WH6</v>
      </c>
      <c r="AO782" s="109">
        <f t="shared" si="239"/>
        <v>0.0114263268133335</v>
      </c>
      <c r="AP782" s="109" t="s">
        <v>30</v>
      </c>
      <c r="AQ782" s="110" t="s">
        <v>82</v>
      </c>
      <c r="AU782" s="109" t="s">
        <v>134</v>
      </c>
      <c r="AV782" s="110" t="str">
        <f t="shared" si="227"/>
        <v>INDOTH</v>
      </c>
      <c r="AW782" s="109" t="str">
        <f t="shared" si="228"/>
        <v>WH6</v>
      </c>
      <c r="AX782" s="109">
        <f t="shared" si="240"/>
        <v>0.00992458573966148</v>
      </c>
      <c r="AY782" s="109" t="s">
        <v>30</v>
      </c>
      <c r="AZ782" s="110" t="s">
        <v>81</v>
      </c>
      <c r="BD782" s="109" t="s">
        <v>134</v>
      </c>
      <c r="BE782" s="110" t="str">
        <f t="shared" si="229"/>
        <v>INDOTH</v>
      </c>
      <c r="BF782" s="109" t="str">
        <f t="shared" si="230"/>
        <v>WH6</v>
      </c>
      <c r="BG782" s="109">
        <f t="shared" si="236"/>
        <v>0.0114263268133335</v>
      </c>
      <c r="BH782" s="109" t="s">
        <v>30</v>
      </c>
      <c r="BI782" s="110" t="s">
        <v>83</v>
      </c>
      <c r="BM782" s="109" t="s">
        <v>134</v>
      </c>
      <c r="BN782" s="110" t="str">
        <f t="shared" si="231"/>
        <v>INDOTH</v>
      </c>
      <c r="BO782" s="109" t="str">
        <f t="shared" si="232"/>
        <v>WH6</v>
      </c>
      <c r="BP782" s="109">
        <f t="shared" si="233"/>
        <v>0.00992458573966148</v>
      </c>
      <c r="BQ782" s="109" t="s">
        <v>30</v>
      </c>
      <c r="BR782" s="110" t="s">
        <v>80</v>
      </c>
    </row>
    <row r="783" spans="11:70">
      <c r="K783" s="111" t="s">
        <v>134</v>
      </c>
      <c r="L783" s="110" t="str">
        <f t="shared" si="241"/>
        <v>INDOTH</v>
      </c>
      <c r="M783" s="110" t="s">
        <v>226</v>
      </c>
      <c r="N783" s="109">
        <f t="shared" si="242"/>
        <v>0.0105323596541723</v>
      </c>
      <c r="O783" s="109" t="s">
        <v>30</v>
      </c>
      <c r="P783" s="110" t="s">
        <v>84</v>
      </c>
      <c r="T783" s="109" t="s">
        <v>134</v>
      </c>
      <c r="U783" s="110" t="str">
        <f t="shared" si="234"/>
        <v>INDOTH</v>
      </c>
      <c r="V783" s="109" t="str">
        <f t="shared" si="235"/>
        <v>WH7</v>
      </c>
      <c r="W783" s="109">
        <f t="shared" si="237"/>
        <v>0.0118075851584338</v>
      </c>
      <c r="X783" s="109" t="s">
        <v>30</v>
      </c>
      <c r="Y783" s="110" t="s">
        <v>79</v>
      </c>
      <c r="AC783" s="109" t="s">
        <v>134</v>
      </c>
      <c r="AD783" s="110" t="str">
        <f t="shared" si="223"/>
        <v>INDOTH</v>
      </c>
      <c r="AE783" s="109" t="str">
        <f t="shared" si="224"/>
        <v>WH7</v>
      </c>
      <c r="AF783" s="109">
        <f t="shared" si="238"/>
        <v>0.0108568295462197</v>
      </c>
      <c r="AG783" s="109" t="s">
        <v>30</v>
      </c>
      <c r="AH783" s="110" t="s">
        <v>85</v>
      </c>
      <c r="AL783" s="109" t="s">
        <v>134</v>
      </c>
      <c r="AM783" s="110" t="str">
        <f t="shared" si="225"/>
        <v>INDOTH</v>
      </c>
      <c r="AN783" s="109" t="str">
        <f t="shared" si="226"/>
        <v>WH7</v>
      </c>
      <c r="AO783" s="109">
        <f t="shared" si="239"/>
        <v>0.0112045636299768</v>
      </c>
      <c r="AP783" s="109" t="s">
        <v>30</v>
      </c>
      <c r="AQ783" s="110" t="s">
        <v>82</v>
      </c>
      <c r="AU783" s="109" t="s">
        <v>134</v>
      </c>
      <c r="AV783" s="110" t="str">
        <f t="shared" si="227"/>
        <v>INDOTH</v>
      </c>
      <c r="AW783" s="109" t="str">
        <f t="shared" si="228"/>
        <v>WH7</v>
      </c>
      <c r="AX783" s="109">
        <f t="shared" si="240"/>
        <v>0.00964187175994023</v>
      </c>
      <c r="AY783" s="109" t="s">
        <v>30</v>
      </c>
      <c r="AZ783" s="110" t="s">
        <v>81</v>
      </c>
      <c r="BD783" s="109" t="s">
        <v>134</v>
      </c>
      <c r="BE783" s="110" t="str">
        <f t="shared" si="229"/>
        <v>INDOTH</v>
      </c>
      <c r="BF783" s="109" t="str">
        <f t="shared" si="230"/>
        <v>WH7</v>
      </c>
      <c r="BG783" s="109">
        <f t="shared" si="236"/>
        <v>0.0112045636299768</v>
      </c>
      <c r="BH783" s="109" t="s">
        <v>30</v>
      </c>
      <c r="BI783" s="110" t="s">
        <v>83</v>
      </c>
      <c r="BM783" s="109" t="s">
        <v>134</v>
      </c>
      <c r="BN783" s="110" t="str">
        <f t="shared" si="231"/>
        <v>INDOTH</v>
      </c>
      <c r="BO783" s="109" t="str">
        <f t="shared" si="232"/>
        <v>WH7</v>
      </c>
      <c r="BP783" s="109">
        <f t="shared" si="233"/>
        <v>0.00964187175994023</v>
      </c>
      <c r="BQ783" s="109" t="s">
        <v>30</v>
      </c>
      <c r="BR783" s="110" t="s">
        <v>80</v>
      </c>
    </row>
    <row r="784" spans="11:70">
      <c r="K784" s="109" t="s">
        <v>134</v>
      </c>
      <c r="L784" s="110" t="str">
        <f t="shared" si="241"/>
        <v>INDOTH</v>
      </c>
      <c r="M784" s="110" t="s">
        <v>227</v>
      </c>
      <c r="N784" s="109">
        <f t="shared" si="242"/>
        <v>0.0104210526044823</v>
      </c>
      <c r="O784" s="109" t="s">
        <v>30</v>
      </c>
      <c r="P784" s="110" t="s">
        <v>84</v>
      </c>
      <c r="T784" s="109" t="s">
        <v>134</v>
      </c>
      <c r="U784" s="110" t="str">
        <f t="shared" si="234"/>
        <v>INDOTH</v>
      </c>
      <c r="V784" s="109" t="str">
        <f t="shared" si="235"/>
        <v>WH8</v>
      </c>
      <c r="W784" s="109">
        <f t="shared" si="237"/>
        <v>0.0119723926604133</v>
      </c>
      <c r="X784" s="109" t="s">
        <v>30</v>
      </c>
      <c r="Y784" s="110" t="s">
        <v>79</v>
      </c>
      <c r="AC784" s="109" t="s">
        <v>134</v>
      </c>
      <c r="AD784" s="110" t="str">
        <f t="shared" si="223"/>
        <v>INDOTH</v>
      </c>
      <c r="AE784" s="109" t="str">
        <f t="shared" si="224"/>
        <v>WH8</v>
      </c>
      <c r="AF784" s="109">
        <f t="shared" si="238"/>
        <v>0.0104613240489508</v>
      </c>
      <c r="AG784" s="109" t="s">
        <v>30</v>
      </c>
      <c r="AH784" s="110" t="s">
        <v>85</v>
      </c>
      <c r="AL784" s="109" t="s">
        <v>134</v>
      </c>
      <c r="AM784" s="110" t="str">
        <f t="shared" si="225"/>
        <v>INDOTH</v>
      </c>
      <c r="AN784" s="109" t="str">
        <f t="shared" si="226"/>
        <v>WH8</v>
      </c>
      <c r="AO784" s="109">
        <f t="shared" si="239"/>
        <v>0.0110960929844402</v>
      </c>
      <c r="AP784" s="109" t="s">
        <v>30</v>
      </c>
      <c r="AQ784" s="110" t="s">
        <v>82</v>
      </c>
      <c r="AU784" s="109" t="s">
        <v>134</v>
      </c>
      <c r="AV784" s="110" t="str">
        <f t="shared" si="227"/>
        <v>INDOTH</v>
      </c>
      <c r="AW784" s="109" t="str">
        <f t="shared" si="228"/>
        <v>WH8</v>
      </c>
      <c r="AX784" s="109">
        <f t="shared" si="240"/>
        <v>0.00949050349647585</v>
      </c>
      <c r="AY784" s="109" t="s">
        <v>30</v>
      </c>
      <c r="AZ784" s="110" t="s">
        <v>81</v>
      </c>
      <c r="BD784" s="109" t="s">
        <v>134</v>
      </c>
      <c r="BE784" s="110" t="str">
        <f t="shared" si="229"/>
        <v>INDOTH</v>
      </c>
      <c r="BF784" s="109" t="str">
        <f t="shared" si="230"/>
        <v>WH8</v>
      </c>
      <c r="BG784" s="109">
        <f t="shared" si="236"/>
        <v>0.0110960929844402</v>
      </c>
      <c r="BH784" s="109" t="s">
        <v>30</v>
      </c>
      <c r="BI784" s="110" t="s">
        <v>83</v>
      </c>
      <c r="BM784" s="109" t="s">
        <v>134</v>
      </c>
      <c r="BN784" s="110" t="str">
        <f t="shared" si="231"/>
        <v>INDOTH</v>
      </c>
      <c r="BO784" s="109" t="str">
        <f t="shared" si="232"/>
        <v>WH8</v>
      </c>
      <c r="BP784" s="109">
        <f t="shared" si="233"/>
        <v>0.00949050349647585</v>
      </c>
      <c r="BQ784" s="109" t="s">
        <v>30</v>
      </c>
      <c r="BR784" s="110" t="s">
        <v>80</v>
      </c>
    </row>
    <row r="785" spans="11:70">
      <c r="K785" s="109" t="s">
        <v>134</v>
      </c>
      <c r="L785" s="110" t="str">
        <f t="shared" si="241"/>
        <v>INDOTH</v>
      </c>
      <c r="M785" s="110" t="s">
        <v>228</v>
      </c>
      <c r="N785" s="109">
        <f t="shared" si="242"/>
        <v>0.0103600782830602</v>
      </c>
      <c r="O785" s="109" t="s">
        <v>30</v>
      </c>
      <c r="P785" s="110" t="s">
        <v>84</v>
      </c>
      <c r="T785" s="109" t="s">
        <v>134</v>
      </c>
      <c r="U785" s="110" t="str">
        <f t="shared" si="234"/>
        <v>INDOTH</v>
      </c>
      <c r="V785" s="109" t="str">
        <f t="shared" si="235"/>
        <v>WH9</v>
      </c>
      <c r="W785" s="109">
        <f t="shared" si="237"/>
        <v>0.0123278131062885</v>
      </c>
      <c r="X785" s="109" t="s">
        <v>30</v>
      </c>
      <c r="Y785" s="110" t="s">
        <v>79</v>
      </c>
      <c r="AC785" s="109" t="s">
        <v>134</v>
      </c>
      <c r="AD785" s="110" t="str">
        <f t="shared" si="223"/>
        <v>INDOTH</v>
      </c>
      <c r="AE785" s="109" t="str">
        <f t="shared" si="224"/>
        <v>WH9</v>
      </c>
      <c r="AF785" s="109">
        <f t="shared" si="238"/>
        <v>0.0102332553330189</v>
      </c>
      <c r="AG785" s="109" t="s">
        <v>30</v>
      </c>
      <c r="AH785" s="110" t="s">
        <v>85</v>
      </c>
      <c r="AL785" s="109" t="s">
        <v>134</v>
      </c>
      <c r="AM785" s="110" t="str">
        <f t="shared" si="225"/>
        <v>INDOTH</v>
      </c>
      <c r="AN785" s="109" t="str">
        <f t="shared" si="226"/>
        <v>WH9</v>
      </c>
      <c r="AO785" s="109">
        <f t="shared" si="239"/>
        <v>0.0111024235210262</v>
      </c>
      <c r="AP785" s="109" t="s">
        <v>30</v>
      </c>
      <c r="AQ785" s="110" t="s">
        <v>82</v>
      </c>
      <c r="AU785" s="109" t="s">
        <v>134</v>
      </c>
      <c r="AV785" s="110" t="str">
        <f t="shared" si="227"/>
        <v>INDOTH</v>
      </c>
      <c r="AW785" s="109" t="str">
        <f t="shared" si="228"/>
        <v>WH9</v>
      </c>
      <c r="AX785" s="109">
        <f t="shared" si="240"/>
        <v>0.00943638633864259</v>
      </c>
      <c r="AY785" s="109" t="s">
        <v>30</v>
      </c>
      <c r="AZ785" s="110" t="s">
        <v>81</v>
      </c>
      <c r="BD785" s="109" t="s">
        <v>134</v>
      </c>
      <c r="BE785" s="110" t="str">
        <f t="shared" si="229"/>
        <v>INDOTH</v>
      </c>
      <c r="BF785" s="109" t="str">
        <f t="shared" si="230"/>
        <v>WH9</v>
      </c>
      <c r="BG785" s="109">
        <f t="shared" si="236"/>
        <v>0.0111024235210262</v>
      </c>
      <c r="BH785" s="109" t="s">
        <v>30</v>
      </c>
      <c r="BI785" s="110" t="s">
        <v>83</v>
      </c>
      <c r="BM785" s="109" t="s">
        <v>134</v>
      </c>
      <c r="BN785" s="110" t="str">
        <f t="shared" si="231"/>
        <v>INDOTH</v>
      </c>
      <c r="BO785" s="109" t="str">
        <f t="shared" si="232"/>
        <v>WH9</v>
      </c>
      <c r="BP785" s="109">
        <f t="shared" si="233"/>
        <v>0.00943638633864259</v>
      </c>
      <c r="BQ785" s="109" t="s">
        <v>30</v>
      </c>
      <c r="BR785" s="110" t="s">
        <v>80</v>
      </c>
    </row>
    <row r="786" spans="11:70">
      <c r="K786" s="109" t="s">
        <v>134</v>
      </c>
      <c r="L786" s="110" t="str">
        <f t="shared" si="241"/>
        <v>INDOTH</v>
      </c>
      <c r="M786" s="110" t="s">
        <v>229</v>
      </c>
      <c r="N786" s="109">
        <f t="shared" si="242"/>
        <v>0.0103480327253454</v>
      </c>
      <c r="O786" s="109" t="s">
        <v>30</v>
      </c>
      <c r="P786" s="110" t="s">
        <v>84</v>
      </c>
      <c r="T786" s="109" t="s">
        <v>134</v>
      </c>
      <c r="U786" s="110" t="str">
        <f t="shared" si="234"/>
        <v>INDOTH</v>
      </c>
      <c r="V786" s="109" t="str">
        <f t="shared" si="235"/>
        <v>WH10</v>
      </c>
      <c r="W786" s="109">
        <f t="shared" si="237"/>
        <v>0.0131076646860451</v>
      </c>
      <c r="X786" s="109" t="s">
        <v>30</v>
      </c>
      <c r="Y786" s="110" t="s">
        <v>79</v>
      </c>
      <c r="AC786" s="109" t="s">
        <v>134</v>
      </c>
      <c r="AD786" s="110" t="str">
        <f t="shared" si="223"/>
        <v>INDOTH</v>
      </c>
      <c r="AE786" s="109" t="str">
        <f t="shared" si="224"/>
        <v>WH10</v>
      </c>
      <c r="AF786" s="109">
        <f t="shared" si="238"/>
        <v>0.0101452026678552</v>
      </c>
      <c r="AG786" s="109" t="s">
        <v>30</v>
      </c>
      <c r="AH786" s="110" t="s">
        <v>85</v>
      </c>
      <c r="AL786" s="109" t="s">
        <v>134</v>
      </c>
      <c r="AM786" s="110" t="str">
        <f t="shared" si="225"/>
        <v>INDOTH</v>
      </c>
      <c r="AN786" s="109" t="str">
        <f t="shared" si="226"/>
        <v>WH10</v>
      </c>
      <c r="AO786" s="109">
        <f t="shared" si="239"/>
        <v>0.0112861651420778</v>
      </c>
      <c r="AP786" s="109" t="s">
        <v>30</v>
      </c>
      <c r="AQ786" s="110" t="s">
        <v>82</v>
      </c>
      <c r="AU786" s="109" t="s">
        <v>134</v>
      </c>
      <c r="AV786" s="110" t="str">
        <f t="shared" si="227"/>
        <v>INDOTH</v>
      </c>
      <c r="AW786" s="109" t="str">
        <f t="shared" si="228"/>
        <v>WH10</v>
      </c>
      <c r="AX786" s="109">
        <f t="shared" si="240"/>
        <v>0.0095051508411876</v>
      </c>
      <c r="AY786" s="109" t="s">
        <v>30</v>
      </c>
      <c r="AZ786" s="110" t="s">
        <v>81</v>
      </c>
      <c r="BD786" s="109" t="s">
        <v>134</v>
      </c>
      <c r="BE786" s="110" t="str">
        <f t="shared" si="229"/>
        <v>INDOTH</v>
      </c>
      <c r="BF786" s="109" t="str">
        <f t="shared" si="230"/>
        <v>WH10</v>
      </c>
      <c r="BG786" s="109">
        <f t="shared" si="236"/>
        <v>0.0112861651420778</v>
      </c>
      <c r="BH786" s="109" t="s">
        <v>30</v>
      </c>
      <c r="BI786" s="110" t="s">
        <v>83</v>
      </c>
      <c r="BM786" s="109" t="s">
        <v>134</v>
      </c>
      <c r="BN786" s="110" t="str">
        <f t="shared" si="231"/>
        <v>INDOTH</v>
      </c>
      <c r="BO786" s="109" t="str">
        <f t="shared" si="232"/>
        <v>WH10</v>
      </c>
      <c r="BP786" s="109">
        <f t="shared" si="233"/>
        <v>0.0095051508411876</v>
      </c>
      <c r="BQ786" s="109" t="s">
        <v>30</v>
      </c>
      <c r="BR786" s="110" t="s">
        <v>80</v>
      </c>
    </row>
    <row r="787" spans="11:70">
      <c r="K787" s="111" t="s">
        <v>134</v>
      </c>
      <c r="L787" s="110" t="str">
        <f t="shared" si="241"/>
        <v>INDOTH</v>
      </c>
      <c r="M787" s="110" t="s">
        <v>230</v>
      </c>
      <c r="N787" s="109">
        <f t="shared" si="242"/>
        <v>0.0103767104011039</v>
      </c>
      <c r="O787" s="109" t="s">
        <v>30</v>
      </c>
      <c r="P787" s="110" t="s">
        <v>84</v>
      </c>
      <c r="T787" s="109" t="s">
        <v>134</v>
      </c>
      <c r="U787" s="110" t="str">
        <f t="shared" si="234"/>
        <v>INDOTH</v>
      </c>
      <c r="V787" s="109" t="str">
        <f t="shared" si="235"/>
        <v>WH11</v>
      </c>
      <c r="W787" s="109">
        <f t="shared" si="237"/>
        <v>0.0138529417736176</v>
      </c>
      <c r="X787" s="109" t="s">
        <v>30</v>
      </c>
      <c r="Y787" s="110" t="s">
        <v>79</v>
      </c>
      <c r="AC787" s="109" t="s">
        <v>134</v>
      </c>
      <c r="AD787" s="110" t="str">
        <f t="shared" si="223"/>
        <v>INDOTH</v>
      </c>
      <c r="AE787" s="109" t="str">
        <f t="shared" si="224"/>
        <v>WH11</v>
      </c>
      <c r="AF787" s="109">
        <f t="shared" si="238"/>
        <v>0.0101921535542085</v>
      </c>
      <c r="AG787" s="109" t="s">
        <v>30</v>
      </c>
      <c r="AH787" s="110" t="s">
        <v>85</v>
      </c>
      <c r="AL787" s="109" t="s">
        <v>134</v>
      </c>
      <c r="AM787" s="110" t="str">
        <f t="shared" si="225"/>
        <v>INDOTH</v>
      </c>
      <c r="AN787" s="109" t="str">
        <f t="shared" si="226"/>
        <v>WH11</v>
      </c>
      <c r="AO787" s="109">
        <f t="shared" si="239"/>
        <v>0.0116082666053384</v>
      </c>
      <c r="AP787" s="109" t="s">
        <v>30</v>
      </c>
      <c r="AQ787" s="110" t="s">
        <v>82</v>
      </c>
      <c r="AU787" s="109" t="s">
        <v>134</v>
      </c>
      <c r="AV787" s="110" t="str">
        <f t="shared" si="227"/>
        <v>INDOTH</v>
      </c>
      <c r="AW787" s="109" t="str">
        <f t="shared" si="228"/>
        <v>WH11</v>
      </c>
      <c r="AX787" s="109">
        <f t="shared" si="240"/>
        <v>0.00981162209952665</v>
      </c>
      <c r="AY787" s="109" t="s">
        <v>30</v>
      </c>
      <c r="AZ787" s="110" t="s">
        <v>81</v>
      </c>
      <c r="BD787" s="109" t="s">
        <v>134</v>
      </c>
      <c r="BE787" s="110" t="str">
        <f t="shared" si="229"/>
        <v>INDOTH</v>
      </c>
      <c r="BF787" s="109" t="str">
        <f t="shared" si="230"/>
        <v>WH11</v>
      </c>
      <c r="BG787" s="109">
        <f t="shared" si="236"/>
        <v>0.0116082666053384</v>
      </c>
      <c r="BH787" s="109" t="s">
        <v>30</v>
      </c>
      <c r="BI787" s="110" t="s">
        <v>83</v>
      </c>
      <c r="BM787" s="109" t="s">
        <v>134</v>
      </c>
      <c r="BN787" s="110" t="str">
        <f t="shared" si="231"/>
        <v>INDOTH</v>
      </c>
      <c r="BO787" s="109" t="str">
        <f t="shared" si="232"/>
        <v>WH11</v>
      </c>
      <c r="BP787" s="109">
        <f t="shared" si="233"/>
        <v>0.00981162209952665</v>
      </c>
      <c r="BQ787" s="109" t="s">
        <v>30</v>
      </c>
      <c r="BR787" s="110" t="s">
        <v>80</v>
      </c>
    </row>
    <row r="788" spans="11:70">
      <c r="K788" s="109" t="s">
        <v>134</v>
      </c>
      <c r="L788" s="110" t="str">
        <f t="shared" si="241"/>
        <v>INDOTH</v>
      </c>
      <c r="M788" s="110" t="s">
        <v>231</v>
      </c>
      <c r="N788" s="109">
        <f t="shared" si="242"/>
        <v>0.0105078548970435</v>
      </c>
      <c r="O788" s="109" t="s">
        <v>30</v>
      </c>
      <c r="P788" s="110" t="s">
        <v>84</v>
      </c>
      <c r="T788" s="109" t="s">
        <v>134</v>
      </c>
      <c r="U788" s="110" t="str">
        <f t="shared" si="234"/>
        <v>INDOTH</v>
      </c>
      <c r="V788" s="109" t="str">
        <f t="shared" si="235"/>
        <v>WH12</v>
      </c>
      <c r="W788" s="109">
        <f t="shared" si="237"/>
        <v>0.0141124211287434</v>
      </c>
      <c r="X788" s="109" t="s">
        <v>30</v>
      </c>
      <c r="Y788" s="110" t="s">
        <v>79</v>
      </c>
      <c r="AC788" s="109" t="s">
        <v>134</v>
      </c>
      <c r="AD788" s="110" t="str">
        <f t="shared" si="223"/>
        <v>INDOTH</v>
      </c>
      <c r="AE788" s="109" t="str">
        <f t="shared" si="224"/>
        <v>WH12</v>
      </c>
      <c r="AF788" s="109">
        <f t="shared" si="238"/>
        <v>0.0104741527578048</v>
      </c>
      <c r="AG788" s="109" t="s">
        <v>30</v>
      </c>
      <c r="AH788" s="110" t="s">
        <v>85</v>
      </c>
      <c r="AL788" s="109" t="s">
        <v>134</v>
      </c>
      <c r="AM788" s="110" t="str">
        <f t="shared" si="225"/>
        <v>INDOTH</v>
      </c>
      <c r="AN788" s="109" t="str">
        <f t="shared" si="226"/>
        <v>WH12</v>
      </c>
      <c r="AO788" s="109">
        <f t="shared" si="239"/>
        <v>0.0119915636658713</v>
      </c>
      <c r="AP788" s="109" t="s">
        <v>30</v>
      </c>
      <c r="AQ788" s="110" t="s">
        <v>82</v>
      </c>
      <c r="AU788" s="109" t="s">
        <v>134</v>
      </c>
      <c r="AV788" s="110" t="str">
        <f t="shared" si="227"/>
        <v>INDOTH</v>
      </c>
      <c r="AW788" s="109" t="str">
        <f t="shared" si="228"/>
        <v>WH12</v>
      </c>
      <c r="AX788" s="109">
        <f t="shared" si="240"/>
        <v>0.0104710638938974</v>
      </c>
      <c r="AY788" s="109" t="s">
        <v>30</v>
      </c>
      <c r="AZ788" s="110" t="s">
        <v>81</v>
      </c>
      <c r="BD788" s="109" t="s">
        <v>134</v>
      </c>
      <c r="BE788" s="110" t="str">
        <f t="shared" si="229"/>
        <v>INDOTH</v>
      </c>
      <c r="BF788" s="109" t="str">
        <f t="shared" si="230"/>
        <v>WH12</v>
      </c>
      <c r="BG788" s="109">
        <f t="shared" si="236"/>
        <v>0.0119915636658713</v>
      </c>
      <c r="BH788" s="109" t="s">
        <v>30</v>
      </c>
      <c r="BI788" s="110" t="s">
        <v>83</v>
      </c>
      <c r="BM788" s="109" t="s">
        <v>134</v>
      </c>
      <c r="BN788" s="110" t="str">
        <f t="shared" si="231"/>
        <v>INDOTH</v>
      </c>
      <c r="BO788" s="109" t="str">
        <f t="shared" si="232"/>
        <v>WH12</v>
      </c>
      <c r="BP788" s="109">
        <f t="shared" si="233"/>
        <v>0.0104710638938974</v>
      </c>
      <c r="BQ788" s="109" t="s">
        <v>30</v>
      </c>
      <c r="BR788" s="110" t="s">
        <v>80</v>
      </c>
    </row>
    <row r="789" spans="11:70">
      <c r="K789" s="109" t="s">
        <v>134</v>
      </c>
      <c r="L789" s="110" t="str">
        <f t="shared" si="241"/>
        <v>INDOTH</v>
      </c>
      <c r="M789" s="110" t="s">
        <v>232</v>
      </c>
      <c r="N789" s="109">
        <f t="shared" si="242"/>
        <v>0.0108055714115724</v>
      </c>
      <c r="O789" s="109" t="s">
        <v>30</v>
      </c>
      <c r="P789" s="110" t="s">
        <v>84</v>
      </c>
      <c r="T789" s="109" t="s">
        <v>134</v>
      </c>
      <c r="U789" s="110" t="str">
        <f t="shared" si="234"/>
        <v>INDOTH</v>
      </c>
      <c r="V789" s="109" t="str">
        <f t="shared" si="235"/>
        <v>WH13</v>
      </c>
      <c r="W789" s="109">
        <f t="shared" si="237"/>
        <v>0.0140817320925092</v>
      </c>
      <c r="X789" s="109" t="s">
        <v>30</v>
      </c>
      <c r="Y789" s="110" t="s">
        <v>79</v>
      </c>
      <c r="AC789" s="109" t="s">
        <v>134</v>
      </c>
      <c r="AD789" s="110" t="str">
        <f t="shared" si="223"/>
        <v>INDOTH</v>
      </c>
      <c r="AE789" s="109" t="str">
        <f t="shared" si="224"/>
        <v>WH13</v>
      </c>
      <c r="AF789" s="109">
        <f t="shared" si="238"/>
        <v>0.0111037705721</v>
      </c>
      <c r="AG789" s="109" t="s">
        <v>30</v>
      </c>
      <c r="AH789" s="110" t="s">
        <v>85</v>
      </c>
      <c r="AL789" s="109" t="s">
        <v>134</v>
      </c>
      <c r="AM789" s="110" t="str">
        <f t="shared" si="225"/>
        <v>INDOTH</v>
      </c>
      <c r="AN789" s="109" t="str">
        <f t="shared" si="226"/>
        <v>WH13</v>
      </c>
      <c r="AO789" s="109">
        <f t="shared" si="239"/>
        <v>0.0123783583907551</v>
      </c>
      <c r="AP789" s="109" t="s">
        <v>30</v>
      </c>
      <c r="AQ789" s="110" t="s">
        <v>82</v>
      </c>
      <c r="AU789" s="109" t="s">
        <v>134</v>
      </c>
      <c r="AV789" s="110" t="str">
        <f t="shared" si="227"/>
        <v>INDOTH</v>
      </c>
      <c r="AW789" s="109" t="str">
        <f t="shared" si="228"/>
        <v>WH13</v>
      </c>
      <c r="AX789" s="109">
        <f t="shared" si="240"/>
        <v>0.0112426152720994</v>
      </c>
      <c r="AY789" s="109" t="s">
        <v>30</v>
      </c>
      <c r="AZ789" s="110" t="s">
        <v>81</v>
      </c>
      <c r="BD789" s="109" t="s">
        <v>134</v>
      </c>
      <c r="BE789" s="110" t="str">
        <f t="shared" si="229"/>
        <v>INDOTH</v>
      </c>
      <c r="BF789" s="109" t="str">
        <f t="shared" si="230"/>
        <v>WH13</v>
      </c>
      <c r="BG789" s="109">
        <f t="shared" si="236"/>
        <v>0.0123783583907551</v>
      </c>
      <c r="BH789" s="109" t="s">
        <v>30</v>
      </c>
      <c r="BI789" s="110" t="s">
        <v>83</v>
      </c>
      <c r="BM789" s="109" t="s">
        <v>134</v>
      </c>
      <c r="BN789" s="110" t="str">
        <f t="shared" si="231"/>
        <v>INDOTH</v>
      </c>
      <c r="BO789" s="109" t="str">
        <f t="shared" si="232"/>
        <v>WH13</v>
      </c>
      <c r="BP789" s="109">
        <f t="shared" si="233"/>
        <v>0.0112426152720994</v>
      </c>
      <c r="BQ789" s="109" t="s">
        <v>30</v>
      </c>
      <c r="BR789" s="110" t="s">
        <v>80</v>
      </c>
    </row>
    <row r="790" spans="11:70">
      <c r="K790" s="109" t="s">
        <v>134</v>
      </c>
      <c r="L790" s="110" t="str">
        <f t="shared" si="241"/>
        <v>INDOTH</v>
      </c>
      <c r="M790" s="110" t="s">
        <v>233</v>
      </c>
      <c r="N790" s="109">
        <f t="shared" si="242"/>
        <v>0.011159755329077</v>
      </c>
      <c r="O790" s="109" t="s">
        <v>30</v>
      </c>
      <c r="P790" s="110" t="s">
        <v>84</v>
      </c>
      <c r="T790" s="109" t="s">
        <v>134</v>
      </c>
      <c r="U790" s="110" t="str">
        <f t="shared" si="234"/>
        <v>INDOTH</v>
      </c>
      <c r="V790" s="109" t="str">
        <f t="shared" si="235"/>
        <v>WH14</v>
      </c>
      <c r="W790" s="109">
        <f t="shared" si="237"/>
        <v>0.0139420083276439</v>
      </c>
      <c r="X790" s="109" t="s">
        <v>30</v>
      </c>
      <c r="Y790" s="110" t="s">
        <v>79</v>
      </c>
      <c r="AC790" s="109" t="s">
        <v>134</v>
      </c>
      <c r="AD790" s="110" t="str">
        <f t="shared" si="223"/>
        <v>INDOTH</v>
      </c>
      <c r="AE790" s="109" t="str">
        <f t="shared" si="224"/>
        <v>WH14</v>
      </c>
      <c r="AF790" s="109">
        <f t="shared" si="238"/>
        <v>0.011955688795414</v>
      </c>
      <c r="AG790" s="109" t="s">
        <v>30</v>
      </c>
      <c r="AH790" s="110" t="s">
        <v>85</v>
      </c>
      <c r="AL790" s="109" t="s">
        <v>134</v>
      </c>
      <c r="AM790" s="110" t="str">
        <f t="shared" si="225"/>
        <v>INDOTH</v>
      </c>
      <c r="AN790" s="109" t="str">
        <f t="shared" si="226"/>
        <v>WH14</v>
      </c>
      <c r="AO790" s="109">
        <f t="shared" si="239"/>
        <v>0.0126097075996219</v>
      </c>
      <c r="AP790" s="109" t="s">
        <v>30</v>
      </c>
      <c r="AQ790" s="110" t="s">
        <v>82</v>
      </c>
      <c r="AU790" s="109" t="s">
        <v>134</v>
      </c>
      <c r="AV790" s="110" t="str">
        <f t="shared" si="227"/>
        <v>INDOTH</v>
      </c>
      <c r="AW790" s="109" t="str">
        <f t="shared" si="228"/>
        <v>WH14</v>
      </c>
      <c r="AX790" s="109">
        <f t="shared" si="240"/>
        <v>0.011523989555658</v>
      </c>
      <c r="AY790" s="109" t="s">
        <v>30</v>
      </c>
      <c r="AZ790" s="110" t="s">
        <v>81</v>
      </c>
      <c r="BD790" s="109" t="s">
        <v>134</v>
      </c>
      <c r="BE790" s="110" t="str">
        <f t="shared" si="229"/>
        <v>INDOTH</v>
      </c>
      <c r="BF790" s="109" t="str">
        <f t="shared" si="230"/>
        <v>WH14</v>
      </c>
      <c r="BG790" s="109">
        <f t="shared" si="236"/>
        <v>0.0126097075996219</v>
      </c>
      <c r="BH790" s="109" t="s">
        <v>30</v>
      </c>
      <c r="BI790" s="110" t="s">
        <v>83</v>
      </c>
      <c r="BM790" s="109" t="s">
        <v>134</v>
      </c>
      <c r="BN790" s="110" t="str">
        <f t="shared" si="231"/>
        <v>INDOTH</v>
      </c>
      <c r="BO790" s="109" t="str">
        <f t="shared" si="232"/>
        <v>WH14</v>
      </c>
      <c r="BP790" s="109">
        <f t="shared" si="233"/>
        <v>0.011523989555658</v>
      </c>
      <c r="BQ790" s="109" t="s">
        <v>30</v>
      </c>
      <c r="BR790" s="110" t="s">
        <v>80</v>
      </c>
    </row>
    <row r="791" spans="11:70">
      <c r="K791" s="111" t="s">
        <v>134</v>
      </c>
      <c r="L791" s="110" t="str">
        <f t="shared" si="241"/>
        <v>INDOTH</v>
      </c>
      <c r="M791" s="110" t="s">
        <v>234</v>
      </c>
      <c r="N791" s="109">
        <f t="shared" si="242"/>
        <v>0.0113093503012747</v>
      </c>
      <c r="O791" s="109" t="s">
        <v>30</v>
      </c>
      <c r="P791" s="110" t="s">
        <v>84</v>
      </c>
      <c r="T791" s="109" t="s">
        <v>134</v>
      </c>
      <c r="U791" s="110" t="str">
        <f t="shared" si="234"/>
        <v>INDOTH</v>
      </c>
      <c r="V791" s="109" t="str">
        <f t="shared" si="235"/>
        <v>WH15</v>
      </c>
      <c r="W791" s="109">
        <f t="shared" si="237"/>
        <v>0.0138170993906836</v>
      </c>
      <c r="X791" s="109" t="s">
        <v>30</v>
      </c>
      <c r="Y791" s="110" t="s">
        <v>79</v>
      </c>
      <c r="AC791" s="109" t="s">
        <v>134</v>
      </c>
      <c r="AD791" s="110" t="str">
        <f t="shared" si="223"/>
        <v>INDOTH</v>
      </c>
      <c r="AE791" s="109" t="str">
        <f t="shared" si="224"/>
        <v>WH15</v>
      </c>
      <c r="AF791" s="109">
        <f t="shared" si="238"/>
        <v>0.0124815342892617</v>
      </c>
      <c r="AG791" s="109" t="s">
        <v>30</v>
      </c>
      <c r="AH791" s="110" t="s">
        <v>85</v>
      </c>
      <c r="AL791" s="109" t="s">
        <v>134</v>
      </c>
      <c r="AM791" s="110" t="str">
        <f t="shared" si="225"/>
        <v>INDOTH</v>
      </c>
      <c r="AN791" s="109" t="str">
        <f t="shared" si="226"/>
        <v>WH15</v>
      </c>
      <c r="AO791" s="109">
        <f t="shared" si="239"/>
        <v>0.0126869489539947</v>
      </c>
      <c r="AP791" s="109" t="s">
        <v>30</v>
      </c>
      <c r="AQ791" s="110" t="s">
        <v>82</v>
      </c>
      <c r="AU791" s="109" t="s">
        <v>134</v>
      </c>
      <c r="AV791" s="110" t="str">
        <f t="shared" si="227"/>
        <v>INDOTH</v>
      </c>
      <c r="AW791" s="109" t="str">
        <f t="shared" si="228"/>
        <v>WH15</v>
      </c>
      <c r="AX791" s="109">
        <f t="shared" si="240"/>
        <v>0.0116306267433503</v>
      </c>
      <c r="AY791" s="109" t="s">
        <v>30</v>
      </c>
      <c r="AZ791" s="110" t="s">
        <v>81</v>
      </c>
      <c r="BD791" s="109" t="s">
        <v>134</v>
      </c>
      <c r="BE791" s="110" t="str">
        <f t="shared" si="229"/>
        <v>INDOTH</v>
      </c>
      <c r="BF791" s="109" t="str">
        <f t="shared" si="230"/>
        <v>WH15</v>
      </c>
      <c r="BG791" s="109">
        <f t="shared" si="236"/>
        <v>0.0126869489539947</v>
      </c>
      <c r="BH791" s="109" t="s">
        <v>30</v>
      </c>
      <c r="BI791" s="110" t="s">
        <v>83</v>
      </c>
      <c r="BM791" s="109" t="s">
        <v>134</v>
      </c>
      <c r="BN791" s="110" t="str">
        <f t="shared" si="231"/>
        <v>INDOTH</v>
      </c>
      <c r="BO791" s="109" t="str">
        <f t="shared" si="232"/>
        <v>WH15</v>
      </c>
      <c r="BP791" s="109">
        <f t="shared" si="233"/>
        <v>0.0116306267433503</v>
      </c>
      <c r="BQ791" s="109" t="s">
        <v>30</v>
      </c>
      <c r="BR791" s="110" t="s">
        <v>80</v>
      </c>
    </row>
    <row r="792" spans="11:70">
      <c r="K792" s="109" t="s">
        <v>134</v>
      </c>
      <c r="L792" s="110" t="str">
        <f t="shared" si="241"/>
        <v>INDOTH</v>
      </c>
      <c r="M792" s="110" t="s">
        <v>235</v>
      </c>
      <c r="N792" s="109">
        <f t="shared" si="242"/>
        <v>0.0113786520417955</v>
      </c>
      <c r="O792" s="109" t="s">
        <v>30</v>
      </c>
      <c r="P792" s="110" t="s">
        <v>84</v>
      </c>
      <c r="T792" s="109" t="s">
        <v>134</v>
      </c>
      <c r="U792" s="110" t="str">
        <f t="shared" si="234"/>
        <v>INDOTH</v>
      </c>
      <c r="V792" s="109" t="str">
        <f t="shared" si="235"/>
        <v>WH16</v>
      </c>
      <c r="W792" s="109">
        <f t="shared" si="237"/>
        <v>0.013615302596041</v>
      </c>
      <c r="X792" s="109" t="s">
        <v>30</v>
      </c>
      <c r="Y792" s="110" t="s">
        <v>79</v>
      </c>
      <c r="AC792" s="109" t="s">
        <v>134</v>
      </c>
      <c r="AD792" s="110" t="str">
        <f t="shared" si="223"/>
        <v>INDOTH</v>
      </c>
      <c r="AE792" s="109" t="str">
        <f t="shared" si="224"/>
        <v>WH16</v>
      </c>
      <c r="AF792" s="109">
        <f t="shared" si="238"/>
        <v>0.0128079559630412</v>
      </c>
      <c r="AG792" s="109" t="s">
        <v>30</v>
      </c>
      <c r="AH792" s="110" t="s">
        <v>85</v>
      </c>
      <c r="AL792" s="109" t="s">
        <v>134</v>
      </c>
      <c r="AM792" s="110" t="str">
        <f t="shared" si="225"/>
        <v>INDOTH</v>
      </c>
      <c r="AN792" s="109" t="str">
        <f t="shared" si="226"/>
        <v>WH16</v>
      </c>
      <c r="AO792" s="109">
        <f t="shared" si="239"/>
        <v>0.0126874928141577</v>
      </c>
      <c r="AP792" s="109" t="s">
        <v>30</v>
      </c>
      <c r="AQ792" s="110" t="s">
        <v>82</v>
      </c>
      <c r="AU792" s="109" t="s">
        <v>134</v>
      </c>
      <c r="AV792" s="110" t="str">
        <f t="shared" si="227"/>
        <v>INDOTH</v>
      </c>
      <c r="AW792" s="109" t="str">
        <f t="shared" si="228"/>
        <v>WH16</v>
      </c>
      <c r="AX792" s="109">
        <f t="shared" si="240"/>
        <v>0.011683619607149</v>
      </c>
      <c r="AY792" s="109" t="s">
        <v>30</v>
      </c>
      <c r="AZ792" s="110" t="s">
        <v>81</v>
      </c>
      <c r="BD792" s="109" t="s">
        <v>134</v>
      </c>
      <c r="BE792" s="110" t="str">
        <f t="shared" si="229"/>
        <v>INDOTH</v>
      </c>
      <c r="BF792" s="109" t="str">
        <f t="shared" si="230"/>
        <v>WH16</v>
      </c>
      <c r="BG792" s="109">
        <f t="shared" si="236"/>
        <v>0.0126874928141577</v>
      </c>
      <c r="BH792" s="109" t="s">
        <v>30</v>
      </c>
      <c r="BI792" s="110" t="s">
        <v>83</v>
      </c>
      <c r="BM792" s="109" t="s">
        <v>134</v>
      </c>
      <c r="BN792" s="110" t="str">
        <f t="shared" si="231"/>
        <v>INDOTH</v>
      </c>
      <c r="BO792" s="109" t="str">
        <f t="shared" si="232"/>
        <v>WH16</v>
      </c>
      <c r="BP792" s="109">
        <f t="shared" si="233"/>
        <v>0.011683619607149</v>
      </c>
      <c r="BQ792" s="109" t="s">
        <v>30</v>
      </c>
      <c r="BR792" s="110" t="s">
        <v>80</v>
      </c>
    </row>
    <row r="793" spans="11:70">
      <c r="K793" s="109" t="s">
        <v>134</v>
      </c>
      <c r="L793" s="110" t="str">
        <f t="shared" si="241"/>
        <v>INDOTH</v>
      </c>
      <c r="M793" s="110" t="s">
        <v>236</v>
      </c>
      <c r="N793" s="109">
        <f t="shared" si="242"/>
        <v>0.0114272273126937</v>
      </c>
      <c r="O793" s="109" t="s">
        <v>30</v>
      </c>
      <c r="P793" s="110" t="s">
        <v>84</v>
      </c>
      <c r="T793" s="109" t="s">
        <v>134</v>
      </c>
      <c r="U793" s="110" t="str">
        <f t="shared" si="234"/>
        <v>INDOTH</v>
      </c>
      <c r="V793" s="109" t="str">
        <f t="shared" si="235"/>
        <v>WH17</v>
      </c>
      <c r="W793" s="109">
        <f t="shared" si="237"/>
        <v>0.0134071975460734</v>
      </c>
      <c r="X793" s="109" t="s">
        <v>30</v>
      </c>
      <c r="Y793" s="110" t="s">
        <v>79</v>
      </c>
      <c r="AC793" s="109" t="s">
        <v>134</v>
      </c>
      <c r="AD793" s="110" t="str">
        <f t="shared" si="223"/>
        <v>INDOTH</v>
      </c>
      <c r="AE793" s="109" t="str">
        <f t="shared" si="224"/>
        <v>WH17</v>
      </c>
      <c r="AF793" s="109">
        <f t="shared" si="238"/>
        <v>0.0128975717271155</v>
      </c>
      <c r="AG793" s="109" t="s">
        <v>30</v>
      </c>
      <c r="AH793" s="110" t="s">
        <v>85</v>
      </c>
      <c r="AL793" s="109" t="s">
        <v>134</v>
      </c>
      <c r="AM793" s="110" t="str">
        <f t="shared" si="225"/>
        <v>INDOTH</v>
      </c>
      <c r="AN793" s="109" t="str">
        <f t="shared" si="226"/>
        <v>WH17</v>
      </c>
      <c r="AO793" s="109">
        <f t="shared" si="239"/>
        <v>0.0126160420121908</v>
      </c>
      <c r="AP793" s="109" t="s">
        <v>30</v>
      </c>
      <c r="AQ793" s="110" t="s">
        <v>82</v>
      </c>
      <c r="AU793" s="109" t="s">
        <v>134</v>
      </c>
      <c r="AV793" s="110" t="str">
        <f t="shared" si="227"/>
        <v>INDOTH</v>
      </c>
      <c r="AW793" s="109" t="str">
        <f t="shared" si="228"/>
        <v>WH17</v>
      </c>
      <c r="AX793" s="109">
        <f t="shared" si="240"/>
        <v>0.0116749506565631</v>
      </c>
      <c r="AY793" s="109" t="s">
        <v>30</v>
      </c>
      <c r="AZ793" s="110" t="s">
        <v>81</v>
      </c>
      <c r="BD793" s="109" t="s">
        <v>134</v>
      </c>
      <c r="BE793" s="110" t="str">
        <f t="shared" si="229"/>
        <v>INDOTH</v>
      </c>
      <c r="BF793" s="109" t="str">
        <f t="shared" si="230"/>
        <v>WH17</v>
      </c>
      <c r="BG793" s="109">
        <f t="shared" si="236"/>
        <v>0.0126160420121908</v>
      </c>
      <c r="BH793" s="109" t="s">
        <v>30</v>
      </c>
      <c r="BI793" s="110" t="s">
        <v>83</v>
      </c>
      <c r="BM793" s="109" t="s">
        <v>134</v>
      </c>
      <c r="BN793" s="110" t="str">
        <f t="shared" si="231"/>
        <v>INDOTH</v>
      </c>
      <c r="BO793" s="109" t="str">
        <f t="shared" si="232"/>
        <v>WH17</v>
      </c>
      <c r="BP793" s="109">
        <f t="shared" si="233"/>
        <v>0.0116749506565631</v>
      </c>
      <c r="BQ793" s="109" t="s">
        <v>30</v>
      </c>
      <c r="BR793" s="110" t="s">
        <v>80</v>
      </c>
    </row>
    <row r="794" spans="11:70">
      <c r="K794" s="109" t="s">
        <v>134</v>
      </c>
      <c r="L794" s="110" t="str">
        <f t="shared" si="241"/>
        <v>INDOTH</v>
      </c>
      <c r="M794" s="110" t="s">
        <v>237</v>
      </c>
      <c r="N794" s="109">
        <f t="shared" si="242"/>
        <v>0.0114316549605509</v>
      </c>
      <c r="O794" s="109" t="s">
        <v>30</v>
      </c>
      <c r="P794" s="110" t="s">
        <v>84</v>
      </c>
      <c r="T794" s="109" t="s">
        <v>134</v>
      </c>
      <c r="U794" s="110" t="str">
        <f t="shared" si="234"/>
        <v>INDOTH</v>
      </c>
      <c r="V794" s="109" t="str">
        <f t="shared" si="235"/>
        <v>WH18</v>
      </c>
      <c r="W794" s="109">
        <f t="shared" si="237"/>
        <v>0.0132901175129364</v>
      </c>
      <c r="X794" s="109" t="s">
        <v>30</v>
      </c>
      <c r="Y794" s="110" t="s">
        <v>79</v>
      </c>
      <c r="AC794" s="109" t="s">
        <v>134</v>
      </c>
      <c r="AD794" s="110" t="str">
        <f t="shared" si="223"/>
        <v>INDOTH</v>
      </c>
      <c r="AE794" s="109" t="str">
        <f t="shared" si="224"/>
        <v>WH18</v>
      </c>
      <c r="AF794" s="109">
        <f t="shared" si="238"/>
        <v>0.0128443741655185</v>
      </c>
      <c r="AG794" s="109" t="s">
        <v>30</v>
      </c>
      <c r="AH794" s="110" t="s">
        <v>85</v>
      </c>
      <c r="AL794" s="109" t="s">
        <v>134</v>
      </c>
      <c r="AM794" s="110" t="str">
        <f t="shared" si="225"/>
        <v>INDOTH</v>
      </c>
      <c r="AN794" s="109" t="str">
        <f t="shared" si="226"/>
        <v>WH18</v>
      </c>
      <c r="AO794" s="109">
        <f t="shared" si="239"/>
        <v>0.0125089503543597</v>
      </c>
      <c r="AP794" s="109" t="s">
        <v>30</v>
      </c>
      <c r="AQ794" s="110" t="s">
        <v>82</v>
      </c>
      <c r="AU794" s="109" t="s">
        <v>134</v>
      </c>
      <c r="AV794" s="110" t="str">
        <f t="shared" si="227"/>
        <v>INDOTH</v>
      </c>
      <c r="AW794" s="109" t="str">
        <f t="shared" si="228"/>
        <v>WH18</v>
      </c>
      <c r="AX794" s="109">
        <f t="shared" si="240"/>
        <v>0.0115982793198033</v>
      </c>
      <c r="AY794" s="109" t="s">
        <v>30</v>
      </c>
      <c r="AZ794" s="110" t="s">
        <v>81</v>
      </c>
      <c r="BD794" s="109" t="s">
        <v>134</v>
      </c>
      <c r="BE794" s="110" t="str">
        <f t="shared" si="229"/>
        <v>INDOTH</v>
      </c>
      <c r="BF794" s="109" t="str">
        <f t="shared" si="230"/>
        <v>WH18</v>
      </c>
      <c r="BG794" s="109">
        <f t="shared" si="236"/>
        <v>0.0125089503543597</v>
      </c>
      <c r="BH794" s="109" t="s">
        <v>30</v>
      </c>
      <c r="BI794" s="110" t="s">
        <v>83</v>
      </c>
      <c r="BM794" s="109" t="s">
        <v>134</v>
      </c>
      <c r="BN794" s="110" t="str">
        <f t="shared" si="231"/>
        <v>INDOTH</v>
      </c>
      <c r="BO794" s="109" t="str">
        <f t="shared" si="232"/>
        <v>WH18</v>
      </c>
      <c r="BP794" s="109">
        <f t="shared" si="233"/>
        <v>0.0115982793198033</v>
      </c>
      <c r="BQ794" s="109" t="s">
        <v>30</v>
      </c>
      <c r="BR794" s="110" t="s">
        <v>80</v>
      </c>
    </row>
    <row r="795" spans="11:70">
      <c r="K795" s="111" t="s">
        <v>134</v>
      </c>
      <c r="L795" s="110" t="str">
        <f t="shared" si="241"/>
        <v>INDOTH</v>
      </c>
      <c r="M795" s="110" t="s">
        <v>238</v>
      </c>
      <c r="N795" s="109">
        <f t="shared" si="242"/>
        <v>0.0114018960930166</v>
      </c>
      <c r="O795" s="109" t="s">
        <v>30</v>
      </c>
      <c r="P795" s="110" t="s">
        <v>84</v>
      </c>
      <c r="T795" s="109" t="s">
        <v>134</v>
      </c>
      <c r="U795" s="110" t="str">
        <f t="shared" si="234"/>
        <v>INDOTH</v>
      </c>
      <c r="V795" s="109" t="str">
        <f t="shared" si="235"/>
        <v>WH19</v>
      </c>
      <c r="W795" s="109">
        <f t="shared" si="237"/>
        <v>0.0134616769531249</v>
      </c>
      <c r="X795" s="109" t="s">
        <v>30</v>
      </c>
      <c r="Y795" s="110" t="s">
        <v>79</v>
      </c>
      <c r="AC795" s="109" t="s">
        <v>134</v>
      </c>
      <c r="AD795" s="110" t="str">
        <f t="shared" si="223"/>
        <v>INDOTH</v>
      </c>
      <c r="AE795" s="109" t="str">
        <f t="shared" si="224"/>
        <v>WH19</v>
      </c>
      <c r="AF795" s="109">
        <f t="shared" si="238"/>
        <v>0.0127484201998232</v>
      </c>
      <c r="AG795" s="109" t="s">
        <v>30</v>
      </c>
      <c r="AH795" s="110" t="s">
        <v>85</v>
      </c>
      <c r="AL795" s="109" t="s">
        <v>134</v>
      </c>
      <c r="AM795" s="110" t="str">
        <f t="shared" si="225"/>
        <v>INDOTH</v>
      </c>
      <c r="AN795" s="109" t="str">
        <f t="shared" si="226"/>
        <v>WH19</v>
      </c>
      <c r="AO795" s="109">
        <f t="shared" si="239"/>
        <v>0.0124606356769265</v>
      </c>
      <c r="AP795" s="109" t="s">
        <v>30</v>
      </c>
      <c r="AQ795" s="110" t="s">
        <v>82</v>
      </c>
      <c r="AU795" s="109" t="s">
        <v>134</v>
      </c>
      <c r="AV795" s="110" t="str">
        <f t="shared" si="227"/>
        <v>INDOTH</v>
      </c>
      <c r="AW795" s="109" t="str">
        <f t="shared" si="228"/>
        <v>WH19</v>
      </c>
      <c r="AX795" s="109">
        <f t="shared" si="240"/>
        <v>0.0115293512955208</v>
      </c>
      <c r="AY795" s="109" t="s">
        <v>30</v>
      </c>
      <c r="AZ795" s="110" t="s">
        <v>81</v>
      </c>
      <c r="BD795" s="109" t="s">
        <v>134</v>
      </c>
      <c r="BE795" s="110" t="str">
        <f t="shared" si="229"/>
        <v>INDOTH</v>
      </c>
      <c r="BF795" s="109" t="str">
        <f t="shared" si="230"/>
        <v>WH19</v>
      </c>
      <c r="BG795" s="109">
        <f t="shared" si="236"/>
        <v>0.0124606356769265</v>
      </c>
      <c r="BH795" s="109" t="s">
        <v>30</v>
      </c>
      <c r="BI795" s="110" t="s">
        <v>83</v>
      </c>
      <c r="BM795" s="109" t="s">
        <v>134</v>
      </c>
      <c r="BN795" s="110" t="str">
        <f t="shared" si="231"/>
        <v>INDOTH</v>
      </c>
      <c r="BO795" s="109" t="str">
        <f t="shared" si="232"/>
        <v>WH19</v>
      </c>
      <c r="BP795" s="109">
        <f t="shared" si="233"/>
        <v>0.0115293512955208</v>
      </c>
      <c r="BQ795" s="109" t="s">
        <v>30</v>
      </c>
      <c r="BR795" s="110" t="s">
        <v>80</v>
      </c>
    </row>
    <row r="796" spans="11:70">
      <c r="K796" s="109" t="s">
        <v>134</v>
      </c>
      <c r="L796" s="110" t="str">
        <f t="shared" si="241"/>
        <v>INDOTH</v>
      </c>
      <c r="M796" s="110" t="s">
        <v>239</v>
      </c>
      <c r="N796" s="109">
        <f t="shared" si="242"/>
        <v>0.0113708770898345</v>
      </c>
      <c r="O796" s="109" t="s">
        <v>30</v>
      </c>
      <c r="P796" s="110" t="s">
        <v>84</v>
      </c>
      <c r="T796" s="109" t="s">
        <v>134</v>
      </c>
      <c r="U796" s="110" t="str">
        <f t="shared" si="234"/>
        <v>INDOTH</v>
      </c>
      <c r="V796" s="109" t="str">
        <f t="shared" si="235"/>
        <v>WH20</v>
      </c>
      <c r="W796" s="109">
        <f t="shared" si="237"/>
        <v>0.014001092972781</v>
      </c>
      <c r="X796" s="109" t="s">
        <v>30</v>
      </c>
      <c r="Y796" s="110" t="s">
        <v>79</v>
      </c>
      <c r="AC796" s="109" t="s">
        <v>134</v>
      </c>
      <c r="AD796" s="110" t="str">
        <f t="shared" si="223"/>
        <v>INDOTH</v>
      </c>
      <c r="AE796" s="109" t="str">
        <f t="shared" si="224"/>
        <v>WH20</v>
      </c>
      <c r="AF796" s="109">
        <f t="shared" si="238"/>
        <v>0.0126133286971781</v>
      </c>
      <c r="AG796" s="109" t="s">
        <v>30</v>
      </c>
      <c r="AH796" s="110" t="s">
        <v>85</v>
      </c>
      <c r="AL796" s="109" t="s">
        <v>134</v>
      </c>
      <c r="AM796" s="110" t="str">
        <f t="shared" si="225"/>
        <v>INDOTH</v>
      </c>
      <c r="AN796" s="109" t="str">
        <f t="shared" si="226"/>
        <v>WH20</v>
      </c>
      <c r="AO796" s="109">
        <f t="shared" si="239"/>
        <v>0.0125321434320328</v>
      </c>
      <c r="AP796" s="109" t="s">
        <v>30</v>
      </c>
      <c r="AQ796" s="110" t="s">
        <v>82</v>
      </c>
      <c r="AU796" s="109" t="s">
        <v>134</v>
      </c>
      <c r="AV796" s="110" t="str">
        <f t="shared" si="227"/>
        <v>INDOTH</v>
      </c>
      <c r="AW796" s="109" t="str">
        <f t="shared" si="228"/>
        <v>WH20</v>
      </c>
      <c r="AX796" s="109">
        <f t="shared" si="240"/>
        <v>0.0114844442204489</v>
      </c>
      <c r="AY796" s="109" t="s">
        <v>30</v>
      </c>
      <c r="AZ796" s="110" t="s">
        <v>81</v>
      </c>
      <c r="BD796" s="109" t="s">
        <v>134</v>
      </c>
      <c r="BE796" s="110" t="str">
        <f t="shared" si="229"/>
        <v>INDOTH</v>
      </c>
      <c r="BF796" s="109" t="str">
        <f t="shared" si="230"/>
        <v>WH20</v>
      </c>
      <c r="BG796" s="109">
        <f t="shared" si="236"/>
        <v>0.0125321434320328</v>
      </c>
      <c r="BH796" s="109" t="s">
        <v>30</v>
      </c>
      <c r="BI796" s="110" t="s">
        <v>83</v>
      </c>
      <c r="BM796" s="109" t="s">
        <v>134</v>
      </c>
      <c r="BN796" s="110" t="str">
        <f t="shared" si="231"/>
        <v>INDOTH</v>
      </c>
      <c r="BO796" s="109" t="str">
        <f t="shared" si="232"/>
        <v>WH20</v>
      </c>
      <c r="BP796" s="109">
        <f t="shared" si="233"/>
        <v>0.0114844442204489</v>
      </c>
      <c r="BQ796" s="109" t="s">
        <v>30</v>
      </c>
      <c r="BR796" s="110" t="s">
        <v>80</v>
      </c>
    </row>
    <row r="797" spans="11:70">
      <c r="K797" s="109" t="s">
        <v>134</v>
      </c>
      <c r="L797" s="110" t="str">
        <f t="shared" si="241"/>
        <v>INDOTH</v>
      </c>
      <c r="M797" s="110" t="s">
        <v>240</v>
      </c>
      <c r="N797" s="109">
        <f t="shared" si="242"/>
        <v>0.0113445786923559</v>
      </c>
      <c r="O797" s="109" t="s">
        <v>30</v>
      </c>
      <c r="P797" s="110" t="s">
        <v>84</v>
      </c>
      <c r="T797" s="109" t="s">
        <v>134</v>
      </c>
      <c r="U797" s="110" t="str">
        <f t="shared" si="234"/>
        <v>INDOTH</v>
      </c>
      <c r="V797" s="109" t="str">
        <f t="shared" si="235"/>
        <v>WH21</v>
      </c>
      <c r="W797" s="109">
        <f t="shared" si="237"/>
        <v>0.0143922584063716</v>
      </c>
      <c r="X797" s="109" t="s">
        <v>30</v>
      </c>
      <c r="Y797" s="110" t="s">
        <v>79</v>
      </c>
      <c r="AC797" s="109" t="s">
        <v>134</v>
      </c>
      <c r="AD797" s="110" t="str">
        <f t="shared" si="223"/>
        <v>INDOTH</v>
      </c>
      <c r="AE797" s="109" t="str">
        <f t="shared" si="224"/>
        <v>WH21</v>
      </c>
      <c r="AF797" s="109">
        <f t="shared" si="238"/>
        <v>0.0125147676598324</v>
      </c>
      <c r="AG797" s="109" t="s">
        <v>30</v>
      </c>
      <c r="AH797" s="110" t="s">
        <v>85</v>
      </c>
      <c r="AL797" s="109" t="s">
        <v>134</v>
      </c>
      <c r="AM797" s="110" t="str">
        <f t="shared" si="225"/>
        <v>INDOTH</v>
      </c>
      <c r="AN797" s="109" t="str">
        <f t="shared" si="226"/>
        <v>WH21</v>
      </c>
      <c r="AO797" s="109">
        <f t="shared" si="239"/>
        <v>0.0126615233449143</v>
      </c>
      <c r="AP797" s="109" t="s">
        <v>30</v>
      </c>
      <c r="AQ797" s="110" t="s">
        <v>82</v>
      </c>
      <c r="AU797" s="109" t="s">
        <v>134</v>
      </c>
      <c r="AV797" s="110" t="str">
        <f t="shared" si="227"/>
        <v>INDOTH</v>
      </c>
      <c r="AW797" s="109" t="str">
        <f t="shared" si="228"/>
        <v>WH21</v>
      </c>
      <c r="AX797" s="109">
        <f t="shared" si="240"/>
        <v>0.0115824784572926</v>
      </c>
      <c r="AY797" s="109" t="s">
        <v>30</v>
      </c>
      <c r="AZ797" s="110" t="s">
        <v>81</v>
      </c>
      <c r="BD797" s="109" t="s">
        <v>134</v>
      </c>
      <c r="BE797" s="110" t="str">
        <f t="shared" si="229"/>
        <v>INDOTH</v>
      </c>
      <c r="BF797" s="109" t="str">
        <f t="shared" si="230"/>
        <v>WH21</v>
      </c>
      <c r="BG797" s="109">
        <f t="shared" si="236"/>
        <v>0.0126615233449143</v>
      </c>
      <c r="BH797" s="109" t="s">
        <v>30</v>
      </c>
      <c r="BI797" s="110" t="s">
        <v>83</v>
      </c>
      <c r="BM797" s="109" t="s">
        <v>134</v>
      </c>
      <c r="BN797" s="110" t="str">
        <f t="shared" si="231"/>
        <v>INDOTH</v>
      </c>
      <c r="BO797" s="109" t="str">
        <f t="shared" si="232"/>
        <v>WH21</v>
      </c>
      <c r="BP797" s="109">
        <f t="shared" si="233"/>
        <v>0.0115824784572926</v>
      </c>
      <c r="BQ797" s="109" t="s">
        <v>30</v>
      </c>
      <c r="BR797" s="110" t="s">
        <v>80</v>
      </c>
    </row>
    <row r="798" spans="11:70">
      <c r="K798" s="109" t="s">
        <v>134</v>
      </c>
      <c r="L798" s="110" t="str">
        <f t="shared" si="241"/>
        <v>INDOTH</v>
      </c>
      <c r="M798" s="110" t="s">
        <v>241</v>
      </c>
      <c r="N798" s="109">
        <f t="shared" si="242"/>
        <v>0.0113762217906467</v>
      </c>
      <c r="O798" s="109" t="s">
        <v>30</v>
      </c>
      <c r="P798" s="110" t="s">
        <v>84</v>
      </c>
      <c r="T798" s="109" t="s">
        <v>134</v>
      </c>
      <c r="U798" s="110" t="str">
        <f t="shared" si="234"/>
        <v>INDOTH</v>
      </c>
      <c r="V798" s="109" t="str">
        <f t="shared" si="235"/>
        <v>WH22</v>
      </c>
      <c r="W798" s="109">
        <f t="shared" si="237"/>
        <v>0.014262877860034</v>
      </c>
      <c r="X798" s="109" t="s">
        <v>30</v>
      </c>
      <c r="Y798" s="110" t="s">
        <v>79</v>
      </c>
      <c r="AC798" s="109" t="s">
        <v>134</v>
      </c>
      <c r="AD798" s="110" t="str">
        <f t="shared" si="223"/>
        <v>INDOTH</v>
      </c>
      <c r="AE798" s="109" t="str">
        <f t="shared" si="224"/>
        <v>WH22</v>
      </c>
      <c r="AF798" s="109">
        <f t="shared" si="238"/>
        <v>0.012550694623082</v>
      </c>
      <c r="AG798" s="109" t="s">
        <v>30</v>
      </c>
      <c r="AH798" s="110" t="s">
        <v>85</v>
      </c>
      <c r="AL798" s="109" t="s">
        <v>134</v>
      </c>
      <c r="AM798" s="110" t="str">
        <f t="shared" si="225"/>
        <v>INDOTH</v>
      </c>
      <c r="AN798" s="109" t="str">
        <f t="shared" si="226"/>
        <v>WH22</v>
      </c>
      <c r="AO798" s="109">
        <f t="shared" si="239"/>
        <v>0.012800758727807</v>
      </c>
      <c r="AP798" s="109" t="s">
        <v>30</v>
      </c>
      <c r="AQ798" s="110" t="s">
        <v>82</v>
      </c>
      <c r="AU798" s="109" t="s">
        <v>134</v>
      </c>
      <c r="AV798" s="110" t="str">
        <f t="shared" si="227"/>
        <v>INDOTH</v>
      </c>
      <c r="AW798" s="109" t="str">
        <f t="shared" si="228"/>
        <v>WH22</v>
      </c>
      <c r="AX798" s="109">
        <f t="shared" si="240"/>
        <v>0.0120212926518019</v>
      </c>
      <c r="AY798" s="109" t="s">
        <v>30</v>
      </c>
      <c r="AZ798" s="110" t="s">
        <v>81</v>
      </c>
      <c r="BD798" s="109" t="s">
        <v>134</v>
      </c>
      <c r="BE798" s="110" t="str">
        <f t="shared" si="229"/>
        <v>INDOTH</v>
      </c>
      <c r="BF798" s="109" t="str">
        <f t="shared" si="230"/>
        <v>WH22</v>
      </c>
      <c r="BG798" s="109">
        <f t="shared" si="236"/>
        <v>0.012800758727807</v>
      </c>
      <c r="BH798" s="109" t="s">
        <v>30</v>
      </c>
      <c r="BI798" s="110" t="s">
        <v>83</v>
      </c>
      <c r="BM798" s="109" t="s">
        <v>134</v>
      </c>
      <c r="BN798" s="110" t="str">
        <f t="shared" si="231"/>
        <v>INDOTH</v>
      </c>
      <c r="BO798" s="109" t="str">
        <f t="shared" si="232"/>
        <v>WH22</v>
      </c>
      <c r="BP798" s="109">
        <f t="shared" si="233"/>
        <v>0.0120212926518019</v>
      </c>
      <c r="BQ798" s="109" t="s">
        <v>30</v>
      </c>
      <c r="BR798" s="110" t="s">
        <v>80</v>
      </c>
    </row>
    <row r="799" spans="11:70">
      <c r="K799" s="111" t="s">
        <v>134</v>
      </c>
      <c r="L799" s="110" t="str">
        <f t="shared" si="241"/>
        <v>INDOTH</v>
      </c>
      <c r="M799" s="110" t="s">
        <v>242</v>
      </c>
      <c r="N799" s="109">
        <f t="shared" si="242"/>
        <v>0.0115136044992901</v>
      </c>
      <c r="O799" s="109" t="s">
        <v>30</v>
      </c>
      <c r="P799" s="110" t="s">
        <v>84</v>
      </c>
      <c r="T799" s="109" t="s">
        <v>134</v>
      </c>
      <c r="U799" s="110" t="str">
        <f t="shared" si="234"/>
        <v>INDOTH</v>
      </c>
      <c r="V799" s="109" t="str">
        <f t="shared" si="235"/>
        <v>WH23</v>
      </c>
      <c r="W799" s="109">
        <f t="shared" si="237"/>
        <v>0.0140469038016668</v>
      </c>
      <c r="X799" s="109" t="s">
        <v>30</v>
      </c>
      <c r="Y799" s="110" t="s">
        <v>79</v>
      </c>
      <c r="AC799" s="109" t="s">
        <v>134</v>
      </c>
      <c r="AD799" s="110" t="str">
        <f t="shared" si="223"/>
        <v>INDOTH</v>
      </c>
      <c r="AE799" s="109" t="str">
        <f t="shared" si="224"/>
        <v>WH23</v>
      </c>
      <c r="AF799" s="109">
        <f t="shared" si="238"/>
        <v>0.0129413792544519</v>
      </c>
      <c r="AG799" s="109" t="s">
        <v>30</v>
      </c>
      <c r="AH799" s="110" t="s">
        <v>85</v>
      </c>
      <c r="AL799" s="109" t="s">
        <v>134</v>
      </c>
      <c r="AM799" s="110" t="str">
        <f t="shared" si="225"/>
        <v>INDOTH</v>
      </c>
      <c r="AN799" s="109" t="str">
        <f t="shared" si="226"/>
        <v>WH23</v>
      </c>
      <c r="AO799" s="109">
        <f t="shared" si="239"/>
        <v>0.012992338841019</v>
      </c>
      <c r="AP799" s="109" t="s">
        <v>30</v>
      </c>
      <c r="AQ799" s="110" t="s">
        <v>82</v>
      </c>
      <c r="AU799" s="109" t="s">
        <v>134</v>
      </c>
      <c r="AV799" s="110" t="str">
        <f t="shared" si="227"/>
        <v>INDOTH</v>
      </c>
      <c r="AW799" s="109" t="str">
        <f t="shared" si="228"/>
        <v>WH23</v>
      </c>
      <c r="AX799" s="109">
        <f t="shared" si="240"/>
        <v>0.0126368567699904</v>
      </c>
      <c r="AY799" s="109" t="s">
        <v>30</v>
      </c>
      <c r="AZ799" s="110" t="s">
        <v>81</v>
      </c>
      <c r="BD799" s="109" t="s">
        <v>134</v>
      </c>
      <c r="BE799" s="110" t="str">
        <f t="shared" si="229"/>
        <v>INDOTH</v>
      </c>
      <c r="BF799" s="109" t="str">
        <f t="shared" si="230"/>
        <v>WH23</v>
      </c>
      <c r="BG799" s="109">
        <f t="shared" si="236"/>
        <v>0.012992338841019</v>
      </c>
      <c r="BH799" s="109" t="s">
        <v>30</v>
      </c>
      <c r="BI799" s="110" t="s">
        <v>83</v>
      </c>
      <c r="BM799" s="109" t="s">
        <v>134</v>
      </c>
      <c r="BN799" s="110" t="str">
        <f t="shared" si="231"/>
        <v>INDOTH</v>
      </c>
      <c r="BO799" s="109" t="str">
        <f t="shared" si="232"/>
        <v>WH23</v>
      </c>
      <c r="BP799" s="109">
        <f t="shared" si="233"/>
        <v>0.0126368567699904</v>
      </c>
      <c r="BQ799" s="109" t="s">
        <v>30</v>
      </c>
      <c r="BR799" s="110" t="s">
        <v>80</v>
      </c>
    </row>
    <row r="800" spans="11:70">
      <c r="K800" s="109" t="s">
        <v>134</v>
      </c>
      <c r="L800" s="110" t="str">
        <f>C17</f>
        <v>INDFOR</v>
      </c>
      <c r="M800" s="109" t="s">
        <v>136</v>
      </c>
      <c r="N800" s="109">
        <f t="shared" si="242"/>
        <v>0.0103913372459937</v>
      </c>
      <c r="O800" s="109" t="s">
        <v>30</v>
      </c>
      <c r="P800" s="110" t="s">
        <v>84</v>
      </c>
      <c r="T800" s="109" t="s">
        <v>134</v>
      </c>
      <c r="U800" s="110" t="str">
        <f t="shared" si="234"/>
        <v>INDFOR</v>
      </c>
      <c r="V800" s="109" t="str">
        <f t="shared" si="235"/>
        <v>RH0</v>
      </c>
      <c r="W800" s="109">
        <f t="shared" si="237"/>
        <v>0.0108011145170675</v>
      </c>
      <c r="X800" s="109" t="s">
        <v>30</v>
      </c>
      <c r="Y800" s="110" t="s">
        <v>79</v>
      </c>
      <c r="AC800" s="109" t="s">
        <v>134</v>
      </c>
      <c r="AD800" s="110" t="str">
        <f t="shared" ref="AD800:AD863" si="243">U800</f>
        <v>INDFOR</v>
      </c>
      <c r="AE800" s="109" t="str">
        <f t="shared" ref="AE800:AE863" si="244">V800</f>
        <v>RH0</v>
      </c>
      <c r="AF800" s="109">
        <f t="shared" si="238"/>
        <v>0.0107441335424568</v>
      </c>
      <c r="AG800" s="109" t="s">
        <v>30</v>
      </c>
      <c r="AH800" s="110" t="s">
        <v>85</v>
      </c>
      <c r="AL800" s="109" t="s">
        <v>134</v>
      </c>
      <c r="AM800" s="110" t="str">
        <f t="shared" ref="AM800:AM863" si="245">AD800</f>
        <v>INDFOR</v>
      </c>
      <c r="AN800" s="109" t="str">
        <f t="shared" ref="AN800:AN863" si="246">AE800</f>
        <v>RH0</v>
      </c>
      <c r="AO800" s="109">
        <f t="shared" si="239"/>
        <v>0.0106222581997362</v>
      </c>
      <c r="AP800" s="109" t="s">
        <v>30</v>
      </c>
      <c r="AQ800" s="110" t="s">
        <v>82</v>
      </c>
      <c r="AU800" s="109" t="s">
        <v>134</v>
      </c>
      <c r="AV800" s="110" t="str">
        <f t="shared" ref="AV800:AV863" si="247">AM800</f>
        <v>INDFOR</v>
      </c>
      <c r="AW800" s="109" t="str">
        <f t="shared" ref="AW800:AW863" si="248">AN800</f>
        <v>RH0</v>
      </c>
      <c r="AX800" s="109">
        <f t="shared" si="240"/>
        <v>0.0108849226696617</v>
      </c>
      <c r="AY800" s="109" t="s">
        <v>30</v>
      </c>
      <c r="AZ800" s="110" t="s">
        <v>81</v>
      </c>
      <c r="BD800" s="109" t="s">
        <v>134</v>
      </c>
      <c r="BE800" s="110" t="str">
        <f t="shared" ref="BE800:BE863" si="249">AV800</f>
        <v>INDFOR</v>
      </c>
      <c r="BF800" s="109" t="str">
        <f t="shared" ref="BF800:BF863" si="250">AW800</f>
        <v>RH0</v>
      </c>
      <c r="BG800" s="109">
        <f t="shared" si="236"/>
        <v>0.0106222581997362</v>
      </c>
      <c r="BH800" s="109" t="s">
        <v>30</v>
      </c>
      <c r="BI800" s="110" t="s">
        <v>83</v>
      </c>
      <c r="BM800" s="109" t="s">
        <v>134</v>
      </c>
      <c r="BN800" s="110" t="str">
        <f t="shared" ref="BN800:BN863" si="251">BE800</f>
        <v>INDFOR</v>
      </c>
      <c r="BO800" s="109" t="str">
        <f t="shared" ref="BO800:BO863" si="252">BF800</f>
        <v>RH0</v>
      </c>
      <c r="BP800" s="109">
        <f t="shared" ref="BP800:BP863" si="253">AX800</f>
        <v>0.0108849226696617</v>
      </c>
      <c r="BQ800" s="109" t="s">
        <v>30</v>
      </c>
      <c r="BR800" s="110" t="s">
        <v>80</v>
      </c>
    </row>
    <row r="801" spans="11:70">
      <c r="K801" s="109" t="s">
        <v>134</v>
      </c>
      <c r="L801" s="110" t="str">
        <f t="shared" ref="L801:L864" si="254">L800</f>
        <v>INDFOR</v>
      </c>
      <c r="M801" s="109" t="s">
        <v>138</v>
      </c>
      <c r="N801" s="109">
        <f t="shared" si="242"/>
        <v>0.0103333217911718</v>
      </c>
      <c r="O801" s="109" t="s">
        <v>30</v>
      </c>
      <c r="P801" s="110" t="s">
        <v>84</v>
      </c>
      <c r="T801" s="109" t="s">
        <v>134</v>
      </c>
      <c r="U801" s="110" t="str">
        <f t="shared" ref="U801:U864" si="255">L801</f>
        <v>INDFOR</v>
      </c>
      <c r="V801" s="109" t="str">
        <f t="shared" ref="V801:V864" si="256">M801</f>
        <v>RH1</v>
      </c>
      <c r="W801" s="109">
        <f t="shared" si="237"/>
        <v>0.0103138272080871</v>
      </c>
      <c r="X801" s="109" t="s">
        <v>30</v>
      </c>
      <c r="Y801" s="110" t="s">
        <v>79</v>
      </c>
      <c r="AC801" s="109" t="s">
        <v>134</v>
      </c>
      <c r="AD801" s="110" t="str">
        <f t="shared" si="243"/>
        <v>INDFOR</v>
      </c>
      <c r="AE801" s="109" t="str">
        <f t="shared" si="244"/>
        <v>RH1</v>
      </c>
      <c r="AF801" s="109">
        <f t="shared" si="238"/>
        <v>0.010814727228762</v>
      </c>
      <c r="AG801" s="109" t="s">
        <v>30</v>
      </c>
      <c r="AH801" s="110" t="s">
        <v>85</v>
      </c>
      <c r="AL801" s="109" t="s">
        <v>134</v>
      </c>
      <c r="AM801" s="110" t="str">
        <f t="shared" si="245"/>
        <v>INDFOR</v>
      </c>
      <c r="AN801" s="109" t="str">
        <f t="shared" si="246"/>
        <v>RH1</v>
      </c>
      <c r="AO801" s="109">
        <f t="shared" si="239"/>
        <v>0.0104780234159436</v>
      </c>
      <c r="AP801" s="109" t="s">
        <v>30</v>
      </c>
      <c r="AQ801" s="110" t="s">
        <v>82</v>
      </c>
      <c r="AU801" s="109" t="s">
        <v>134</v>
      </c>
      <c r="AV801" s="110" t="str">
        <f t="shared" si="247"/>
        <v>INDFOR</v>
      </c>
      <c r="AW801" s="109" t="str">
        <f t="shared" si="248"/>
        <v>RH1</v>
      </c>
      <c r="AX801" s="109">
        <f t="shared" si="240"/>
        <v>0.01077042272815</v>
      </c>
      <c r="AY801" s="109" t="s">
        <v>30</v>
      </c>
      <c r="AZ801" s="110" t="s">
        <v>81</v>
      </c>
      <c r="BD801" s="109" t="s">
        <v>134</v>
      </c>
      <c r="BE801" s="110" t="str">
        <f t="shared" si="249"/>
        <v>INDFOR</v>
      </c>
      <c r="BF801" s="109" t="str">
        <f t="shared" si="250"/>
        <v>RH1</v>
      </c>
      <c r="BG801" s="109">
        <f t="shared" ref="BG801:BG864" si="257">AO801</f>
        <v>0.0104780234159436</v>
      </c>
      <c r="BH801" s="109" t="s">
        <v>30</v>
      </c>
      <c r="BI801" s="110" t="s">
        <v>83</v>
      </c>
      <c r="BM801" s="109" t="s">
        <v>134</v>
      </c>
      <c r="BN801" s="110" t="str">
        <f t="shared" si="251"/>
        <v>INDFOR</v>
      </c>
      <c r="BO801" s="109" t="str">
        <f t="shared" si="252"/>
        <v>RH1</v>
      </c>
      <c r="BP801" s="109">
        <f t="shared" si="253"/>
        <v>0.01077042272815</v>
      </c>
      <c r="BQ801" s="109" t="s">
        <v>30</v>
      </c>
      <c r="BR801" s="110" t="s">
        <v>80</v>
      </c>
    </row>
    <row r="802" spans="11:70">
      <c r="K802" s="109" t="s">
        <v>134</v>
      </c>
      <c r="L802" s="110" t="str">
        <f t="shared" si="254"/>
        <v>INDFOR</v>
      </c>
      <c r="M802" s="109" t="s">
        <v>140</v>
      </c>
      <c r="N802" s="109">
        <f t="shared" si="242"/>
        <v>0.0103250435450948</v>
      </c>
      <c r="O802" s="109" t="s">
        <v>30</v>
      </c>
      <c r="P802" s="110" t="s">
        <v>84</v>
      </c>
      <c r="T802" s="109" t="s">
        <v>134</v>
      </c>
      <c r="U802" s="110" t="str">
        <f t="shared" si="255"/>
        <v>INDFOR</v>
      </c>
      <c r="V802" s="109" t="str">
        <f t="shared" si="256"/>
        <v>RH2</v>
      </c>
      <c r="W802" s="109">
        <f t="shared" si="237"/>
        <v>0.00980620936863815</v>
      </c>
      <c r="X802" s="109" t="s">
        <v>30</v>
      </c>
      <c r="Y802" s="110" t="s">
        <v>79</v>
      </c>
      <c r="AC802" s="109" t="s">
        <v>134</v>
      </c>
      <c r="AD802" s="110" t="str">
        <f t="shared" si="243"/>
        <v>INDFOR</v>
      </c>
      <c r="AE802" s="109" t="str">
        <f t="shared" si="244"/>
        <v>RH2</v>
      </c>
      <c r="AF802" s="109">
        <f t="shared" si="238"/>
        <v>0.0108266166624844</v>
      </c>
      <c r="AG802" s="109" t="s">
        <v>30</v>
      </c>
      <c r="AH802" s="110" t="s">
        <v>85</v>
      </c>
      <c r="AL802" s="109" t="s">
        <v>134</v>
      </c>
      <c r="AM802" s="110" t="str">
        <f t="shared" si="245"/>
        <v>INDFOR</v>
      </c>
      <c r="AN802" s="109" t="str">
        <f t="shared" si="246"/>
        <v>RH2</v>
      </c>
      <c r="AO802" s="109">
        <f t="shared" si="239"/>
        <v>0.0102242581687495</v>
      </c>
      <c r="AP802" s="109" t="s">
        <v>30</v>
      </c>
      <c r="AQ802" s="110" t="s">
        <v>82</v>
      </c>
      <c r="AU802" s="109" t="s">
        <v>134</v>
      </c>
      <c r="AV802" s="110" t="str">
        <f t="shared" si="247"/>
        <v>INDFOR</v>
      </c>
      <c r="AW802" s="109" t="str">
        <f t="shared" si="248"/>
        <v>RH2</v>
      </c>
      <c r="AX802" s="109">
        <f t="shared" si="240"/>
        <v>0.0102183078255537</v>
      </c>
      <c r="AY802" s="109" t="s">
        <v>30</v>
      </c>
      <c r="AZ802" s="110" t="s">
        <v>81</v>
      </c>
      <c r="BD802" s="109" t="s">
        <v>134</v>
      </c>
      <c r="BE802" s="110" t="str">
        <f t="shared" si="249"/>
        <v>INDFOR</v>
      </c>
      <c r="BF802" s="109" t="str">
        <f t="shared" si="250"/>
        <v>RH2</v>
      </c>
      <c r="BG802" s="109">
        <f t="shared" si="257"/>
        <v>0.0102242581687495</v>
      </c>
      <c r="BH802" s="109" t="s">
        <v>30</v>
      </c>
      <c r="BI802" s="110" t="s">
        <v>83</v>
      </c>
      <c r="BM802" s="109" t="s">
        <v>134</v>
      </c>
      <c r="BN802" s="110" t="str">
        <f t="shared" si="251"/>
        <v>INDFOR</v>
      </c>
      <c r="BO802" s="109" t="str">
        <f t="shared" si="252"/>
        <v>RH2</v>
      </c>
      <c r="BP802" s="109">
        <f t="shared" si="253"/>
        <v>0.0102183078255537</v>
      </c>
      <c r="BQ802" s="109" t="s">
        <v>30</v>
      </c>
      <c r="BR802" s="110" t="s">
        <v>80</v>
      </c>
    </row>
    <row r="803" spans="11:70">
      <c r="K803" s="111" t="s">
        <v>134</v>
      </c>
      <c r="L803" s="110" t="str">
        <f t="shared" si="254"/>
        <v>INDFOR</v>
      </c>
      <c r="M803" s="109" t="s">
        <v>142</v>
      </c>
      <c r="N803" s="109">
        <f t="shared" si="242"/>
        <v>0.0102818704057507</v>
      </c>
      <c r="O803" s="109" t="s">
        <v>30</v>
      </c>
      <c r="P803" s="110" t="s">
        <v>84</v>
      </c>
      <c r="T803" s="109" t="s">
        <v>134</v>
      </c>
      <c r="U803" s="110" t="str">
        <f t="shared" si="255"/>
        <v>INDFOR</v>
      </c>
      <c r="V803" s="109" t="str">
        <f t="shared" si="256"/>
        <v>RH3</v>
      </c>
      <c r="W803" s="109">
        <f t="shared" si="237"/>
        <v>0.00946316828230083</v>
      </c>
      <c r="X803" s="109" t="s">
        <v>30</v>
      </c>
      <c r="Y803" s="110" t="s">
        <v>79</v>
      </c>
      <c r="AC803" s="109" t="s">
        <v>134</v>
      </c>
      <c r="AD803" s="110" t="str">
        <f t="shared" si="243"/>
        <v>INDFOR</v>
      </c>
      <c r="AE803" s="109" t="str">
        <f t="shared" si="244"/>
        <v>RH3</v>
      </c>
      <c r="AF803" s="109">
        <f t="shared" si="238"/>
        <v>0.0108898450653905</v>
      </c>
      <c r="AG803" s="109" t="s">
        <v>30</v>
      </c>
      <c r="AH803" s="110" t="s">
        <v>85</v>
      </c>
      <c r="AL803" s="109" t="s">
        <v>134</v>
      </c>
      <c r="AM803" s="110" t="str">
        <f t="shared" si="245"/>
        <v>INDFOR</v>
      </c>
      <c r="AN803" s="109" t="str">
        <f t="shared" si="246"/>
        <v>RH3</v>
      </c>
      <c r="AO803" s="109">
        <f t="shared" si="239"/>
        <v>0.0099802053058843</v>
      </c>
      <c r="AP803" s="109" t="s">
        <v>30</v>
      </c>
      <c r="AQ803" s="110" t="s">
        <v>82</v>
      </c>
      <c r="AU803" s="109" t="s">
        <v>134</v>
      </c>
      <c r="AV803" s="110" t="str">
        <f t="shared" si="247"/>
        <v>INDFOR</v>
      </c>
      <c r="AW803" s="109" t="str">
        <f t="shared" si="248"/>
        <v>RH3</v>
      </c>
      <c r="AX803" s="109">
        <f t="shared" si="240"/>
        <v>0.0095434849916762</v>
      </c>
      <c r="AY803" s="109" t="s">
        <v>30</v>
      </c>
      <c r="AZ803" s="110" t="s">
        <v>81</v>
      </c>
      <c r="BD803" s="109" t="s">
        <v>134</v>
      </c>
      <c r="BE803" s="110" t="str">
        <f t="shared" si="249"/>
        <v>INDFOR</v>
      </c>
      <c r="BF803" s="109" t="str">
        <f t="shared" si="250"/>
        <v>RH3</v>
      </c>
      <c r="BG803" s="109">
        <f t="shared" si="257"/>
        <v>0.0099802053058843</v>
      </c>
      <c r="BH803" s="109" t="s">
        <v>30</v>
      </c>
      <c r="BI803" s="110" t="s">
        <v>83</v>
      </c>
      <c r="BM803" s="109" t="s">
        <v>134</v>
      </c>
      <c r="BN803" s="110" t="str">
        <f t="shared" si="251"/>
        <v>INDFOR</v>
      </c>
      <c r="BO803" s="109" t="str">
        <f t="shared" si="252"/>
        <v>RH3</v>
      </c>
      <c r="BP803" s="109">
        <f t="shared" si="253"/>
        <v>0.0095434849916762</v>
      </c>
      <c r="BQ803" s="109" t="s">
        <v>30</v>
      </c>
      <c r="BR803" s="110" t="s">
        <v>80</v>
      </c>
    </row>
    <row r="804" spans="11:70">
      <c r="K804" s="109" t="s">
        <v>134</v>
      </c>
      <c r="L804" s="110" t="str">
        <f t="shared" si="254"/>
        <v>INDFOR</v>
      </c>
      <c r="M804" s="109" t="s">
        <v>144</v>
      </c>
      <c r="N804" s="109">
        <f t="shared" si="242"/>
        <v>0.0100909371841274</v>
      </c>
      <c r="O804" s="109" t="s">
        <v>30</v>
      </c>
      <c r="P804" s="110" t="s">
        <v>84</v>
      </c>
      <c r="T804" s="109" t="s">
        <v>134</v>
      </c>
      <c r="U804" s="110" t="str">
        <f t="shared" si="255"/>
        <v>INDFOR</v>
      </c>
      <c r="V804" s="109" t="str">
        <f t="shared" si="256"/>
        <v>RH4</v>
      </c>
      <c r="W804" s="109">
        <f t="shared" si="237"/>
        <v>0.00929860244407075</v>
      </c>
      <c r="X804" s="109" t="s">
        <v>30</v>
      </c>
      <c r="Y804" s="110" t="s">
        <v>79</v>
      </c>
      <c r="AC804" s="109" t="s">
        <v>134</v>
      </c>
      <c r="AD804" s="110" t="str">
        <f t="shared" si="243"/>
        <v>INDFOR</v>
      </c>
      <c r="AE804" s="109" t="str">
        <f t="shared" si="244"/>
        <v>RH4</v>
      </c>
      <c r="AF804" s="109">
        <f t="shared" si="238"/>
        <v>0.0107725386243896</v>
      </c>
      <c r="AG804" s="109" t="s">
        <v>30</v>
      </c>
      <c r="AH804" s="110" t="s">
        <v>85</v>
      </c>
      <c r="AL804" s="109" t="s">
        <v>134</v>
      </c>
      <c r="AM804" s="110" t="str">
        <f t="shared" si="245"/>
        <v>INDFOR</v>
      </c>
      <c r="AN804" s="109" t="str">
        <f t="shared" si="246"/>
        <v>RH4</v>
      </c>
      <c r="AO804" s="109">
        <f t="shared" si="239"/>
        <v>0.00971900537208576</v>
      </c>
      <c r="AP804" s="109" t="s">
        <v>30</v>
      </c>
      <c r="AQ804" s="110" t="s">
        <v>82</v>
      </c>
      <c r="AU804" s="109" t="s">
        <v>134</v>
      </c>
      <c r="AV804" s="110" t="str">
        <f t="shared" si="247"/>
        <v>INDFOR</v>
      </c>
      <c r="AW804" s="109" t="str">
        <f t="shared" si="248"/>
        <v>RH4</v>
      </c>
      <c r="AX804" s="109">
        <f t="shared" si="240"/>
        <v>0.00898497363784058</v>
      </c>
      <c r="AY804" s="109" t="s">
        <v>30</v>
      </c>
      <c r="AZ804" s="110" t="s">
        <v>81</v>
      </c>
      <c r="BD804" s="109" t="s">
        <v>134</v>
      </c>
      <c r="BE804" s="110" t="str">
        <f t="shared" si="249"/>
        <v>INDFOR</v>
      </c>
      <c r="BF804" s="109" t="str">
        <f t="shared" si="250"/>
        <v>RH4</v>
      </c>
      <c r="BG804" s="109">
        <f t="shared" si="257"/>
        <v>0.00971900537208576</v>
      </c>
      <c r="BH804" s="109" t="s">
        <v>30</v>
      </c>
      <c r="BI804" s="110" t="s">
        <v>83</v>
      </c>
      <c r="BM804" s="109" t="s">
        <v>134</v>
      </c>
      <c r="BN804" s="110" t="str">
        <f t="shared" si="251"/>
        <v>INDFOR</v>
      </c>
      <c r="BO804" s="109" t="str">
        <f t="shared" si="252"/>
        <v>RH4</v>
      </c>
      <c r="BP804" s="109">
        <f t="shared" si="253"/>
        <v>0.00898497363784058</v>
      </c>
      <c r="BQ804" s="109" t="s">
        <v>30</v>
      </c>
      <c r="BR804" s="110" t="s">
        <v>80</v>
      </c>
    </row>
    <row r="805" spans="11:70">
      <c r="K805" s="109" t="s">
        <v>134</v>
      </c>
      <c r="L805" s="110" t="str">
        <f t="shared" si="254"/>
        <v>INDFOR</v>
      </c>
      <c r="M805" s="109" t="s">
        <v>146</v>
      </c>
      <c r="N805" s="109">
        <f t="shared" si="242"/>
        <v>0.00981780668693405</v>
      </c>
      <c r="O805" s="109" t="s">
        <v>30</v>
      </c>
      <c r="P805" s="110" t="s">
        <v>84</v>
      </c>
      <c r="T805" s="109" t="s">
        <v>134</v>
      </c>
      <c r="U805" s="110" t="str">
        <f t="shared" si="255"/>
        <v>INDFOR</v>
      </c>
      <c r="V805" s="109" t="str">
        <f t="shared" si="256"/>
        <v>RH5</v>
      </c>
      <c r="W805" s="109">
        <f t="shared" si="237"/>
        <v>0.00925528912944497</v>
      </c>
      <c r="X805" s="109" t="s">
        <v>30</v>
      </c>
      <c r="Y805" s="110" t="s">
        <v>79</v>
      </c>
      <c r="AC805" s="109" t="s">
        <v>134</v>
      </c>
      <c r="AD805" s="110" t="str">
        <f t="shared" si="243"/>
        <v>INDFOR</v>
      </c>
      <c r="AE805" s="109" t="str">
        <f t="shared" si="244"/>
        <v>RH5</v>
      </c>
      <c r="AF805" s="109">
        <f t="shared" si="238"/>
        <v>0.0102684943996108</v>
      </c>
      <c r="AG805" s="109" t="s">
        <v>30</v>
      </c>
      <c r="AH805" s="110" t="s">
        <v>85</v>
      </c>
      <c r="AL805" s="109" t="s">
        <v>134</v>
      </c>
      <c r="AM805" s="110" t="str">
        <f t="shared" si="245"/>
        <v>INDFOR</v>
      </c>
      <c r="AN805" s="109" t="str">
        <f t="shared" si="246"/>
        <v>RH5</v>
      </c>
      <c r="AO805" s="109">
        <f t="shared" si="239"/>
        <v>0.00944086130425001</v>
      </c>
      <c r="AP805" s="109" t="s">
        <v>30</v>
      </c>
      <c r="AQ805" s="110" t="s">
        <v>82</v>
      </c>
      <c r="AU805" s="109" t="s">
        <v>134</v>
      </c>
      <c r="AV805" s="110" t="str">
        <f t="shared" si="247"/>
        <v>INDFOR</v>
      </c>
      <c r="AW805" s="109" t="str">
        <f t="shared" si="248"/>
        <v>RH5</v>
      </c>
      <c r="AX805" s="109">
        <f t="shared" si="240"/>
        <v>0.00861652105227979</v>
      </c>
      <c r="AY805" s="109" t="s">
        <v>30</v>
      </c>
      <c r="AZ805" s="110" t="s">
        <v>81</v>
      </c>
      <c r="BD805" s="109" t="s">
        <v>134</v>
      </c>
      <c r="BE805" s="110" t="str">
        <f t="shared" si="249"/>
        <v>INDFOR</v>
      </c>
      <c r="BF805" s="109" t="str">
        <f t="shared" si="250"/>
        <v>RH5</v>
      </c>
      <c r="BG805" s="109">
        <f t="shared" si="257"/>
        <v>0.00944086130425001</v>
      </c>
      <c r="BH805" s="109" t="s">
        <v>30</v>
      </c>
      <c r="BI805" s="110" t="s">
        <v>83</v>
      </c>
      <c r="BM805" s="109" t="s">
        <v>134</v>
      </c>
      <c r="BN805" s="110" t="str">
        <f t="shared" si="251"/>
        <v>INDFOR</v>
      </c>
      <c r="BO805" s="109" t="str">
        <f t="shared" si="252"/>
        <v>RH5</v>
      </c>
      <c r="BP805" s="109">
        <f t="shared" si="253"/>
        <v>0.00861652105227979</v>
      </c>
      <c r="BQ805" s="109" t="s">
        <v>30</v>
      </c>
      <c r="BR805" s="110" t="s">
        <v>80</v>
      </c>
    </row>
    <row r="806" spans="11:70">
      <c r="K806" s="109" t="s">
        <v>134</v>
      </c>
      <c r="L806" s="110" t="str">
        <f t="shared" si="254"/>
        <v>INDFOR</v>
      </c>
      <c r="M806" s="109" t="s">
        <v>148</v>
      </c>
      <c r="N806" s="109">
        <f t="shared" si="242"/>
        <v>0.00963259335185222</v>
      </c>
      <c r="O806" s="109" t="s">
        <v>30</v>
      </c>
      <c r="P806" s="110" t="s">
        <v>84</v>
      </c>
      <c r="T806" s="109" t="s">
        <v>134</v>
      </c>
      <c r="U806" s="110" t="str">
        <f t="shared" si="255"/>
        <v>INDFOR</v>
      </c>
      <c r="V806" s="109" t="str">
        <f t="shared" si="256"/>
        <v>RH6</v>
      </c>
      <c r="W806" s="109">
        <f t="shared" si="237"/>
        <v>0.00931793846396376</v>
      </c>
      <c r="X806" s="109" t="s">
        <v>30</v>
      </c>
      <c r="Y806" s="110" t="s">
        <v>79</v>
      </c>
      <c r="AC806" s="109" t="s">
        <v>134</v>
      </c>
      <c r="AD806" s="110" t="str">
        <f t="shared" si="243"/>
        <v>INDFOR</v>
      </c>
      <c r="AE806" s="109" t="str">
        <f t="shared" si="244"/>
        <v>RH6</v>
      </c>
      <c r="AF806" s="109">
        <f t="shared" si="238"/>
        <v>0.00959631022527279</v>
      </c>
      <c r="AG806" s="109" t="s">
        <v>30</v>
      </c>
      <c r="AH806" s="110" t="s">
        <v>85</v>
      </c>
      <c r="AL806" s="109" t="s">
        <v>134</v>
      </c>
      <c r="AM806" s="110" t="str">
        <f t="shared" si="245"/>
        <v>INDFOR</v>
      </c>
      <c r="AN806" s="109" t="str">
        <f t="shared" si="246"/>
        <v>RH6</v>
      </c>
      <c r="AO806" s="109">
        <f t="shared" si="239"/>
        <v>0.00922254551099769</v>
      </c>
      <c r="AP806" s="109" t="s">
        <v>30</v>
      </c>
      <c r="AQ806" s="110" t="s">
        <v>82</v>
      </c>
      <c r="AU806" s="109" t="s">
        <v>134</v>
      </c>
      <c r="AV806" s="110" t="str">
        <f t="shared" si="247"/>
        <v>INDFOR</v>
      </c>
      <c r="AW806" s="109" t="str">
        <f t="shared" si="248"/>
        <v>RH6</v>
      </c>
      <c r="AX806" s="109">
        <f t="shared" si="240"/>
        <v>0.00842532194193989</v>
      </c>
      <c r="AY806" s="109" t="s">
        <v>30</v>
      </c>
      <c r="AZ806" s="110" t="s">
        <v>81</v>
      </c>
      <c r="BD806" s="109" t="s">
        <v>134</v>
      </c>
      <c r="BE806" s="110" t="str">
        <f t="shared" si="249"/>
        <v>INDFOR</v>
      </c>
      <c r="BF806" s="109" t="str">
        <f t="shared" si="250"/>
        <v>RH6</v>
      </c>
      <c r="BG806" s="109">
        <f t="shared" si="257"/>
        <v>0.00922254551099769</v>
      </c>
      <c r="BH806" s="109" t="s">
        <v>30</v>
      </c>
      <c r="BI806" s="110" t="s">
        <v>83</v>
      </c>
      <c r="BM806" s="109" t="s">
        <v>134</v>
      </c>
      <c r="BN806" s="110" t="str">
        <f t="shared" si="251"/>
        <v>INDFOR</v>
      </c>
      <c r="BO806" s="109" t="str">
        <f t="shared" si="252"/>
        <v>RH6</v>
      </c>
      <c r="BP806" s="109">
        <f t="shared" si="253"/>
        <v>0.00842532194193989</v>
      </c>
      <c r="BQ806" s="109" t="s">
        <v>30</v>
      </c>
      <c r="BR806" s="110" t="s">
        <v>80</v>
      </c>
    </row>
    <row r="807" spans="11:70">
      <c r="K807" s="111" t="s">
        <v>134</v>
      </c>
      <c r="L807" s="110" t="str">
        <f t="shared" si="254"/>
        <v>INDFOR</v>
      </c>
      <c r="M807" s="109" t="s">
        <v>150</v>
      </c>
      <c r="N807" s="109">
        <f t="shared" si="242"/>
        <v>0.00949854933919579</v>
      </c>
      <c r="O807" s="109" t="s">
        <v>30</v>
      </c>
      <c r="P807" s="110" t="s">
        <v>84</v>
      </c>
      <c r="T807" s="109" t="s">
        <v>134</v>
      </c>
      <c r="U807" s="110" t="str">
        <f t="shared" si="255"/>
        <v>INDFOR</v>
      </c>
      <c r="V807" s="109" t="str">
        <f t="shared" si="256"/>
        <v>RH7</v>
      </c>
      <c r="W807" s="109">
        <f t="shared" si="237"/>
        <v>0.00948541365473582</v>
      </c>
      <c r="X807" s="109" t="s">
        <v>30</v>
      </c>
      <c r="Y807" s="110" t="s">
        <v>79</v>
      </c>
      <c r="AC807" s="109" t="s">
        <v>134</v>
      </c>
      <c r="AD807" s="110" t="str">
        <f t="shared" si="243"/>
        <v>INDFOR</v>
      </c>
      <c r="AE807" s="109" t="str">
        <f t="shared" si="244"/>
        <v>RH7</v>
      </c>
      <c r="AF807" s="109">
        <f t="shared" si="238"/>
        <v>0.00902733216039148</v>
      </c>
      <c r="AG807" s="109" t="s">
        <v>30</v>
      </c>
      <c r="AH807" s="110" t="s">
        <v>85</v>
      </c>
      <c r="AL807" s="109" t="s">
        <v>134</v>
      </c>
      <c r="AM807" s="110" t="str">
        <f t="shared" si="245"/>
        <v>INDFOR</v>
      </c>
      <c r="AN807" s="109" t="str">
        <f t="shared" si="246"/>
        <v>RH7</v>
      </c>
      <c r="AO807" s="109">
        <f t="shared" si="239"/>
        <v>0.00909648207029717</v>
      </c>
      <c r="AP807" s="109" t="s">
        <v>30</v>
      </c>
      <c r="AQ807" s="110" t="s">
        <v>82</v>
      </c>
      <c r="AU807" s="109" t="s">
        <v>134</v>
      </c>
      <c r="AV807" s="110" t="str">
        <f t="shared" si="247"/>
        <v>INDFOR</v>
      </c>
      <c r="AW807" s="109" t="str">
        <f t="shared" si="248"/>
        <v>RH7</v>
      </c>
      <c r="AX807" s="109">
        <f t="shared" si="240"/>
        <v>0.00831897150584084</v>
      </c>
      <c r="AY807" s="109" t="s">
        <v>30</v>
      </c>
      <c r="AZ807" s="110" t="s">
        <v>81</v>
      </c>
      <c r="BD807" s="109" t="s">
        <v>134</v>
      </c>
      <c r="BE807" s="110" t="str">
        <f t="shared" si="249"/>
        <v>INDFOR</v>
      </c>
      <c r="BF807" s="109" t="str">
        <f t="shared" si="250"/>
        <v>RH7</v>
      </c>
      <c r="BG807" s="109">
        <f t="shared" si="257"/>
        <v>0.00909648207029717</v>
      </c>
      <c r="BH807" s="109" t="s">
        <v>30</v>
      </c>
      <c r="BI807" s="110" t="s">
        <v>83</v>
      </c>
      <c r="BM807" s="109" t="s">
        <v>134</v>
      </c>
      <c r="BN807" s="110" t="str">
        <f t="shared" si="251"/>
        <v>INDFOR</v>
      </c>
      <c r="BO807" s="109" t="str">
        <f t="shared" si="252"/>
        <v>RH7</v>
      </c>
      <c r="BP807" s="109">
        <f t="shared" si="253"/>
        <v>0.00831897150584084</v>
      </c>
      <c r="BQ807" s="109" t="s">
        <v>30</v>
      </c>
      <c r="BR807" s="110" t="s">
        <v>80</v>
      </c>
    </row>
    <row r="808" spans="11:70">
      <c r="K808" s="109" t="s">
        <v>134</v>
      </c>
      <c r="L808" s="110" t="str">
        <f t="shared" si="254"/>
        <v>INDFOR</v>
      </c>
      <c r="M808" s="109" t="s">
        <v>152</v>
      </c>
      <c r="N808" s="109">
        <f t="shared" si="242"/>
        <v>0.00942795463927755</v>
      </c>
      <c r="O808" s="109" t="s">
        <v>30</v>
      </c>
      <c r="P808" s="110" t="s">
        <v>84</v>
      </c>
      <c r="T808" s="109" t="s">
        <v>134</v>
      </c>
      <c r="U808" s="110" t="str">
        <f t="shared" si="255"/>
        <v>INDFOR</v>
      </c>
      <c r="V808" s="109" t="str">
        <f t="shared" si="256"/>
        <v>RH8</v>
      </c>
      <c r="W808" s="109">
        <f t="shared" si="237"/>
        <v>0.00981268709697521</v>
      </c>
      <c r="X808" s="109" t="s">
        <v>30</v>
      </c>
      <c r="Y808" s="110" t="s">
        <v>79</v>
      </c>
      <c r="AC808" s="109" t="s">
        <v>134</v>
      </c>
      <c r="AD808" s="110" t="str">
        <f t="shared" si="243"/>
        <v>INDFOR</v>
      </c>
      <c r="AE808" s="109" t="str">
        <f t="shared" si="244"/>
        <v>RH8</v>
      </c>
      <c r="AF808" s="109">
        <f t="shared" si="238"/>
        <v>0.00868460690381801</v>
      </c>
      <c r="AG808" s="109" t="s">
        <v>30</v>
      </c>
      <c r="AH808" s="110" t="s">
        <v>85</v>
      </c>
      <c r="AL808" s="109" t="s">
        <v>134</v>
      </c>
      <c r="AM808" s="110" t="str">
        <f t="shared" si="245"/>
        <v>INDFOR</v>
      </c>
      <c r="AN808" s="109" t="str">
        <f t="shared" si="246"/>
        <v>RH8</v>
      </c>
      <c r="AO808" s="109">
        <f t="shared" si="239"/>
        <v>0.00910007246027896</v>
      </c>
      <c r="AP808" s="109" t="s">
        <v>30</v>
      </c>
      <c r="AQ808" s="110" t="s">
        <v>82</v>
      </c>
      <c r="AU808" s="109" t="s">
        <v>134</v>
      </c>
      <c r="AV808" s="110" t="str">
        <f t="shared" si="247"/>
        <v>INDFOR</v>
      </c>
      <c r="AW808" s="109" t="str">
        <f t="shared" si="248"/>
        <v>RH8</v>
      </c>
      <c r="AX808" s="109">
        <f t="shared" si="240"/>
        <v>0.00833643814768497</v>
      </c>
      <c r="AY808" s="109" t="s">
        <v>30</v>
      </c>
      <c r="AZ808" s="110" t="s">
        <v>81</v>
      </c>
      <c r="BD808" s="109" t="s">
        <v>134</v>
      </c>
      <c r="BE808" s="110" t="str">
        <f t="shared" si="249"/>
        <v>INDFOR</v>
      </c>
      <c r="BF808" s="109" t="str">
        <f t="shared" si="250"/>
        <v>RH8</v>
      </c>
      <c r="BG808" s="109">
        <f t="shared" si="257"/>
        <v>0.00910007246027896</v>
      </c>
      <c r="BH808" s="109" t="s">
        <v>30</v>
      </c>
      <c r="BI808" s="110" t="s">
        <v>83</v>
      </c>
      <c r="BM808" s="109" t="s">
        <v>134</v>
      </c>
      <c r="BN808" s="110" t="str">
        <f t="shared" si="251"/>
        <v>INDFOR</v>
      </c>
      <c r="BO808" s="109" t="str">
        <f t="shared" si="252"/>
        <v>RH8</v>
      </c>
      <c r="BP808" s="109">
        <f t="shared" si="253"/>
        <v>0.00833643814768497</v>
      </c>
      <c r="BQ808" s="109" t="s">
        <v>30</v>
      </c>
      <c r="BR808" s="110" t="s">
        <v>80</v>
      </c>
    </row>
    <row r="809" spans="11:70">
      <c r="K809" s="109" t="s">
        <v>134</v>
      </c>
      <c r="L809" s="110" t="str">
        <f t="shared" si="254"/>
        <v>INDFOR</v>
      </c>
      <c r="M809" s="109" t="s">
        <v>154</v>
      </c>
      <c r="N809" s="109">
        <f t="shared" si="242"/>
        <v>0.00940294481340553</v>
      </c>
      <c r="O809" s="109" t="s">
        <v>30</v>
      </c>
      <c r="P809" s="110" t="s">
        <v>84</v>
      </c>
      <c r="T809" s="109" t="s">
        <v>134</v>
      </c>
      <c r="U809" s="110" t="str">
        <f t="shared" si="255"/>
        <v>INDFOR</v>
      </c>
      <c r="V809" s="109" t="str">
        <f t="shared" si="256"/>
        <v>RH9</v>
      </c>
      <c r="W809" s="109">
        <f t="shared" si="237"/>
        <v>0.0104630971986697</v>
      </c>
      <c r="X809" s="109" t="s">
        <v>30</v>
      </c>
      <c r="Y809" s="110" t="s">
        <v>79</v>
      </c>
      <c r="AC809" s="109" t="s">
        <v>134</v>
      </c>
      <c r="AD809" s="110" t="str">
        <f t="shared" si="243"/>
        <v>INDFOR</v>
      </c>
      <c r="AE809" s="109" t="str">
        <f t="shared" si="244"/>
        <v>RH9</v>
      </c>
      <c r="AF809" s="109">
        <f t="shared" si="238"/>
        <v>0.0084723278544221</v>
      </c>
      <c r="AG809" s="109" t="s">
        <v>30</v>
      </c>
      <c r="AH809" s="110" t="s">
        <v>85</v>
      </c>
      <c r="AL809" s="109" t="s">
        <v>134</v>
      </c>
      <c r="AM809" s="110" t="str">
        <f t="shared" si="245"/>
        <v>INDFOR</v>
      </c>
      <c r="AN809" s="109" t="str">
        <f t="shared" si="246"/>
        <v>RH9</v>
      </c>
      <c r="AO809" s="109">
        <f t="shared" si="239"/>
        <v>0.0092671605117962</v>
      </c>
      <c r="AP809" s="109" t="s">
        <v>30</v>
      </c>
      <c r="AQ809" s="110" t="s">
        <v>82</v>
      </c>
      <c r="AU809" s="109" t="s">
        <v>134</v>
      </c>
      <c r="AV809" s="110" t="str">
        <f t="shared" si="247"/>
        <v>INDFOR</v>
      </c>
      <c r="AW809" s="109" t="str">
        <f t="shared" si="248"/>
        <v>RH9</v>
      </c>
      <c r="AX809" s="109">
        <f t="shared" si="240"/>
        <v>0.0085514035746996</v>
      </c>
      <c r="AY809" s="109" t="s">
        <v>30</v>
      </c>
      <c r="AZ809" s="110" t="s">
        <v>81</v>
      </c>
      <c r="BD809" s="109" t="s">
        <v>134</v>
      </c>
      <c r="BE809" s="110" t="str">
        <f t="shared" si="249"/>
        <v>INDFOR</v>
      </c>
      <c r="BF809" s="109" t="str">
        <f t="shared" si="250"/>
        <v>RH9</v>
      </c>
      <c r="BG809" s="109">
        <f t="shared" si="257"/>
        <v>0.0092671605117962</v>
      </c>
      <c r="BH809" s="109" t="s">
        <v>30</v>
      </c>
      <c r="BI809" s="110" t="s">
        <v>83</v>
      </c>
      <c r="BM809" s="109" t="s">
        <v>134</v>
      </c>
      <c r="BN809" s="110" t="str">
        <f t="shared" si="251"/>
        <v>INDFOR</v>
      </c>
      <c r="BO809" s="109" t="str">
        <f t="shared" si="252"/>
        <v>RH9</v>
      </c>
      <c r="BP809" s="109">
        <f t="shared" si="253"/>
        <v>0.0085514035746996</v>
      </c>
      <c r="BQ809" s="109" t="s">
        <v>30</v>
      </c>
      <c r="BR809" s="110" t="s">
        <v>80</v>
      </c>
    </row>
    <row r="810" spans="11:70">
      <c r="K810" s="109" t="s">
        <v>134</v>
      </c>
      <c r="L810" s="110" t="str">
        <f t="shared" si="254"/>
        <v>INDFOR</v>
      </c>
      <c r="M810" s="109" t="s">
        <v>156</v>
      </c>
      <c r="N810" s="109">
        <f t="shared" si="242"/>
        <v>0.00939977769655338</v>
      </c>
      <c r="O810" s="109" t="s">
        <v>30</v>
      </c>
      <c r="P810" s="110" t="s">
        <v>84</v>
      </c>
      <c r="T810" s="109" t="s">
        <v>134</v>
      </c>
      <c r="U810" s="110" t="str">
        <f t="shared" si="255"/>
        <v>INDFOR</v>
      </c>
      <c r="V810" s="109" t="str">
        <f t="shared" si="256"/>
        <v>RH10</v>
      </c>
      <c r="W810" s="109">
        <f t="shared" si="237"/>
        <v>0.0111929055777179</v>
      </c>
      <c r="X810" s="109" t="s">
        <v>30</v>
      </c>
      <c r="Y810" s="110" t="s">
        <v>79</v>
      </c>
      <c r="AC810" s="109" t="s">
        <v>134</v>
      </c>
      <c r="AD810" s="110" t="str">
        <f t="shared" si="243"/>
        <v>INDFOR</v>
      </c>
      <c r="AE810" s="109" t="str">
        <f t="shared" si="244"/>
        <v>RH10</v>
      </c>
      <c r="AF810" s="109">
        <f t="shared" si="238"/>
        <v>0.00846804990064673</v>
      </c>
      <c r="AG810" s="109" t="s">
        <v>30</v>
      </c>
      <c r="AH810" s="110" t="s">
        <v>85</v>
      </c>
      <c r="AL810" s="109" t="s">
        <v>134</v>
      </c>
      <c r="AM810" s="110" t="str">
        <f t="shared" si="245"/>
        <v>INDFOR</v>
      </c>
      <c r="AN810" s="109" t="str">
        <f t="shared" si="246"/>
        <v>RH10</v>
      </c>
      <c r="AO810" s="109">
        <f t="shared" si="239"/>
        <v>0.00960841500889122</v>
      </c>
      <c r="AP810" s="109" t="s">
        <v>30</v>
      </c>
      <c r="AQ810" s="110" t="s">
        <v>82</v>
      </c>
      <c r="AU810" s="109" t="s">
        <v>134</v>
      </c>
      <c r="AV810" s="110" t="str">
        <f t="shared" si="247"/>
        <v>INDFOR</v>
      </c>
      <c r="AW810" s="109" t="str">
        <f t="shared" si="248"/>
        <v>RH10</v>
      </c>
      <c r="AX810" s="109">
        <f t="shared" si="240"/>
        <v>0.00905312212366214</v>
      </c>
      <c r="AY810" s="109" t="s">
        <v>30</v>
      </c>
      <c r="AZ810" s="110" t="s">
        <v>81</v>
      </c>
      <c r="BD810" s="109" t="s">
        <v>134</v>
      </c>
      <c r="BE810" s="110" t="str">
        <f t="shared" si="249"/>
        <v>INDFOR</v>
      </c>
      <c r="BF810" s="109" t="str">
        <f t="shared" si="250"/>
        <v>RH10</v>
      </c>
      <c r="BG810" s="109">
        <f t="shared" si="257"/>
        <v>0.00960841500889122</v>
      </c>
      <c r="BH810" s="109" t="s">
        <v>30</v>
      </c>
      <c r="BI810" s="110" t="s">
        <v>83</v>
      </c>
      <c r="BM810" s="109" t="s">
        <v>134</v>
      </c>
      <c r="BN810" s="110" t="str">
        <f t="shared" si="251"/>
        <v>INDFOR</v>
      </c>
      <c r="BO810" s="109" t="str">
        <f t="shared" si="252"/>
        <v>RH10</v>
      </c>
      <c r="BP810" s="109">
        <f t="shared" si="253"/>
        <v>0.00905312212366214</v>
      </c>
      <c r="BQ810" s="109" t="s">
        <v>30</v>
      </c>
      <c r="BR810" s="110" t="s">
        <v>80</v>
      </c>
    </row>
    <row r="811" spans="11:70">
      <c r="K811" s="111" t="s">
        <v>134</v>
      </c>
      <c r="L811" s="110" t="str">
        <f t="shared" si="254"/>
        <v>INDFOR</v>
      </c>
      <c r="M811" s="109" t="s">
        <v>158</v>
      </c>
      <c r="N811" s="109">
        <f t="shared" si="242"/>
        <v>0.009492431924162</v>
      </c>
      <c r="O811" s="109" t="s">
        <v>30</v>
      </c>
      <c r="P811" s="110" t="s">
        <v>84</v>
      </c>
      <c r="T811" s="109" t="s">
        <v>134</v>
      </c>
      <c r="U811" s="110" t="str">
        <f t="shared" si="255"/>
        <v>INDFOR</v>
      </c>
      <c r="V811" s="109" t="str">
        <f t="shared" si="256"/>
        <v>RH11</v>
      </c>
      <c r="W811" s="109">
        <f t="shared" si="237"/>
        <v>0.0114798038290893</v>
      </c>
      <c r="X811" s="109" t="s">
        <v>30</v>
      </c>
      <c r="Y811" s="110" t="s">
        <v>79</v>
      </c>
      <c r="AC811" s="109" t="s">
        <v>134</v>
      </c>
      <c r="AD811" s="110" t="str">
        <f t="shared" si="243"/>
        <v>INDFOR</v>
      </c>
      <c r="AE811" s="109" t="str">
        <f t="shared" si="244"/>
        <v>RH11</v>
      </c>
      <c r="AF811" s="109">
        <f t="shared" si="238"/>
        <v>0.00852801988773529</v>
      </c>
      <c r="AG811" s="109" t="s">
        <v>30</v>
      </c>
      <c r="AH811" s="110" t="s">
        <v>85</v>
      </c>
      <c r="AL811" s="109" t="s">
        <v>134</v>
      </c>
      <c r="AM811" s="110" t="str">
        <f t="shared" si="245"/>
        <v>INDFOR</v>
      </c>
      <c r="AN811" s="109" t="str">
        <f t="shared" si="246"/>
        <v>RH11</v>
      </c>
      <c r="AO811" s="109">
        <f t="shared" si="239"/>
        <v>0.00990770836533822</v>
      </c>
      <c r="AP811" s="109" t="s">
        <v>30</v>
      </c>
      <c r="AQ811" s="110" t="s">
        <v>82</v>
      </c>
      <c r="AU811" s="109" t="s">
        <v>134</v>
      </c>
      <c r="AV811" s="110" t="str">
        <f t="shared" si="247"/>
        <v>INDFOR</v>
      </c>
      <c r="AW811" s="109" t="str">
        <f t="shared" si="248"/>
        <v>RH11</v>
      </c>
      <c r="AX811" s="109">
        <f t="shared" si="240"/>
        <v>0.00968914529442113</v>
      </c>
      <c r="AY811" s="109" t="s">
        <v>30</v>
      </c>
      <c r="AZ811" s="110" t="s">
        <v>81</v>
      </c>
      <c r="BD811" s="109" t="s">
        <v>134</v>
      </c>
      <c r="BE811" s="110" t="str">
        <f t="shared" si="249"/>
        <v>INDFOR</v>
      </c>
      <c r="BF811" s="109" t="str">
        <f t="shared" si="250"/>
        <v>RH11</v>
      </c>
      <c r="BG811" s="109">
        <f t="shared" si="257"/>
        <v>0.00990770836533822</v>
      </c>
      <c r="BH811" s="109" t="s">
        <v>30</v>
      </c>
      <c r="BI811" s="110" t="s">
        <v>83</v>
      </c>
      <c r="BM811" s="109" t="s">
        <v>134</v>
      </c>
      <c r="BN811" s="110" t="str">
        <f t="shared" si="251"/>
        <v>INDFOR</v>
      </c>
      <c r="BO811" s="109" t="str">
        <f t="shared" si="252"/>
        <v>RH11</v>
      </c>
      <c r="BP811" s="109">
        <f t="shared" si="253"/>
        <v>0.00968914529442113</v>
      </c>
      <c r="BQ811" s="109" t="s">
        <v>30</v>
      </c>
      <c r="BR811" s="110" t="s">
        <v>80</v>
      </c>
    </row>
    <row r="812" spans="11:70">
      <c r="K812" s="109" t="s">
        <v>134</v>
      </c>
      <c r="L812" s="110" t="str">
        <f t="shared" si="254"/>
        <v>INDFOR</v>
      </c>
      <c r="M812" s="109" t="s">
        <v>159</v>
      </c>
      <c r="N812" s="109">
        <f t="shared" si="242"/>
        <v>0.00971529360812947</v>
      </c>
      <c r="O812" s="109" t="s">
        <v>30</v>
      </c>
      <c r="P812" s="110" t="s">
        <v>84</v>
      </c>
      <c r="T812" s="109" t="s">
        <v>134</v>
      </c>
      <c r="U812" s="110" t="str">
        <f t="shared" si="255"/>
        <v>INDFOR</v>
      </c>
      <c r="V812" s="109" t="str">
        <f t="shared" si="256"/>
        <v>RH12</v>
      </c>
      <c r="W812" s="109">
        <f t="shared" si="237"/>
        <v>0.011434264632076</v>
      </c>
      <c r="X812" s="109" t="s">
        <v>30</v>
      </c>
      <c r="Y812" s="110" t="s">
        <v>79</v>
      </c>
      <c r="AC812" s="109" t="s">
        <v>134</v>
      </c>
      <c r="AD812" s="110" t="str">
        <f t="shared" si="243"/>
        <v>INDFOR</v>
      </c>
      <c r="AE812" s="109" t="str">
        <f t="shared" si="244"/>
        <v>RH12</v>
      </c>
      <c r="AF812" s="109">
        <f t="shared" si="238"/>
        <v>0.00879518290652416</v>
      </c>
      <c r="AG812" s="109" t="s">
        <v>30</v>
      </c>
      <c r="AH812" s="110" t="s">
        <v>85</v>
      </c>
      <c r="AL812" s="109" t="s">
        <v>134</v>
      </c>
      <c r="AM812" s="110" t="str">
        <f t="shared" si="245"/>
        <v>INDFOR</v>
      </c>
      <c r="AN812" s="109" t="str">
        <f t="shared" si="246"/>
        <v>RH12</v>
      </c>
      <c r="AO812" s="109">
        <f t="shared" si="239"/>
        <v>0.0101001859254745</v>
      </c>
      <c r="AP812" s="109" t="s">
        <v>30</v>
      </c>
      <c r="AQ812" s="110" t="s">
        <v>82</v>
      </c>
      <c r="AU812" s="109" t="s">
        <v>134</v>
      </c>
      <c r="AV812" s="110" t="str">
        <f t="shared" si="247"/>
        <v>INDFOR</v>
      </c>
      <c r="AW812" s="109" t="str">
        <f t="shared" si="248"/>
        <v>RH12</v>
      </c>
      <c r="AX812" s="109">
        <f t="shared" si="240"/>
        <v>0.0100939777883394</v>
      </c>
      <c r="AY812" s="109" t="s">
        <v>30</v>
      </c>
      <c r="AZ812" s="110" t="s">
        <v>81</v>
      </c>
      <c r="BD812" s="109" t="s">
        <v>134</v>
      </c>
      <c r="BE812" s="110" t="str">
        <f t="shared" si="249"/>
        <v>INDFOR</v>
      </c>
      <c r="BF812" s="109" t="str">
        <f t="shared" si="250"/>
        <v>RH12</v>
      </c>
      <c r="BG812" s="109">
        <f t="shared" si="257"/>
        <v>0.0101001859254745</v>
      </c>
      <c r="BH812" s="109" t="s">
        <v>30</v>
      </c>
      <c r="BI812" s="110" t="s">
        <v>83</v>
      </c>
      <c r="BM812" s="109" t="s">
        <v>134</v>
      </c>
      <c r="BN812" s="110" t="str">
        <f t="shared" si="251"/>
        <v>INDFOR</v>
      </c>
      <c r="BO812" s="109" t="str">
        <f t="shared" si="252"/>
        <v>RH12</v>
      </c>
      <c r="BP812" s="109">
        <f t="shared" si="253"/>
        <v>0.0100939777883394</v>
      </c>
      <c r="BQ812" s="109" t="s">
        <v>30</v>
      </c>
      <c r="BR812" s="110" t="s">
        <v>80</v>
      </c>
    </row>
    <row r="813" spans="11:70">
      <c r="K813" s="109" t="s">
        <v>134</v>
      </c>
      <c r="L813" s="110" t="str">
        <f t="shared" si="254"/>
        <v>INDFOR</v>
      </c>
      <c r="M813" s="109" t="s">
        <v>160</v>
      </c>
      <c r="N813" s="109">
        <f t="shared" si="242"/>
        <v>0.0100203792671236</v>
      </c>
      <c r="O813" s="109" t="s">
        <v>30</v>
      </c>
      <c r="P813" s="110" t="s">
        <v>84</v>
      </c>
      <c r="T813" s="109" t="s">
        <v>134</v>
      </c>
      <c r="U813" s="110" t="str">
        <f t="shared" si="255"/>
        <v>INDFOR</v>
      </c>
      <c r="V813" s="109" t="str">
        <f t="shared" si="256"/>
        <v>RH13</v>
      </c>
      <c r="W813" s="109">
        <f t="shared" si="237"/>
        <v>0.0112741966919823</v>
      </c>
      <c r="X813" s="109" t="s">
        <v>30</v>
      </c>
      <c r="Y813" s="110" t="s">
        <v>79</v>
      </c>
      <c r="AC813" s="109" t="s">
        <v>134</v>
      </c>
      <c r="AD813" s="110" t="str">
        <f t="shared" si="243"/>
        <v>INDFOR</v>
      </c>
      <c r="AE813" s="109" t="str">
        <f t="shared" si="244"/>
        <v>RH13</v>
      </c>
      <c r="AF813" s="109">
        <f t="shared" si="238"/>
        <v>0.00939483903562497</v>
      </c>
      <c r="AG813" s="109" t="s">
        <v>30</v>
      </c>
      <c r="AH813" s="110" t="s">
        <v>85</v>
      </c>
      <c r="AL813" s="109" t="s">
        <v>134</v>
      </c>
      <c r="AM813" s="110" t="str">
        <f t="shared" si="245"/>
        <v>INDFOR</v>
      </c>
      <c r="AN813" s="109" t="str">
        <f t="shared" si="246"/>
        <v>RH13</v>
      </c>
      <c r="AO813" s="109">
        <f t="shared" si="239"/>
        <v>0.01029279148616</v>
      </c>
      <c r="AP813" s="109" t="s">
        <v>30</v>
      </c>
      <c r="AQ813" s="110" t="s">
        <v>82</v>
      </c>
      <c r="AU813" s="109" t="s">
        <v>134</v>
      </c>
      <c r="AV813" s="110" t="str">
        <f t="shared" si="247"/>
        <v>INDFOR</v>
      </c>
      <c r="AW813" s="109" t="str">
        <f t="shared" si="248"/>
        <v>RH13</v>
      </c>
      <c r="AX813" s="109">
        <f t="shared" si="240"/>
        <v>0.010282673436001</v>
      </c>
      <c r="AY813" s="109" t="s">
        <v>30</v>
      </c>
      <c r="AZ813" s="110" t="s">
        <v>81</v>
      </c>
      <c r="BD813" s="109" t="s">
        <v>134</v>
      </c>
      <c r="BE813" s="110" t="str">
        <f t="shared" si="249"/>
        <v>INDFOR</v>
      </c>
      <c r="BF813" s="109" t="str">
        <f t="shared" si="250"/>
        <v>RH13</v>
      </c>
      <c r="BG813" s="109">
        <f t="shared" si="257"/>
        <v>0.01029279148616</v>
      </c>
      <c r="BH813" s="109" t="s">
        <v>30</v>
      </c>
      <c r="BI813" s="110" t="s">
        <v>83</v>
      </c>
      <c r="BM813" s="109" t="s">
        <v>134</v>
      </c>
      <c r="BN813" s="110" t="str">
        <f t="shared" si="251"/>
        <v>INDFOR</v>
      </c>
      <c r="BO813" s="109" t="str">
        <f t="shared" si="252"/>
        <v>RH13</v>
      </c>
      <c r="BP813" s="109">
        <f t="shared" si="253"/>
        <v>0.010282673436001</v>
      </c>
      <c r="BQ813" s="109" t="s">
        <v>30</v>
      </c>
      <c r="BR813" s="110" t="s">
        <v>80</v>
      </c>
    </row>
    <row r="814" spans="11:70">
      <c r="K814" s="109" t="s">
        <v>134</v>
      </c>
      <c r="L814" s="110" t="str">
        <f t="shared" si="254"/>
        <v>INDFOR</v>
      </c>
      <c r="M814" s="109" t="s">
        <v>161</v>
      </c>
      <c r="N814" s="109">
        <f t="shared" si="242"/>
        <v>0.0102085295556444</v>
      </c>
      <c r="O814" s="109" t="s">
        <v>30</v>
      </c>
      <c r="P814" s="110" t="s">
        <v>84</v>
      </c>
      <c r="T814" s="109" t="s">
        <v>134</v>
      </c>
      <c r="U814" s="110" t="str">
        <f t="shared" si="255"/>
        <v>INDFOR</v>
      </c>
      <c r="V814" s="109" t="str">
        <f t="shared" si="256"/>
        <v>RH14</v>
      </c>
      <c r="W814" s="109">
        <f t="shared" si="237"/>
        <v>0.0111309195548585</v>
      </c>
      <c r="X814" s="109" t="s">
        <v>30</v>
      </c>
      <c r="Y814" s="110" t="s">
        <v>79</v>
      </c>
      <c r="AC814" s="109" t="s">
        <v>134</v>
      </c>
      <c r="AD814" s="110" t="str">
        <f t="shared" si="243"/>
        <v>INDFOR</v>
      </c>
      <c r="AE814" s="109" t="str">
        <f t="shared" si="244"/>
        <v>RH14</v>
      </c>
      <c r="AF814" s="109">
        <f t="shared" si="238"/>
        <v>0.010226271079536</v>
      </c>
      <c r="AG814" s="109" t="s">
        <v>30</v>
      </c>
      <c r="AH814" s="110" t="s">
        <v>85</v>
      </c>
      <c r="AL814" s="109" t="s">
        <v>134</v>
      </c>
      <c r="AM814" s="110" t="str">
        <f t="shared" si="245"/>
        <v>INDFOR</v>
      </c>
      <c r="AN814" s="109" t="str">
        <f t="shared" si="246"/>
        <v>RH14</v>
      </c>
      <c r="AO814" s="109">
        <f t="shared" si="239"/>
        <v>0.0104793580933906</v>
      </c>
      <c r="AP814" s="109" t="s">
        <v>30</v>
      </c>
      <c r="AQ814" s="110" t="s">
        <v>82</v>
      </c>
      <c r="AU814" s="109" t="s">
        <v>134</v>
      </c>
      <c r="AV814" s="110" t="str">
        <f t="shared" si="247"/>
        <v>INDFOR</v>
      </c>
      <c r="AW814" s="109" t="str">
        <f t="shared" si="248"/>
        <v>RH14</v>
      </c>
      <c r="AX814" s="109">
        <f t="shared" si="240"/>
        <v>0.010372451319085</v>
      </c>
      <c r="AY814" s="109" t="s">
        <v>30</v>
      </c>
      <c r="AZ814" s="110" t="s">
        <v>81</v>
      </c>
      <c r="BD814" s="109" t="s">
        <v>134</v>
      </c>
      <c r="BE814" s="110" t="str">
        <f t="shared" si="249"/>
        <v>INDFOR</v>
      </c>
      <c r="BF814" s="109" t="str">
        <f t="shared" si="250"/>
        <v>RH14</v>
      </c>
      <c r="BG814" s="109">
        <f t="shared" si="257"/>
        <v>0.0104793580933906</v>
      </c>
      <c r="BH814" s="109" t="s">
        <v>30</v>
      </c>
      <c r="BI814" s="110" t="s">
        <v>83</v>
      </c>
      <c r="BM814" s="109" t="s">
        <v>134</v>
      </c>
      <c r="BN814" s="110" t="str">
        <f t="shared" si="251"/>
        <v>INDFOR</v>
      </c>
      <c r="BO814" s="109" t="str">
        <f t="shared" si="252"/>
        <v>RH14</v>
      </c>
      <c r="BP814" s="109">
        <f t="shared" si="253"/>
        <v>0.010372451319085</v>
      </c>
      <c r="BQ814" s="109" t="s">
        <v>30</v>
      </c>
      <c r="BR814" s="110" t="s">
        <v>80</v>
      </c>
    </row>
    <row r="815" spans="11:70">
      <c r="K815" s="111" t="s">
        <v>134</v>
      </c>
      <c r="L815" s="110" t="str">
        <f t="shared" si="254"/>
        <v>INDFOR</v>
      </c>
      <c r="M815" s="109" t="s">
        <v>162</v>
      </c>
      <c r="N815" s="109">
        <f t="shared" si="242"/>
        <v>0.01032666071084</v>
      </c>
      <c r="O815" s="109" t="s">
        <v>30</v>
      </c>
      <c r="P815" s="110" t="s">
        <v>84</v>
      </c>
      <c r="T815" s="109" t="s">
        <v>134</v>
      </c>
      <c r="U815" s="110" t="str">
        <f t="shared" si="255"/>
        <v>INDFOR</v>
      </c>
      <c r="V815" s="109" t="str">
        <f t="shared" si="256"/>
        <v>RH15</v>
      </c>
      <c r="W815" s="109">
        <f t="shared" si="237"/>
        <v>0.0109219103641251</v>
      </c>
      <c r="X815" s="109" t="s">
        <v>30</v>
      </c>
      <c r="Y815" s="110" t="s">
        <v>79</v>
      </c>
      <c r="AC815" s="109" t="s">
        <v>134</v>
      </c>
      <c r="AD815" s="110" t="str">
        <f t="shared" si="243"/>
        <v>INDFOR</v>
      </c>
      <c r="AE815" s="109" t="str">
        <f t="shared" si="244"/>
        <v>RH15</v>
      </c>
      <c r="AF815" s="109">
        <f t="shared" si="238"/>
        <v>0.0107412208950341</v>
      </c>
      <c r="AG815" s="109" t="s">
        <v>30</v>
      </c>
      <c r="AH815" s="110" t="s">
        <v>85</v>
      </c>
      <c r="AL815" s="109" t="s">
        <v>134</v>
      </c>
      <c r="AM815" s="110" t="str">
        <f t="shared" si="245"/>
        <v>INDFOR</v>
      </c>
      <c r="AN815" s="109" t="str">
        <f t="shared" si="246"/>
        <v>RH15</v>
      </c>
      <c r="AO815" s="109">
        <f t="shared" si="239"/>
        <v>0.0105623442392681</v>
      </c>
      <c r="AP815" s="109" t="s">
        <v>30</v>
      </c>
      <c r="AQ815" s="110" t="s">
        <v>82</v>
      </c>
      <c r="AU815" s="109" t="s">
        <v>134</v>
      </c>
      <c r="AV815" s="110" t="str">
        <f t="shared" si="247"/>
        <v>INDFOR</v>
      </c>
      <c r="AW815" s="109" t="str">
        <f t="shared" si="248"/>
        <v>RH15</v>
      </c>
      <c r="AX815" s="109">
        <f t="shared" si="240"/>
        <v>0.0104057874116841</v>
      </c>
      <c r="AY815" s="109" t="s">
        <v>30</v>
      </c>
      <c r="AZ815" s="110" t="s">
        <v>81</v>
      </c>
      <c r="BD815" s="109" t="s">
        <v>134</v>
      </c>
      <c r="BE815" s="110" t="str">
        <f t="shared" si="249"/>
        <v>INDFOR</v>
      </c>
      <c r="BF815" s="109" t="str">
        <f t="shared" si="250"/>
        <v>RH15</v>
      </c>
      <c r="BG815" s="109">
        <f t="shared" si="257"/>
        <v>0.0105623442392681</v>
      </c>
      <c r="BH815" s="109" t="s">
        <v>30</v>
      </c>
      <c r="BI815" s="110" t="s">
        <v>83</v>
      </c>
      <c r="BM815" s="109" t="s">
        <v>134</v>
      </c>
      <c r="BN815" s="110" t="str">
        <f t="shared" si="251"/>
        <v>INDFOR</v>
      </c>
      <c r="BO815" s="109" t="str">
        <f t="shared" si="252"/>
        <v>RH15</v>
      </c>
      <c r="BP815" s="109">
        <f t="shared" si="253"/>
        <v>0.0104057874116841</v>
      </c>
      <c r="BQ815" s="109" t="s">
        <v>30</v>
      </c>
      <c r="BR815" s="110" t="s">
        <v>80</v>
      </c>
    </row>
    <row r="816" spans="11:70">
      <c r="K816" s="109" t="s">
        <v>134</v>
      </c>
      <c r="L816" s="110" t="str">
        <f t="shared" si="254"/>
        <v>INDFOR</v>
      </c>
      <c r="M816" s="109" t="s">
        <v>163</v>
      </c>
      <c r="N816" s="109">
        <f t="shared" si="242"/>
        <v>0.0104098769509739</v>
      </c>
      <c r="O816" s="109" t="s">
        <v>30</v>
      </c>
      <c r="P816" s="110" t="s">
        <v>84</v>
      </c>
      <c r="T816" s="109" t="s">
        <v>134</v>
      </c>
      <c r="U816" s="110" t="str">
        <f t="shared" si="255"/>
        <v>INDFOR</v>
      </c>
      <c r="V816" s="109" t="str">
        <f t="shared" si="256"/>
        <v>RH16</v>
      </c>
      <c r="W816" s="109">
        <f t="shared" si="237"/>
        <v>0.0106997607677945</v>
      </c>
      <c r="X816" s="109" t="s">
        <v>30</v>
      </c>
      <c r="Y816" s="110" t="s">
        <v>79</v>
      </c>
      <c r="AC816" s="109" t="s">
        <v>134</v>
      </c>
      <c r="AD816" s="110" t="str">
        <f t="shared" si="243"/>
        <v>INDFOR</v>
      </c>
      <c r="AE816" s="109" t="str">
        <f t="shared" si="244"/>
        <v>RH16</v>
      </c>
      <c r="AF816" s="109">
        <f t="shared" si="238"/>
        <v>0.0109326495263217</v>
      </c>
      <c r="AG816" s="109" t="s">
        <v>30</v>
      </c>
      <c r="AH816" s="110" t="s">
        <v>85</v>
      </c>
      <c r="AL816" s="109" t="s">
        <v>134</v>
      </c>
      <c r="AM816" s="110" t="str">
        <f t="shared" si="245"/>
        <v>INDFOR</v>
      </c>
      <c r="AN816" s="109" t="str">
        <f t="shared" si="246"/>
        <v>RH16</v>
      </c>
      <c r="AO816" s="109">
        <f t="shared" si="239"/>
        <v>0.010549446093921</v>
      </c>
      <c r="AP816" s="109" t="s">
        <v>30</v>
      </c>
      <c r="AQ816" s="110" t="s">
        <v>82</v>
      </c>
      <c r="AU816" s="109" t="s">
        <v>134</v>
      </c>
      <c r="AV816" s="110" t="str">
        <f t="shared" si="247"/>
        <v>INDFOR</v>
      </c>
      <c r="AW816" s="109" t="str">
        <f t="shared" si="248"/>
        <v>RH16</v>
      </c>
      <c r="AX816" s="109">
        <f t="shared" si="240"/>
        <v>0.0103723519827333</v>
      </c>
      <c r="AY816" s="109" t="s">
        <v>30</v>
      </c>
      <c r="AZ816" s="110" t="s">
        <v>81</v>
      </c>
      <c r="BD816" s="109" t="s">
        <v>134</v>
      </c>
      <c r="BE816" s="110" t="str">
        <f t="shared" si="249"/>
        <v>INDFOR</v>
      </c>
      <c r="BF816" s="109" t="str">
        <f t="shared" si="250"/>
        <v>RH16</v>
      </c>
      <c r="BG816" s="109">
        <f t="shared" si="257"/>
        <v>0.010549446093921</v>
      </c>
      <c r="BH816" s="109" t="s">
        <v>30</v>
      </c>
      <c r="BI816" s="110" t="s">
        <v>83</v>
      </c>
      <c r="BM816" s="109" t="s">
        <v>134</v>
      </c>
      <c r="BN816" s="110" t="str">
        <f t="shared" si="251"/>
        <v>INDFOR</v>
      </c>
      <c r="BO816" s="109" t="str">
        <f t="shared" si="252"/>
        <v>RH16</v>
      </c>
      <c r="BP816" s="109">
        <f t="shared" si="253"/>
        <v>0.0103723519827333</v>
      </c>
      <c r="BQ816" s="109" t="s">
        <v>30</v>
      </c>
      <c r="BR816" s="110" t="s">
        <v>80</v>
      </c>
    </row>
    <row r="817" spans="11:70">
      <c r="K817" s="109" t="s">
        <v>134</v>
      </c>
      <c r="L817" s="110" t="str">
        <f t="shared" si="254"/>
        <v>INDFOR</v>
      </c>
      <c r="M817" s="109" t="s">
        <v>164</v>
      </c>
      <c r="N817" s="109">
        <f t="shared" si="242"/>
        <v>0.0104868429114045</v>
      </c>
      <c r="O817" s="109" t="s">
        <v>30</v>
      </c>
      <c r="P817" s="110" t="s">
        <v>84</v>
      </c>
      <c r="T817" s="109" t="s">
        <v>134</v>
      </c>
      <c r="U817" s="110" t="str">
        <f t="shared" si="255"/>
        <v>INDFOR</v>
      </c>
      <c r="V817" s="109" t="str">
        <f t="shared" si="256"/>
        <v>RH17</v>
      </c>
      <c r="W817" s="109">
        <f t="shared" si="237"/>
        <v>0.0104927580514076</v>
      </c>
      <c r="X817" s="109" t="s">
        <v>30</v>
      </c>
      <c r="Y817" s="110" t="s">
        <v>79</v>
      </c>
      <c r="AC817" s="109" t="s">
        <v>134</v>
      </c>
      <c r="AD817" s="110" t="str">
        <f t="shared" si="243"/>
        <v>INDFOR</v>
      </c>
      <c r="AE817" s="109" t="str">
        <f t="shared" si="244"/>
        <v>RH17</v>
      </c>
      <c r="AF817" s="109">
        <f t="shared" si="238"/>
        <v>0.0109637325775296</v>
      </c>
      <c r="AG817" s="109" t="s">
        <v>30</v>
      </c>
      <c r="AH817" s="110" t="s">
        <v>85</v>
      </c>
      <c r="AL817" s="109" t="s">
        <v>134</v>
      </c>
      <c r="AM817" s="110" t="str">
        <f t="shared" si="245"/>
        <v>INDFOR</v>
      </c>
      <c r="AN817" s="109" t="str">
        <f t="shared" si="246"/>
        <v>RH17</v>
      </c>
      <c r="AO817" s="109">
        <f t="shared" si="239"/>
        <v>0.0104820241589604</v>
      </c>
      <c r="AP817" s="109" t="s">
        <v>30</v>
      </c>
      <c r="AQ817" s="110" t="s">
        <v>82</v>
      </c>
      <c r="AU817" s="109" t="s">
        <v>134</v>
      </c>
      <c r="AV817" s="110" t="str">
        <f t="shared" si="247"/>
        <v>INDFOR</v>
      </c>
      <c r="AW817" s="109" t="str">
        <f t="shared" si="248"/>
        <v>RH17</v>
      </c>
      <c r="AX817" s="109">
        <f t="shared" si="240"/>
        <v>0.0103195487766032</v>
      </c>
      <c r="AY817" s="109" t="s">
        <v>30</v>
      </c>
      <c r="AZ817" s="110" t="s">
        <v>81</v>
      </c>
      <c r="BD817" s="109" t="s">
        <v>134</v>
      </c>
      <c r="BE817" s="110" t="str">
        <f t="shared" si="249"/>
        <v>INDFOR</v>
      </c>
      <c r="BF817" s="109" t="str">
        <f t="shared" si="250"/>
        <v>RH17</v>
      </c>
      <c r="BG817" s="109">
        <f t="shared" si="257"/>
        <v>0.0104820241589604</v>
      </c>
      <c r="BH817" s="109" t="s">
        <v>30</v>
      </c>
      <c r="BI817" s="110" t="s">
        <v>83</v>
      </c>
      <c r="BM817" s="109" t="s">
        <v>134</v>
      </c>
      <c r="BN817" s="110" t="str">
        <f t="shared" si="251"/>
        <v>INDFOR</v>
      </c>
      <c r="BO817" s="109" t="str">
        <f t="shared" si="252"/>
        <v>RH17</v>
      </c>
      <c r="BP817" s="109">
        <f t="shared" si="253"/>
        <v>0.0103195487766032</v>
      </c>
      <c r="BQ817" s="109" t="s">
        <v>30</v>
      </c>
      <c r="BR817" s="110" t="s">
        <v>80</v>
      </c>
    </row>
    <row r="818" spans="11:70">
      <c r="K818" s="109" t="s">
        <v>134</v>
      </c>
      <c r="L818" s="110" t="str">
        <f t="shared" si="254"/>
        <v>INDFOR</v>
      </c>
      <c r="M818" s="109" t="s">
        <v>165</v>
      </c>
      <c r="N818" s="109">
        <f t="shared" si="242"/>
        <v>0.0104346088998941</v>
      </c>
      <c r="O818" s="109" t="s">
        <v>30</v>
      </c>
      <c r="P818" s="110" t="s">
        <v>84</v>
      </c>
      <c r="T818" s="109" t="s">
        <v>134</v>
      </c>
      <c r="U818" s="110" t="str">
        <f t="shared" si="255"/>
        <v>INDFOR</v>
      </c>
      <c r="V818" s="109" t="str">
        <f t="shared" si="256"/>
        <v>RH18</v>
      </c>
      <c r="W818" s="109">
        <f t="shared" si="237"/>
        <v>0.0104644416358725</v>
      </c>
      <c r="X818" s="109" t="s">
        <v>30</v>
      </c>
      <c r="Y818" s="110" t="s">
        <v>79</v>
      </c>
      <c r="AC818" s="109" t="s">
        <v>134</v>
      </c>
      <c r="AD818" s="110" t="str">
        <f t="shared" si="243"/>
        <v>INDFOR</v>
      </c>
      <c r="AE818" s="109" t="str">
        <f t="shared" si="244"/>
        <v>RH18</v>
      </c>
      <c r="AF818" s="109">
        <f t="shared" si="238"/>
        <v>0.0108994772841496</v>
      </c>
      <c r="AG818" s="109" t="s">
        <v>30</v>
      </c>
      <c r="AH818" s="110" t="s">
        <v>85</v>
      </c>
      <c r="AL818" s="109" t="s">
        <v>134</v>
      </c>
      <c r="AM818" s="110" t="str">
        <f t="shared" si="245"/>
        <v>INDFOR</v>
      </c>
      <c r="AN818" s="109" t="str">
        <f t="shared" si="246"/>
        <v>RH18</v>
      </c>
      <c r="AO818" s="109">
        <f t="shared" si="239"/>
        <v>0.010397046392741</v>
      </c>
      <c r="AP818" s="109" t="s">
        <v>30</v>
      </c>
      <c r="AQ818" s="110" t="s">
        <v>82</v>
      </c>
      <c r="AU818" s="109" t="s">
        <v>134</v>
      </c>
      <c r="AV818" s="110" t="str">
        <f t="shared" si="247"/>
        <v>INDFOR</v>
      </c>
      <c r="AW818" s="109" t="str">
        <f t="shared" si="248"/>
        <v>RH18</v>
      </c>
      <c r="AX818" s="109">
        <f t="shared" si="240"/>
        <v>0.0102299014677174</v>
      </c>
      <c r="AY818" s="109" t="s">
        <v>30</v>
      </c>
      <c r="AZ818" s="110" t="s">
        <v>81</v>
      </c>
      <c r="BD818" s="109" t="s">
        <v>134</v>
      </c>
      <c r="BE818" s="110" t="str">
        <f t="shared" si="249"/>
        <v>INDFOR</v>
      </c>
      <c r="BF818" s="109" t="str">
        <f t="shared" si="250"/>
        <v>RH18</v>
      </c>
      <c r="BG818" s="109">
        <f t="shared" si="257"/>
        <v>0.010397046392741</v>
      </c>
      <c r="BH818" s="109" t="s">
        <v>30</v>
      </c>
      <c r="BI818" s="110" t="s">
        <v>83</v>
      </c>
      <c r="BM818" s="109" t="s">
        <v>134</v>
      </c>
      <c r="BN818" s="110" t="str">
        <f t="shared" si="251"/>
        <v>INDFOR</v>
      </c>
      <c r="BO818" s="109" t="str">
        <f t="shared" si="252"/>
        <v>RH18</v>
      </c>
      <c r="BP818" s="109">
        <f t="shared" si="253"/>
        <v>0.0102299014677174</v>
      </c>
      <c r="BQ818" s="109" t="s">
        <v>30</v>
      </c>
      <c r="BR818" s="110" t="s">
        <v>80</v>
      </c>
    </row>
    <row r="819" spans="11:70">
      <c r="K819" s="111" t="s">
        <v>134</v>
      </c>
      <c r="L819" s="110" t="str">
        <f t="shared" si="254"/>
        <v>INDFOR</v>
      </c>
      <c r="M819" s="109" t="s">
        <v>166</v>
      </c>
      <c r="N819" s="109">
        <f t="shared" si="242"/>
        <v>0.0104311612702215</v>
      </c>
      <c r="O819" s="109" t="s">
        <v>30</v>
      </c>
      <c r="P819" s="110" t="s">
        <v>84</v>
      </c>
      <c r="T819" s="109" t="s">
        <v>134</v>
      </c>
      <c r="U819" s="110" t="str">
        <f t="shared" si="255"/>
        <v>INDFOR</v>
      </c>
      <c r="V819" s="109" t="str">
        <f t="shared" si="256"/>
        <v>RH19</v>
      </c>
      <c r="W819" s="109">
        <f t="shared" si="237"/>
        <v>0.0106700267208598</v>
      </c>
      <c r="X819" s="109" t="s">
        <v>30</v>
      </c>
      <c r="Y819" s="110" t="s">
        <v>79</v>
      </c>
      <c r="AC819" s="109" t="s">
        <v>134</v>
      </c>
      <c r="AD819" s="110" t="str">
        <f t="shared" si="243"/>
        <v>INDFOR</v>
      </c>
      <c r="AE819" s="109" t="str">
        <f t="shared" si="244"/>
        <v>RH19</v>
      </c>
      <c r="AF819" s="109">
        <f t="shared" si="238"/>
        <v>0.0108160582287881</v>
      </c>
      <c r="AG819" s="109" t="s">
        <v>30</v>
      </c>
      <c r="AH819" s="110" t="s">
        <v>85</v>
      </c>
      <c r="AL819" s="109" t="s">
        <v>134</v>
      </c>
      <c r="AM819" s="110" t="str">
        <f t="shared" si="245"/>
        <v>INDFOR</v>
      </c>
      <c r="AN819" s="109" t="str">
        <f t="shared" si="246"/>
        <v>RH19</v>
      </c>
      <c r="AO819" s="109">
        <f t="shared" si="239"/>
        <v>0.0103754202921211</v>
      </c>
      <c r="AP819" s="109" t="s">
        <v>30</v>
      </c>
      <c r="AQ819" s="110" t="s">
        <v>82</v>
      </c>
      <c r="AU819" s="109" t="s">
        <v>134</v>
      </c>
      <c r="AV819" s="110" t="str">
        <f t="shared" si="247"/>
        <v>INDFOR</v>
      </c>
      <c r="AW819" s="109" t="str">
        <f t="shared" si="248"/>
        <v>RH19</v>
      </c>
      <c r="AX819" s="109">
        <f t="shared" si="240"/>
        <v>0.0102047874886832</v>
      </c>
      <c r="AY819" s="109" t="s">
        <v>30</v>
      </c>
      <c r="AZ819" s="110" t="s">
        <v>81</v>
      </c>
      <c r="BD819" s="109" t="s">
        <v>134</v>
      </c>
      <c r="BE819" s="110" t="str">
        <f t="shared" si="249"/>
        <v>INDFOR</v>
      </c>
      <c r="BF819" s="109" t="str">
        <f t="shared" si="250"/>
        <v>RH19</v>
      </c>
      <c r="BG819" s="109">
        <f t="shared" si="257"/>
        <v>0.0103754202921211</v>
      </c>
      <c r="BH819" s="109" t="s">
        <v>30</v>
      </c>
      <c r="BI819" s="110" t="s">
        <v>83</v>
      </c>
      <c r="BM819" s="109" t="s">
        <v>134</v>
      </c>
      <c r="BN819" s="110" t="str">
        <f t="shared" si="251"/>
        <v>INDFOR</v>
      </c>
      <c r="BO819" s="109" t="str">
        <f t="shared" si="252"/>
        <v>RH19</v>
      </c>
      <c r="BP819" s="109">
        <f t="shared" si="253"/>
        <v>0.0102047874886832</v>
      </c>
      <c r="BQ819" s="109" t="s">
        <v>30</v>
      </c>
      <c r="BR819" s="110" t="s">
        <v>80</v>
      </c>
    </row>
    <row r="820" spans="11:70">
      <c r="K820" s="109" t="s">
        <v>134</v>
      </c>
      <c r="L820" s="110" t="str">
        <f t="shared" si="254"/>
        <v>INDFOR</v>
      </c>
      <c r="M820" s="109" t="s">
        <v>167</v>
      </c>
      <c r="N820" s="109">
        <f t="shared" si="242"/>
        <v>0.0104060408013731</v>
      </c>
      <c r="O820" s="109" t="s">
        <v>30</v>
      </c>
      <c r="P820" s="110" t="s">
        <v>84</v>
      </c>
      <c r="T820" s="109" t="s">
        <v>134</v>
      </c>
      <c r="U820" s="110" t="str">
        <f t="shared" si="255"/>
        <v>INDFOR</v>
      </c>
      <c r="V820" s="109" t="str">
        <f t="shared" si="256"/>
        <v>RH20</v>
      </c>
      <c r="W820" s="109">
        <f t="shared" si="237"/>
        <v>0.0108175905237753</v>
      </c>
      <c r="X820" s="109" t="s">
        <v>30</v>
      </c>
      <c r="Y820" s="110" t="s">
        <v>79</v>
      </c>
      <c r="AC820" s="109" t="s">
        <v>134</v>
      </c>
      <c r="AD820" s="110" t="str">
        <f t="shared" si="243"/>
        <v>INDFOR</v>
      </c>
      <c r="AE820" s="109" t="str">
        <f t="shared" si="244"/>
        <v>RH20</v>
      </c>
      <c r="AF820" s="109">
        <f t="shared" si="238"/>
        <v>0.0106927563860006</v>
      </c>
      <c r="AG820" s="109" t="s">
        <v>30</v>
      </c>
      <c r="AH820" s="110" t="s">
        <v>85</v>
      </c>
      <c r="AL820" s="109" t="s">
        <v>134</v>
      </c>
      <c r="AM820" s="110" t="str">
        <f t="shared" si="245"/>
        <v>INDFOR</v>
      </c>
      <c r="AN820" s="109" t="str">
        <f t="shared" si="246"/>
        <v>RH20</v>
      </c>
      <c r="AO820" s="109">
        <f t="shared" si="239"/>
        <v>0.0104159458689876</v>
      </c>
      <c r="AP820" s="109" t="s">
        <v>30</v>
      </c>
      <c r="AQ820" s="110" t="s">
        <v>82</v>
      </c>
      <c r="AU820" s="109" t="s">
        <v>134</v>
      </c>
      <c r="AV820" s="110" t="str">
        <f t="shared" si="247"/>
        <v>INDFOR</v>
      </c>
      <c r="AW820" s="109" t="str">
        <f t="shared" si="248"/>
        <v>RH20</v>
      </c>
      <c r="AX820" s="109">
        <f t="shared" si="240"/>
        <v>0.0103248398430354</v>
      </c>
      <c r="AY820" s="109" t="s">
        <v>30</v>
      </c>
      <c r="AZ820" s="110" t="s">
        <v>81</v>
      </c>
      <c r="BD820" s="109" t="s">
        <v>134</v>
      </c>
      <c r="BE820" s="110" t="str">
        <f t="shared" si="249"/>
        <v>INDFOR</v>
      </c>
      <c r="BF820" s="109" t="str">
        <f t="shared" si="250"/>
        <v>RH20</v>
      </c>
      <c r="BG820" s="109">
        <f t="shared" si="257"/>
        <v>0.0104159458689876</v>
      </c>
      <c r="BH820" s="109" t="s">
        <v>30</v>
      </c>
      <c r="BI820" s="110" t="s">
        <v>83</v>
      </c>
      <c r="BM820" s="109" t="s">
        <v>134</v>
      </c>
      <c r="BN820" s="110" t="str">
        <f t="shared" si="251"/>
        <v>INDFOR</v>
      </c>
      <c r="BO820" s="109" t="str">
        <f t="shared" si="252"/>
        <v>RH20</v>
      </c>
      <c r="BP820" s="109">
        <f t="shared" si="253"/>
        <v>0.0103248398430354</v>
      </c>
      <c r="BQ820" s="109" t="s">
        <v>30</v>
      </c>
      <c r="BR820" s="110" t="s">
        <v>80</v>
      </c>
    </row>
    <row r="821" spans="11:70">
      <c r="K821" s="109" t="s">
        <v>134</v>
      </c>
      <c r="L821" s="110" t="str">
        <f t="shared" si="254"/>
        <v>INDFOR</v>
      </c>
      <c r="M821" s="109" t="s">
        <v>168</v>
      </c>
      <c r="N821" s="109">
        <f t="shared" si="242"/>
        <v>0.0104122392682121</v>
      </c>
      <c r="O821" s="109" t="s">
        <v>30</v>
      </c>
      <c r="P821" s="110" t="s">
        <v>84</v>
      </c>
      <c r="T821" s="109" t="s">
        <v>134</v>
      </c>
      <c r="U821" s="110" t="str">
        <f t="shared" si="255"/>
        <v>INDFOR</v>
      </c>
      <c r="V821" s="109" t="str">
        <f t="shared" si="256"/>
        <v>RH21</v>
      </c>
      <c r="W821" s="109">
        <f t="shared" si="237"/>
        <v>0.0107840004319534</v>
      </c>
      <c r="X821" s="109" t="s">
        <v>30</v>
      </c>
      <c r="Y821" s="110" t="s">
        <v>79</v>
      </c>
      <c r="AC821" s="109" t="s">
        <v>134</v>
      </c>
      <c r="AD821" s="110" t="str">
        <f t="shared" si="243"/>
        <v>INDFOR</v>
      </c>
      <c r="AE821" s="109" t="str">
        <f t="shared" si="244"/>
        <v>RH21</v>
      </c>
      <c r="AF821" s="109">
        <f t="shared" si="238"/>
        <v>0.01056076034273</v>
      </c>
      <c r="AG821" s="109" t="s">
        <v>30</v>
      </c>
      <c r="AH821" s="110" t="s">
        <v>85</v>
      </c>
      <c r="AL821" s="109" t="s">
        <v>134</v>
      </c>
      <c r="AM821" s="110" t="str">
        <f t="shared" si="245"/>
        <v>INDFOR</v>
      </c>
      <c r="AN821" s="109" t="str">
        <f t="shared" si="246"/>
        <v>RH21</v>
      </c>
      <c r="AO821" s="109">
        <f t="shared" si="239"/>
        <v>0.0104557631800089</v>
      </c>
      <c r="AP821" s="109" t="s">
        <v>30</v>
      </c>
      <c r="AQ821" s="110" t="s">
        <v>82</v>
      </c>
      <c r="AU821" s="109" t="s">
        <v>134</v>
      </c>
      <c r="AV821" s="110" t="str">
        <f t="shared" si="247"/>
        <v>INDFOR</v>
      </c>
      <c r="AW821" s="109" t="str">
        <f t="shared" si="248"/>
        <v>RH21</v>
      </c>
      <c r="AX821" s="109">
        <f t="shared" si="240"/>
        <v>0.0104773914280803</v>
      </c>
      <c r="AY821" s="109" t="s">
        <v>30</v>
      </c>
      <c r="AZ821" s="110" t="s">
        <v>81</v>
      </c>
      <c r="BD821" s="109" t="s">
        <v>134</v>
      </c>
      <c r="BE821" s="110" t="str">
        <f t="shared" si="249"/>
        <v>INDFOR</v>
      </c>
      <c r="BF821" s="109" t="str">
        <f t="shared" si="250"/>
        <v>RH21</v>
      </c>
      <c r="BG821" s="109">
        <f t="shared" si="257"/>
        <v>0.0104557631800089</v>
      </c>
      <c r="BH821" s="109" t="s">
        <v>30</v>
      </c>
      <c r="BI821" s="110" t="s">
        <v>83</v>
      </c>
      <c r="BM821" s="109" t="s">
        <v>134</v>
      </c>
      <c r="BN821" s="110" t="str">
        <f t="shared" si="251"/>
        <v>INDFOR</v>
      </c>
      <c r="BO821" s="109" t="str">
        <f t="shared" si="252"/>
        <v>RH21</v>
      </c>
      <c r="BP821" s="109">
        <f t="shared" si="253"/>
        <v>0.0104773914280803</v>
      </c>
      <c r="BQ821" s="109" t="s">
        <v>30</v>
      </c>
      <c r="BR821" s="110" t="s">
        <v>80</v>
      </c>
    </row>
    <row r="822" spans="11:70">
      <c r="K822" s="109" t="s">
        <v>134</v>
      </c>
      <c r="L822" s="110" t="str">
        <f t="shared" si="254"/>
        <v>INDFOR</v>
      </c>
      <c r="M822" s="109" t="s">
        <v>169</v>
      </c>
      <c r="N822" s="109">
        <f t="shared" si="242"/>
        <v>0.0104576931062438</v>
      </c>
      <c r="O822" s="109" t="s">
        <v>30</v>
      </c>
      <c r="P822" s="110" t="s">
        <v>84</v>
      </c>
      <c r="T822" s="109" t="s">
        <v>134</v>
      </c>
      <c r="U822" s="110" t="str">
        <f t="shared" si="255"/>
        <v>INDFOR</v>
      </c>
      <c r="V822" s="109" t="str">
        <f t="shared" si="256"/>
        <v>RH22</v>
      </c>
      <c r="W822" s="109">
        <f t="shared" si="237"/>
        <v>0.0108496236041217</v>
      </c>
      <c r="X822" s="109" t="s">
        <v>30</v>
      </c>
      <c r="Y822" s="110" t="s">
        <v>79</v>
      </c>
      <c r="AC822" s="109" t="s">
        <v>134</v>
      </c>
      <c r="AD822" s="110" t="str">
        <f t="shared" si="243"/>
        <v>INDFOR</v>
      </c>
      <c r="AE822" s="109" t="str">
        <f t="shared" si="244"/>
        <v>RH22</v>
      </c>
      <c r="AF822" s="109">
        <f t="shared" si="238"/>
        <v>0.0104782070969837</v>
      </c>
      <c r="AG822" s="109" t="s">
        <v>30</v>
      </c>
      <c r="AH822" s="110" t="s">
        <v>85</v>
      </c>
      <c r="AL822" s="109" t="s">
        <v>134</v>
      </c>
      <c r="AM822" s="110" t="str">
        <f t="shared" si="245"/>
        <v>INDFOR</v>
      </c>
      <c r="AN822" s="109" t="str">
        <f t="shared" si="246"/>
        <v>RH22</v>
      </c>
      <c r="AO822" s="109">
        <f t="shared" si="239"/>
        <v>0.0104911283697054</v>
      </c>
      <c r="AP822" s="109" t="s">
        <v>30</v>
      </c>
      <c r="AQ822" s="110" t="s">
        <v>82</v>
      </c>
      <c r="AU822" s="109" t="s">
        <v>134</v>
      </c>
      <c r="AV822" s="110" t="str">
        <f t="shared" si="247"/>
        <v>INDFOR</v>
      </c>
      <c r="AW822" s="109" t="str">
        <f t="shared" si="248"/>
        <v>RH22</v>
      </c>
      <c r="AX822" s="109">
        <f t="shared" si="240"/>
        <v>0.0105169369797973</v>
      </c>
      <c r="AY822" s="109" t="s">
        <v>30</v>
      </c>
      <c r="AZ822" s="110" t="s">
        <v>81</v>
      </c>
      <c r="BD822" s="109" t="s">
        <v>134</v>
      </c>
      <c r="BE822" s="110" t="str">
        <f t="shared" si="249"/>
        <v>INDFOR</v>
      </c>
      <c r="BF822" s="109" t="str">
        <f t="shared" si="250"/>
        <v>RH22</v>
      </c>
      <c r="BG822" s="109">
        <f t="shared" si="257"/>
        <v>0.0104911283697054</v>
      </c>
      <c r="BH822" s="109" t="s">
        <v>30</v>
      </c>
      <c r="BI822" s="110" t="s">
        <v>83</v>
      </c>
      <c r="BM822" s="109" t="s">
        <v>134</v>
      </c>
      <c r="BN822" s="110" t="str">
        <f t="shared" si="251"/>
        <v>INDFOR</v>
      </c>
      <c r="BO822" s="109" t="str">
        <f t="shared" si="252"/>
        <v>RH22</v>
      </c>
      <c r="BP822" s="109">
        <f t="shared" si="253"/>
        <v>0.0105169369797973</v>
      </c>
      <c r="BQ822" s="109" t="s">
        <v>30</v>
      </c>
      <c r="BR822" s="110" t="s">
        <v>80</v>
      </c>
    </row>
    <row r="823" spans="11:70">
      <c r="K823" s="111" t="s">
        <v>134</v>
      </c>
      <c r="L823" s="110" t="str">
        <f t="shared" si="254"/>
        <v>INDFOR</v>
      </c>
      <c r="M823" s="109" t="s">
        <v>170</v>
      </c>
      <c r="N823" s="109">
        <f t="shared" si="242"/>
        <v>0.010473241405224</v>
      </c>
      <c r="O823" s="109" t="s">
        <v>30</v>
      </c>
      <c r="P823" s="110" t="s">
        <v>84</v>
      </c>
      <c r="T823" s="109" t="s">
        <v>134</v>
      </c>
      <c r="U823" s="110" t="str">
        <f t="shared" si="255"/>
        <v>INDFOR</v>
      </c>
      <c r="V823" s="109" t="str">
        <f t="shared" si="256"/>
        <v>RH23</v>
      </c>
      <c r="W823" s="109">
        <f t="shared" si="237"/>
        <v>0.0109230550324751</v>
      </c>
      <c r="X823" s="109" t="s">
        <v>30</v>
      </c>
      <c r="Y823" s="110" t="s">
        <v>79</v>
      </c>
      <c r="AC823" s="109" t="s">
        <v>134</v>
      </c>
      <c r="AD823" s="110" t="str">
        <f t="shared" si="243"/>
        <v>INDFOR</v>
      </c>
      <c r="AE823" s="109" t="str">
        <f t="shared" si="244"/>
        <v>RH23</v>
      </c>
      <c r="AF823" s="109">
        <f t="shared" si="238"/>
        <v>0.0105410716793298</v>
      </c>
      <c r="AG823" s="109" t="s">
        <v>30</v>
      </c>
      <c r="AH823" s="110" t="s">
        <v>85</v>
      </c>
      <c r="AL823" s="109" t="s">
        <v>134</v>
      </c>
      <c r="AM823" s="110" t="str">
        <f t="shared" si="245"/>
        <v>INDFOR</v>
      </c>
      <c r="AN823" s="109" t="str">
        <f t="shared" si="246"/>
        <v>RH23</v>
      </c>
      <c r="AO823" s="109">
        <f t="shared" si="239"/>
        <v>0.0105577014910628</v>
      </c>
      <c r="AP823" s="109" t="s">
        <v>30</v>
      </c>
      <c r="AQ823" s="110" t="s">
        <v>82</v>
      </c>
      <c r="AU823" s="109" t="s">
        <v>134</v>
      </c>
      <c r="AV823" s="110" t="str">
        <f t="shared" si="247"/>
        <v>INDFOR</v>
      </c>
      <c r="AW823" s="109" t="str">
        <f t="shared" si="248"/>
        <v>RH23</v>
      </c>
      <c r="AX823" s="109">
        <f t="shared" si="240"/>
        <v>0.0106487063379756</v>
      </c>
      <c r="AY823" s="109" t="s">
        <v>30</v>
      </c>
      <c r="AZ823" s="110" t="s">
        <v>81</v>
      </c>
      <c r="BD823" s="109" t="s">
        <v>134</v>
      </c>
      <c r="BE823" s="110" t="str">
        <f t="shared" si="249"/>
        <v>INDFOR</v>
      </c>
      <c r="BF823" s="109" t="str">
        <f t="shared" si="250"/>
        <v>RH23</v>
      </c>
      <c r="BG823" s="109">
        <f t="shared" si="257"/>
        <v>0.0105577014910628</v>
      </c>
      <c r="BH823" s="109" t="s">
        <v>30</v>
      </c>
      <c r="BI823" s="110" t="s">
        <v>83</v>
      </c>
      <c r="BM823" s="109" t="s">
        <v>134</v>
      </c>
      <c r="BN823" s="110" t="str">
        <f t="shared" si="251"/>
        <v>INDFOR</v>
      </c>
      <c r="BO823" s="109" t="str">
        <f t="shared" si="252"/>
        <v>RH23</v>
      </c>
      <c r="BP823" s="109">
        <f t="shared" si="253"/>
        <v>0.0106487063379756</v>
      </c>
      <c r="BQ823" s="109" t="s">
        <v>30</v>
      </c>
      <c r="BR823" s="110" t="s">
        <v>80</v>
      </c>
    </row>
    <row r="824" spans="11:70">
      <c r="K824" s="109" t="s">
        <v>134</v>
      </c>
      <c r="L824" s="110" t="str">
        <f t="shared" si="254"/>
        <v>INDFOR</v>
      </c>
      <c r="M824" s="109" t="s">
        <v>171</v>
      </c>
      <c r="N824" s="109">
        <f t="shared" si="242"/>
        <v>0.0109184238766094</v>
      </c>
      <c r="O824" s="109" t="s">
        <v>30</v>
      </c>
      <c r="P824" s="110" t="s">
        <v>84</v>
      </c>
      <c r="T824" s="109" t="s">
        <v>134</v>
      </c>
      <c r="U824" s="110" t="str">
        <f t="shared" si="255"/>
        <v>INDFOR</v>
      </c>
      <c r="V824" s="109" t="str">
        <f t="shared" si="256"/>
        <v>SH0</v>
      </c>
      <c r="W824" s="109">
        <f t="shared" si="237"/>
        <v>0.00896334464830439</v>
      </c>
      <c r="X824" s="109" t="s">
        <v>30</v>
      </c>
      <c r="Y824" s="110" t="s">
        <v>79</v>
      </c>
      <c r="AC824" s="109" t="s">
        <v>134</v>
      </c>
      <c r="AD824" s="110" t="str">
        <f t="shared" si="243"/>
        <v>INDFOR</v>
      </c>
      <c r="AE824" s="109" t="str">
        <f t="shared" si="244"/>
        <v>SH0</v>
      </c>
      <c r="AF824" s="109">
        <f t="shared" si="238"/>
        <v>0.0104603165279496</v>
      </c>
      <c r="AG824" s="109" t="s">
        <v>30</v>
      </c>
      <c r="AH824" s="110" t="s">
        <v>85</v>
      </c>
      <c r="AL824" s="109" t="s">
        <v>134</v>
      </c>
      <c r="AM824" s="110" t="str">
        <f t="shared" si="245"/>
        <v>INDFOR</v>
      </c>
      <c r="AN824" s="109" t="str">
        <f t="shared" si="246"/>
        <v>SH0</v>
      </c>
      <c r="AO824" s="109">
        <f t="shared" si="239"/>
        <v>0.0102424302427061</v>
      </c>
      <c r="AP824" s="109" t="s">
        <v>30</v>
      </c>
      <c r="AQ824" s="110" t="s">
        <v>82</v>
      </c>
      <c r="AU824" s="109" t="s">
        <v>134</v>
      </c>
      <c r="AV824" s="110" t="str">
        <f t="shared" si="247"/>
        <v>INDFOR</v>
      </c>
      <c r="AW824" s="109" t="str">
        <f t="shared" si="248"/>
        <v>SH0</v>
      </c>
      <c r="AX824" s="109">
        <f t="shared" si="240"/>
        <v>0.0118105732116227</v>
      </c>
      <c r="AY824" s="109" t="s">
        <v>30</v>
      </c>
      <c r="AZ824" s="110" t="s">
        <v>81</v>
      </c>
      <c r="BD824" s="109" t="s">
        <v>134</v>
      </c>
      <c r="BE824" s="110" t="str">
        <f t="shared" si="249"/>
        <v>INDFOR</v>
      </c>
      <c r="BF824" s="109" t="str">
        <f t="shared" si="250"/>
        <v>SH0</v>
      </c>
      <c r="BG824" s="109">
        <f t="shared" si="257"/>
        <v>0.0102424302427061</v>
      </c>
      <c r="BH824" s="109" t="s">
        <v>30</v>
      </c>
      <c r="BI824" s="110" t="s">
        <v>83</v>
      </c>
      <c r="BM824" s="109" t="s">
        <v>134</v>
      </c>
      <c r="BN824" s="110" t="str">
        <f t="shared" si="251"/>
        <v>INDFOR</v>
      </c>
      <c r="BO824" s="109" t="str">
        <f t="shared" si="252"/>
        <v>SH0</v>
      </c>
      <c r="BP824" s="109">
        <f t="shared" si="253"/>
        <v>0.0118105732116227</v>
      </c>
      <c r="BQ824" s="109" t="s">
        <v>30</v>
      </c>
      <c r="BR824" s="110" t="s">
        <v>80</v>
      </c>
    </row>
    <row r="825" spans="11:70">
      <c r="K825" s="109" t="s">
        <v>134</v>
      </c>
      <c r="L825" s="110" t="str">
        <f t="shared" si="254"/>
        <v>INDFOR</v>
      </c>
      <c r="M825" s="109" t="s">
        <v>172</v>
      </c>
      <c r="N825" s="109">
        <f t="shared" si="242"/>
        <v>0.0107750419295243</v>
      </c>
      <c r="O825" s="109" t="s">
        <v>30</v>
      </c>
      <c r="P825" s="110" t="s">
        <v>84</v>
      </c>
      <c r="T825" s="109" t="s">
        <v>134</v>
      </c>
      <c r="U825" s="110" t="str">
        <f t="shared" si="255"/>
        <v>INDFOR</v>
      </c>
      <c r="V825" s="109" t="str">
        <f t="shared" si="256"/>
        <v>SH1</v>
      </c>
      <c r="W825" s="109">
        <f t="shared" si="237"/>
        <v>0.00848441723710787</v>
      </c>
      <c r="X825" s="109" t="s">
        <v>30</v>
      </c>
      <c r="Y825" s="110" t="s">
        <v>79</v>
      </c>
      <c r="AC825" s="109" t="s">
        <v>134</v>
      </c>
      <c r="AD825" s="110" t="str">
        <f t="shared" si="243"/>
        <v>INDFOR</v>
      </c>
      <c r="AE825" s="109" t="str">
        <f t="shared" si="244"/>
        <v>SH1</v>
      </c>
      <c r="AF825" s="109">
        <f t="shared" si="238"/>
        <v>0.0103512372736474</v>
      </c>
      <c r="AG825" s="109" t="s">
        <v>30</v>
      </c>
      <c r="AH825" s="110" t="s">
        <v>85</v>
      </c>
      <c r="AL825" s="109" t="s">
        <v>134</v>
      </c>
      <c r="AM825" s="110" t="str">
        <f t="shared" si="245"/>
        <v>INDFOR</v>
      </c>
      <c r="AN825" s="109" t="str">
        <f t="shared" si="246"/>
        <v>SH1</v>
      </c>
      <c r="AO825" s="109">
        <f t="shared" si="239"/>
        <v>0.0100471596879975</v>
      </c>
      <c r="AP825" s="109" t="s">
        <v>30</v>
      </c>
      <c r="AQ825" s="110" t="s">
        <v>82</v>
      </c>
      <c r="AU825" s="109" t="s">
        <v>134</v>
      </c>
      <c r="AV825" s="110" t="str">
        <f t="shared" si="247"/>
        <v>INDFOR</v>
      </c>
      <c r="AW825" s="109" t="str">
        <f t="shared" si="248"/>
        <v>SH1</v>
      </c>
      <c r="AX825" s="109">
        <f t="shared" si="240"/>
        <v>0.0117294243263936</v>
      </c>
      <c r="AY825" s="109" t="s">
        <v>30</v>
      </c>
      <c r="AZ825" s="110" t="s">
        <v>81</v>
      </c>
      <c r="BD825" s="109" t="s">
        <v>134</v>
      </c>
      <c r="BE825" s="110" t="str">
        <f t="shared" si="249"/>
        <v>INDFOR</v>
      </c>
      <c r="BF825" s="109" t="str">
        <f t="shared" si="250"/>
        <v>SH1</v>
      </c>
      <c r="BG825" s="109">
        <f t="shared" si="257"/>
        <v>0.0100471596879975</v>
      </c>
      <c r="BH825" s="109" t="s">
        <v>30</v>
      </c>
      <c r="BI825" s="110" t="s">
        <v>83</v>
      </c>
      <c r="BM825" s="109" t="s">
        <v>134</v>
      </c>
      <c r="BN825" s="110" t="str">
        <f t="shared" si="251"/>
        <v>INDFOR</v>
      </c>
      <c r="BO825" s="109" t="str">
        <f t="shared" si="252"/>
        <v>SH1</v>
      </c>
      <c r="BP825" s="109">
        <f t="shared" si="253"/>
        <v>0.0117294243263936</v>
      </c>
      <c r="BQ825" s="109" t="s">
        <v>30</v>
      </c>
      <c r="BR825" s="110" t="s">
        <v>80</v>
      </c>
    </row>
    <row r="826" spans="11:70">
      <c r="K826" s="109" t="s">
        <v>134</v>
      </c>
      <c r="L826" s="110" t="str">
        <f t="shared" si="254"/>
        <v>INDFOR</v>
      </c>
      <c r="M826" s="109" t="s">
        <v>173</v>
      </c>
      <c r="N826" s="109">
        <f t="shared" si="242"/>
        <v>0.0106114190755824</v>
      </c>
      <c r="O826" s="109" t="s">
        <v>30</v>
      </c>
      <c r="P826" s="110" t="s">
        <v>84</v>
      </c>
      <c r="T826" s="109" t="s">
        <v>134</v>
      </c>
      <c r="U826" s="110" t="str">
        <f t="shared" si="255"/>
        <v>INDFOR</v>
      </c>
      <c r="V826" s="109" t="str">
        <f t="shared" si="256"/>
        <v>SH2</v>
      </c>
      <c r="W826" s="109">
        <f t="shared" si="237"/>
        <v>0.00787609123462955</v>
      </c>
      <c r="X826" s="109" t="s">
        <v>30</v>
      </c>
      <c r="Y826" s="110" t="s">
        <v>79</v>
      </c>
      <c r="AC826" s="109" t="s">
        <v>134</v>
      </c>
      <c r="AD826" s="110" t="str">
        <f t="shared" si="243"/>
        <v>INDFOR</v>
      </c>
      <c r="AE826" s="109" t="str">
        <f t="shared" si="244"/>
        <v>SH2</v>
      </c>
      <c r="AF826" s="109">
        <f t="shared" si="238"/>
        <v>0.0101484897755896</v>
      </c>
      <c r="AG826" s="109" t="s">
        <v>30</v>
      </c>
      <c r="AH826" s="110" t="s">
        <v>85</v>
      </c>
      <c r="AL826" s="109" t="s">
        <v>134</v>
      </c>
      <c r="AM826" s="110" t="str">
        <f t="shared" si="245"/>
        <v>INDFOR</v>
      </c>
      <c r="AN826" s="109" t="str">
        <f t="shared" si="246"/>
        <v>SH2</v>
      </c>
      <c r="AO826" s="109">
        <f t="shared" si="239"/>
        <v>0.00964700112167506</v>
      </c>
      <c r="AP826" s="109" t="s">
        <v>30</v>
      </c>
      <c r="AQ826" s="110" t="s">
        <v>82</v>
      </c>
      <c r="AU826" s="109" t="s">
        <v>134</v>
      </c>
      <c r="AV826" s="110" t="str">
        <f t="shared" si="247"/>
        <v>INDFOR</v>
      </c>
      <c r="AW826" s="109" t="str">
        <f t="shared" si="248"/>
        <v>SH2</v>
      </c>
      <c r="AX826" s="109">
        <f t="shared" si="240"/>
        <v>0.0110986729528818</v>
      </c>
      <c r="AY826" s="109" t="s">
        <v>30</v>
      </c>
      <c r="AZ826" s="110" t="s">
        <v>81</v>
      </c>
      <c r="BD826" s="109" t="s">
        <v>134</v>
      </c>
      <c r="BE826" s="110" t="str">
        <f t="shared" si="249"/>
        <v>INDFOR</v>
      </c>
      <c r="BF826" s="109" t="str">
        <f t="shared" si="250"/>
        <v>SH2</v>
      </c>
      <c r="BG826" s="109">
        <f t="shared" si="257"/>
        <v>0.00964700112167506</v>
      </c>
      <c r="BH826" s="109" t="s">
        <v>30</v>
      </c>
      <c r="BI826" s="110" t="s">
        <v>83</v>
      </c>
      <c r="BM826" s="109" t="s">
        <v>134</v>
      </c>
      <c r="BN826" s="110" t="str">
        <f t="shared" si="251"/>
        <v>INDFOR</v>
      </c>
      <c r="BO826" s="109" t="str">
        <f t="shared" si="252"/>
        <v>SH2</v>
      </c>
      <c r="BP826" s="109">
        <f t="shared" si="253"/>
        <v>0.0110986729528818</v>
      </c>
      <c r="BQ826" s="109" t="s">
        <v>30</v>
      </c>
      <c r="BR826" s="110" t="s">
        <v>80</v>
      </c>
    </row>
    <row r="827" spans="11:70">
      <c r="K827" s="111" t="s">
        <v>134</v>
      </c>
      <c r="L827" s="110" t="str">
        <f t="shared" si="254"/>
        <v>INDFOR</v>
      </c>
      <c r="M827" s="109" t="s">
        <v>174</v>
      </c>
      <c r="N827" s="109">
        <f t="shared" si="242"/>
        <v>0.0104802103729584</v>
      </c>
      <c r="O827" s="109" t="s">
        <v>30</v>
      </c>
      <c r="P827" s="110" t="s">
        <v>84</v>
      </c>
      <c r="T827" s="109" t="s">
        <v>134</v>
      </c>
      <c r="U827" s="110" t="str">
        <f t="shared" si="255"/>
        <v>INDFOR</v>
      </c>
      <c r="V827" s="109" t="str">
        <f t="shared" si="256"/>
        <v>SH3</v>
      </c>
      <c r="W827" s="109">
        <f t="shared" si="237"/>
        <v>0.00736970064136019</v>
      </c>
      <c r="X827" s="109" t="s">
        <v>30</v>
      </c>
      <c r="Y827" s="110" t="s">
        <v>79</v>
      </c>
      <c r="AC827" s="109" t="s">
        <v>134</v>
      </c>
      <c r="AD827" s="110" t="str">
        <f t="shared" si="243"/>
        <v>INDFOR</v>
      </c>
      <c r="AE827" s="109" t="str">
        <f t="shared" si="244"/>
        <v>SH3</v>
      </c>
      <c r="AF827" s="109">
        <f t="shared" si="238"/>
        <v>0.0100311401483829</v>
      </c>
      <c r="AG827" s="109" t="s">
        <v>30</v>
      </c>
      <c r="AH827" s="110" t="s">
        <v>85</v>
      </c>
      <c r="AL827" s="109" t="s">
        <v>134</v>
      </c>
      <c r="AM827" s="110" t="str">
        <f t="shared" si="245"/>
        <v>INDFOR</v>
      </c>
      <c r="AN827" s="109" t="str">
        <f t="shared" si="246"/>
        <v>SH3</v>
      </c>
      <c r="AO827" s="109">
        <f t="shared" si="239"/>
        <v>0.00922365576098266</v>
      </c>
      <c r="AP827" s="109" t="s">
        <v>30</v>
      </c>
      <c r="AQ827" s="110" t="s">
        <v>82</v>
      </c>
      <c r="AU827" s="109" t="s">
        <v>134</v>
      </c>
      <c r="AV827" s="110" t="str">
        <f t="shared" si="247"/>
        <v>INDFOR</v>
      </c>
      <c r="AW827" s="109" t="str">
        <f t="shared" si="248"/>
        <v>SH3</v>
      </c>
      <c r="AX827" s="109">
        <f t="shared" si="240"/>
        <v>0.0102098703739199</v>
      </c>
      <c r="AY827" s="109" t="s">
        <v>30</v>
      </c>
      <c r="AZ827" s="110" t="s">
        <v>81</v>
      </c>
      <c r="BD827" s="109" t="s">
        <v>134</v>
      </c>
      <c r="BE827" s="110" t="str">
        <f t="shared" si="249"/>
        <v>INDFOR</v>
      </c>
      <c r="BF827" s="109" t="str">
        <f t="shared" si="250"/>
        <v>SH3</v>
      </c>
      <c r="BG827" s="109">
        <f t="shared" si="257"/>
        <v>0.00922365576098266</v>
      </c>
      <c r="BH827" s="109" t="s">
        <v>30</v>
      </c>
      <c r="BI827" s="110" t="s">
        <v>83</v>
      </c>
      <c r="BM827" s="109" t="s">
        <v>134</v>
      </c>
      <c r="BN827" s="110" t="str">
        <f t="shared" si="251"/>
        <v>INDFOR</v>
      </c>
      <c r="BO827" s="109" t="str">
        <f t="shared" si="252"/>
        <v>SH3</v>
      </c>
      <c r="BP827" s="109">
        <f t="shared" si="253"/>
        <v>0.0102098703739199</v>
      </c>
      <c r="BQ827" s="109" t="s">
        <v>30</v>
      </c>
      <c r="BR827" s="110" t="s">
        <v>80</v>
      </c>
    </row>
    <row r="828" spans="11:70">
      <c r="K828" s="109" t="s">
        <v>134</v>
      </c>
      <c r="L828" s="110" t="str">
        <f t="shared" si="254"/>
        <v>INDFOR</v>
      </c>
      <c r="M828" s="109" t="s">
        <v>175</v>
      </c>
      <c r="N828" s="109">
        <f t="shared" si="242"/>
        <v>0.010302252039056</v>
      </c>
      <c r="O828" s="109" t="s">
        <v>30</v>
      </c>
      <c r="P828" s="110" t="s">
        <v>84</v>
      </c>
      <c r="T828" s="109" t="s">
        <v>134</v>
      </c>
      <c r="U828" s="110" t="str">
        <f t="shared" si="255"/>
        <v>INDFOR</v>
      </c>
      <c r="V828" s="109" t="str">
        <f t="shared" si="256"/>
        <v>SH4</v>
      </c>
      <c r="W828" s="109">
        <f t="shared" si="237"/>
        <v>0.00707623257486032</v>
      </c>
      <c r="X828" s="109" t="s">
        <v>30</v>
      </c>
      <c r="Y828" s="110" t="s">
        <v>79</v>
      </c>
      <c r="AC828" s="109" t="s">
        <v>134</v>
      </c>
      <c r="AD828" s="110" t="str">
        <f t="shared" si="243"/>
        <v>INDFOR</v>
      </c>
      <c r="AE828" s="109" t="str">
        <f t="shared" si="244"/>
        <v>SH4</v>
      </c>
      <c r="AF828" s="109">
        <f t="shared" si="238"/>
        <v>0.0099914442720882</v>
      </c>
      <c r="AG828" s="109" t="s">
        <v>30</v>
      </c>
      <c r="AH828" s="110" t="s">
        <v>85</v>
      </c>
      <c r="AL828" s="109" t="s">
        <v>134</v>
      </c>
      <c r="AM828" s="110" t="str">
        <f t="shared" si="245"/>
        <v>INDFOR</v>
      </c>
      <c r="AN828" s="109" t="str">
        <f t="shared" si="246"/>
        <v>SH4</v>
      </c>
      <c r="AO828" s="109">
        <f t="shared" si="239"/>
        <v>0.00890221789950177</v>
      </c>
      <c r="AP828" s="109" t="s">
        <v>30</v>
      </c>
      <c r="AQ828" s="110" t="s">
        <v>82</v>
      </c>
      <c r="AU828" s="109" t="s">
        <v>134</v>
      </c>
      <c r="AV828" s="110" t="str">
        <f t="shared" si="247"/>
        <v>INDFOR</v>
      </c>
      <c r="AW828" s="109" t="str">
        <f t="shared" si="248"/>
        <v>SH4</v>
      </c>
      <c r="AX828" s="109">
        <f t="shared" si="240"/>
        <v>0.00947781475616528</v>
      </c>
      <c r="AY828" s="109" t="s">
        <v>30</v>
      </c>
      <c r="AZ828" s="110" t="s">
        <v>81</v>
      </c>
      <c r="BD828" s="109" t="s">
        <v>134</v>
      </c>
      <c r="BE828" s="110" t="str">
        <f t="shared" si="249"/>
        <v>INDFOR</v>
      </c>
      <c r="BF828" s="109" t="str">
        <f t="shared" si="250"/>
        <v>SH4</v>
      </c>
      <c r="BG828" s="109">
        <f t="shared" si="257"/>
        <v>0.00890221789950177</v>
      </c>
      <c r="BH828" s="109" t="s">
        <v>30</v>
      </c>
      <c r="BI828" s="110" t="s">
        <v>83</v>
      </c>
      <c r="BM828" s="109" t="s">
        <v>134</v>
      </c>
      <c r="BN828" s="110" t="str">
        <f t="shared" si="251"/>
        <v>INDFOR</v>
      </c>
      <c r="BO828" s="109" t="str">
        <f t="shared" si="252"/>
        <v>SH4</v>
      </c>
      <c r="BP828" s="109">
        <f t="shared" si="253"/>
        <v>0.00947781475616528</v>
      </c>
      <c r="BQ828" s="109" t="s">
        <v>30</v>
      </c>
      <c r="BR828" s="110" t="s">
        <v>80</v>
      </c>
    </row>
    <row r="829" spans="11:70">
      <c r="K829" s="109" t="s">
        <v>134</v>
      </c>
      <c r="L829" s="110" t="str">
        <f t="shared" si="254"/>
        <v>INDFOR</v>
      </c>
      <c r="M829" s="109" t="s">
        <v>176</v>
      </c>
      <c r="N829" s="109">
        <f t="shared" si="242"/>
        <v>0.00998630287270145</v>
      </c>
      <c r="O829" s="109" t="s">
        <v>30</v>
      </c>
      <c r="P829" s="110" t="s">
        <v>84</v>
      </c>
      <c r="T829" s="109" t="s">
        <v>134</v>
      </c>
      <c r="U829" s="110" t="str">
        <f t="shared" si="255"/>
        <v>INDFOR</v>
      </c>
      <c r="V829" s="109" t="str">
        <f t="shared" si="256"/>
        <v>SH5</v>
      </c>
      <c r="W829" s="109">
        <f t="shared" si="237"/>
        <v>0.00693855248478292</v>
      </c>
      <c r="X829" s="109" t="s">
        <v>30</v>
      </c>
      <c r="Y829" s="110" t="s">
        <v>79</v>
      </c>
      <c r="AC829" s="109" t="s">
        <v>134</v>
      </c>
      <c r="AD829" s="110" t="str">
        <f t="shared" si="243"/>
        <v>INDFOR</v>
      </c>
      <c r="AE829" s="109" t="str">
        <f t="shared" si="244"/>
        <v>SH5</v>
      </c>
      <c r="AF829" s="109">
        <f t="shared" si="238"/>
        <v>0.00962339524997807</v>
      </c>
      <c r="AG829" s="109" t="s">
        <v>30</v>
      </c>
      <c r="AH829" s="110" t="s">
        <v>85</v>
      </c>
      <c r="AL829" s="109" t="s">
        <v>134</v>
      </c>
      <c r="AM829" s="110" t="str">
        <f t="shared" si="245"/>
        <v>INDFOR</v>
      </c>
      <c r="AN829" s="109" t="str">
        <f t="shared" si="246"/>
        <v>SH5</v>
      </c>
      <c r="AO829" s="109">
        <f t="shared" si="239"/>
        <v>0.00859828506997421</v>
      </c>
      <c r="AP829" s="109" t="s">
        <v>30</v>
      </c>
      <c r="AQ829" s="110" t="s">
        <v>82</v>
      </c>
      <c r="AU829" s="109" t="s">
        <v>134</v>
      </c>
      <c r="AV829" s="110" t="str">
        <f t="shared" si="247"/>
        <v>INDFOR</v>
      </c>
      <c r="AW829" s="109" t="str">
        <f t="shared" si="248"/>
        <v>SH5</v>
      </c>
      <c r="AX829" s="109">
        <f t="shared" si="240"/>
        <v>0.009001549175111</v>
      </c>
      <c r="AY829" s="109" t="s">
        <v>30</v>
      </c>
      <c r="AZ829" s="110" t="s">
        <v>81</v>
      </c>
      <c r="BD829" s="109" t="s">
        <v>134</v>
      </c>
      <c r="BE829" s="110" t="str">
        <f t="shared" si="249"/>
        <v>INDFOR</v>
      </c>
      <c r="BF829" s="109" t="str">
        <f t="shared" si="250"/>
        <v>SH5</v>
      </c>
      <c r="BG829" s="109">
        <f t="shared" si="257"/>
        <v>0.00859828506997421</v>
      </c>
      <c r="BH829" s="109" t="s">
        <v>30</v>
      </c>
      <c r="BI829" s="110" t="s">
        <v>83</v>
      </c>
      <c r="BM829" s="109" t="s">
        <v>134</v>
      </c>
      <c r="BN829" s="110" t="str">
        <f t="shared" si="251"/>
        <v>INDFOR</v>
      </c>
      <c r="BO829" s="109" t="str">
        <f t="shared" si="252"/>
        <v>SH5</v>
      </c>
      <c r="BP829" s="109">
        <f t="shared" si="253"/>
        <v>0.009001549175111</v>
      </c>
      <c r="BQ829" s="109" t="s">
        <v>30</v>
      </c>
      <c r="BR829" s="110" t="s">
        <v>80</v>
      </c>
    </row>
    <row r="830" spans="11:70">
      <c r="K830" s="109" t="s">
        <v>134</v>
      </c>
      <c r="L830" s="110" t="str">
        <f t="shared" si="254"/>
        <v>INDFOR</v>
      </c>
      <c r="M830" s="109" t="s">
        <v>177</v>
      </c>
      <c r="N830" s="109">
        <f t="shared" si="242"/>
        <v>0.00970685876594795</v>
      </c>
      <c r="O830" s="109" t="s">
        <v>30</v>
      </c>
      <c r="P830" s="110" t="s">
        <v>84</v>
      </c>
      <c r="T830" s="109" t="s">
        <v>134</v>
      </c>
      <c r="U830" s="110" t="str">
        <f t="shared" si="255"/>
        <v>INDFOR</v>
      </c>
      <c r="V830" s="109" t="str">
        <f t="shared" si="256"/>
        <v>SH6</v>
      </c>
      <c r="W830" s="109">
        <f t="shared" si="237"/>
        <v>0.00690233127948598</v>
      </c>
      <c r="X830" s="109" t="s">
        <v>30</v>
      </c>
      <c r="Y830" s="110" t="s">
        <v>79</v>
      </c>
      <c r="AC830" s="109" t="s">
        <v>134</v>
      </c>
      <c r="AD830" s="110" t="str">
        <f t="shared" si="243"/>
        <v>INDFOR</v>
      </c>
      <c r="AE830" s="109" t="str">
        <f t="shared" si="244"/>
        <v>SH6</v>
      </c>
      <c r="AF830" s="109">
        <f t="shared" si="238"/>
        <v>0.00895580030607749</v>
      </c>
      <c r="AG830" s="109" t="s">
        <v>30</v>
      </c>
      <c r="AH830" s="110" t="s">
        <v>85</v>
      </c>
      <c r="AL830" s="109" t="s">
        <v>134</v>
      </c>
      <c r="AM830" s="110" t="str">
        <f t="shared" si="245"/>
        <v>INDFOR</v>
      </c>
      <c r="AN830" s="109" t="str">
        <f t="shared" si="246"/>
        <v>SH6</v>
      </c>
      <c r="AO830" s="109">
        <f t="shared" si="239"/>
        <v>0.00831343357193171</v>
      </c>
      <c r="AP830" s="109" t="s">
        <v>30</v>
      </c>
      <c r="AQ830" s="110" t="s">
        <v>82</v>
      </c>
      <c r="AU830" s="109" t="s">
        <v>134</v>
      </c>
      <c r="AV830" s="110" t="str">
        <f t="shared" si="247"/>
        <v>INDFOR</v>
      </c>
      <c r="AW830" s="109" t="str">
        <f t="shared" si="248"/>
        <v>SH6</v>
      </c>
      <c r="AX830" s="109">
        <f t="shared" si="240"/>
        <v>0.00869775718904425</v>
      </c>
      <c r="AY830" s="109" t="s">
        <v>30</v>
      </c>
      <c r="AZ830" s="110" t="s">
        <v>81</v>
      </c>
      <c r="BD830" s="109" t="s">
        <v>134</v>
      </c>
      <c r="BE830" s="110" t="str">
        <f t="shared" si="249"/>
        <v>INDFOR</v>
      </c>
      <c r="BF830" s="109" t="str">
        <f t="shared" si="250"/>
        <v>SH6</v>
      </c>
      <c r="BG830" s="109">
        <f t="shared" si="257"/>
        <v>0.00831343357193171</v>
      </c>
      <c r="BH830" s="109" t="s">
        <v>30</v>
      </c>
      <c r="BI830" s="110" t="s">
        <v>83</v>
      </c>
      <c r="BM830" s="109" t="s">
        <v>134</v>
      </c>
      <c r="BN830" s="110" t="str">
        <f t="shared" si="251"/>
        <v>INDFOR</v>
      </c>
      <c r="BO830" s="109" t="str">
        <f t="shared" si="252"/>
        <v>SH6</v>
      </c>
      <c r="BP830" s="109">
        <f t="shared" si="253"/>
        <v>0.00869775718904425</v>
      </c>
      <c r="BQ830" s="109" t="s">
        <v>30</v>
      </c>
      <c r="BR830" s="110" t="s">
        <v>80</v>
      </c>
    </row>
    <row r="831" spans="11:70">
      <c r="K831" s="111" t="s">
        <v>134</v>
      </c>
      <c r="L831" s="110" t="str">
        <f t="shared" si="254"/>
        <v>INDFOR</v>
      </c>
      <c r="M831" s="109" t="s">
        <v>178</v>
      </c>
      <c r="N831" s="109">
        <f t="shared" si="242"/>
        <v>0.00952537765103036</v>
      </c>
      <c r="O831" s="109" t="s">
        <v>30</v>
      </c>
      <c r="P831" s="110" t="s">
        <v>84</v>
      </c>
      <c r="T831" s="109" t="s">
        <v>134</v>
      </c>
      <c r="U831" s="110" t="str">
        <f t="shared" si="255"/>
        <v>INDFOR</v>
      </c>
      <c r="V831" s="109" t="str">
        <f t="shared" si="256"/>
        <v>SH7</v>
      </c>
      <c r="W831" s="109">
        <f t="shared" si="237"/>
        <v>0.00695811193011423</v>
      </c>
      <c r="X831" s="109" t="s">
        <v>30</v>
      </c>
      <c r="Y831" s="110" t="s">
        <v>79</v>
      </c>
      <c r="AC831" s="109" t="s">
        <v>134</v>
      </c>
      <c r="AD831" s="110" t="str">
        <f t="shared" si="243"/>
        <v>INDFOR</v>
      </c>
      <c r="AE831" s="109" t="str">
        <f t="shared" si="244"/>
        <v>SH7</v>
      </c>
      <c r="AF831" s="109">
        <f t="shared" si="238"/>
        <v>0.0083231978023869</v>
      </c>
      <c r="AG831" s="109" t="s">
        <v>30</v>
      </c>
      <c r="AH831" s="110" t="s">
        <v>85</v>
      </c>
      <c r="AL831" s="109" t="s">
        <v>134</v>
      </c>
      <c r="AM831" s="110" t="str">
        <f t="shared" si="245"/>
        <v>INDFOR</v>
      </c>
      <c r="AN831" s="109" t="str">
        <f t="shared" si="246"/>
        <v>SH7</v>
      </c>
      <c r="AO831" s="109">
        <f t="shared" si="239"/>
        <v>0.00810776020785731</v>
      </c>
      <c r="AP831" s="109" t="s">
        <v>30</v>
      </c>
      <c r="AQ831" s="110" t="s">
        <v>82</v>
      </c>
      <c r="AU831" s="109" t="s">
        <v>134</v>
      </c>
      <c r="AV831" s="110" t="str">
        <f t="shared" si="247"/>
        <v>INDFOR</v>
      </c>
      <c r="AW831" s="109" t="str">
        <f t="shared" si="248"/>
        <v>SH7</v>
      </c>
      <c r="AX831" s="109">
        <f t="shared" si="240"/>
        <v>0.00850186452384368</v>
      </c>
      <c r="AY831" s="109" t="s">
        <v>30</v>
      </c>
      <c r="AZ831" s="110" t="s">
        <v>81</v>
      </c>
      <c r="BD831" s="109" t="s">
        <v>134</v>
      </c>
      <c r="BE831" s="110" t="str">
        <f t="shared" si="249"/>
        <v>INDFOR</v>
      </c>
      <c r="BF831" s="109" t="str">
        <f t="shared" si="250"/>
        <v>SH7</v>
      </c>
      <c r="BG831" s="109">
        <f t="shared" si="257"/>
        <v>0.00810776020785731</v>
      </c>
      <c r="BH831" s="109" t="s">
        <v>30</v>
      </c>
      <c r="BI831" s="110" t="s">
        <v>83</v>
      </c>
      <c r="BM831" s="109" t="s">
        <v>134</v>
      </c>
      <c r="BN831" s="110" t="str">
        <f t="shared" si="251"/>
        <v>INDFOR</v>
      </c>
      <c r="BO831" s="109" t="str">
        <f t="shared" si="252"/>
        <v>SH7</v>
      </c>
      <c r="BP831" s="109">
        <f t="shared" si="253"/>
        <v>0.00850186452384368</v>
      </c>
      <c r="BQ831" s="109" t="s">
        <v>30</v>
      </c>
      <c r="BR831" s="110" t="s">
        <v>80</v>
      </c>
    </row>
    <row r="832" spans="11:70">
      <c r="K832" s="109" t="s">
        <v>134</v>
      </c>
      <c r="L832" s="110" t="str">
        <f t="shared" si="254"/>
        <v>INDFOR</v>
      </c>
      <c r="M832" s="109" t="s">
        <v>179</v>
      </c>
      <c r="N832" s="109">
        <f t="shared" si="242"/>
        <v>0.00940579551046531</v>
      </c>
      <c r="O832" s="109" t="s">
        <v>30</v>
      </c>
      <c r="P832" s="110" t="s">
        <v>84</v>
      </c>
      <c r="T832" s="109" t="s">
        <v>134</v>
      </c>
      <c r="U832" s="110" t="str">
        <f t="shared" si="255"/>
        <v>INDFOR</v>
      </c>
      <c r="V832" s="109" t="str">
        <f t="shared" si="256"/>
        <v>SH8</v>
      </c>
      <c r="W832" s="109">
        <f t="shared" ref="W832:W895" si="258">W736</f>
        <v>0.00713706178998624</v>
      </c>
      <c r="X832" s="109" t="s">
        <v>30</v>
      </c>
      <c r="Y832" s="110" t="s">
        <v>79</v>
      </c>
      <c r="AC832" s="109" t="s">
        <v>134</v>
      </c>
      <c r="AD832" s="110" t="str">
        <f t="shared" si="243"/>
        <v>INDFOR</v>
      </c>
      <c r="AE832" s="109" t="str">
        <f t="shared" si="244"/>
        <v>SH8</v>
      </c>
      <c r="AF832" s="109">
        <f t="shared" ref="AF832:AF895" si="259">AF736</f>
        <v>0.00791001223001852</v>
      </c>
      <c r="AG832" s="109" t="s">
        <v>30</v>
      </c>
      <c r="AH832" s="110" t="s">
        <v>85</v>
      </c>
      <c r="AL832" s="109" t="s">
        <v>134</v>
      </c>
      <c r="AM832" s="110" t="str">
        <f t="shared" si="245"/>
        <v>INDFOR</v>
      </c>
      <c r="AN832" s="109" t="str">
        <f t="shared" si="246"/>
        <v>SH8</v>
      </c>
      <c r="AO832" s="109">
        <f t="shared" ref="AO832:AO895" si="260">AO736</f>
        <v>0.00802617470555127</v>
      </c>
      <c r="AP832" s="109" t="s">
        <v>30</v>
      </c>
      <c r="AQ832" s="110" t="s">
        <v>82</v>
      </c>
      <c r="AU832" s="109" t="s">
        <v>134</v>
      </c>
      <c r="AV832" s="110" t="str">
        <f t="shared" si="247"/>
        <v>INDFOR</v>
      </c>
      <c r="AW832" s="109" t="str">
        <f t="shared" si="248"/>
        <v>SH8</v>
      </c>
      <c r="AX832" s="109">
        <f t="shared" ref="AX832:AX895" si="261">AX736</f>
        <v>0.0084452232324364</v>
      </c>
      <c r="AY832" s="109" t="s">
        <v>30</v>
      </c>
      <c r="AZ832" s="110" t="s">
        <v>81</v>
      </c>
      <c r="BD832" s="109" t="s">
        <v>134</v>
      </c>
      <c r="BE832" s="110" t="str">
        <f t="shared" si="249"/>
        <v>INDFOR</v>
      </c>
      <c r="BF832" s="109" t="str">
        <f t="shared" si="250"/>
        <v>SH8</v>
      </c>
      <c r="BG832" s="109">
        <f t="shared" si="257"/>
        <v>0.00802617470555127</v>
      </c>
      <c r="BH832" s="109" t="s">
        <v>30</v>
      </c>
      <c r="BI832" s="110" t="s">
        <v>83</v>
      </c>
      <c r="BM832" s="109" t="s">
        <v>134</v>
      </c>
      <c r="BN832" s="110" t="str">
        <f t="shared" si="251"/>
        <v>INDFOR</v>
      </c>
      <c r="BO832" s="109" t="str">
        <f t="shared" si="252"/>
        <v>SH8</v>
      </c>
      <c r="BP832" s="109">
        <f t="shared" si="253"/>
        <v>0.0084452232324364</v>
      </c>
      <c r="BQ832" s="109" t="s">
        <v>30</v>
      </c>
      <c r="BR832" s="110" t="s">
        <v>80</v>
      </c>
    </row>
    <row r="833" spans="11:70">
      <c r="K833" s="109" t="s">
        <v>134</v>
      </c>
      <c r="L833" s="110" t="str">
        <f t="shared" si="254"/>
        <v>INDFOR</v>
      </c>
      <c r="M833" s="109" t="s">
        <v>180</v>
      </c>
      <c r="N833" s="109">
        <f t="shared" ref="N833:N896" si="262">N737</f>
        <v>0.00934271150095977</v>
      </c>
      <c r="O833" s="109" t="s">
        <v>30</v>
      </c>
      <c r="P833" s="110" t="s">
        <v>84</v>
      </c>
      <c r="T833" s="109" t="s">
        <v>134</v>
      </c>
      <c r="U833" s="110" t="str">
        <f t="shared" si="255"/>
        <v>INDFOR</v>
      </c>
      <c r="V833" s="109" t="str">
        <f t="shared" si="256"/>
        <v>SH9</v>
      </c>
      <c r="W833" s="109">
        <f t="shared" si="258"/>
        <v>0.00761804538936425</v>
      </c>
      <c r="X833" s="109" t="s">
        <v>30</v>
      </c>
      <c r="Y833" s="110" t="s">
        <v>79</v>
      </c>
      <c r="AC833" s="109" t="s">
        <v>134</v>
      </c>
      <c r="AD833" s="110" t="str">
        <f t="shared" si="243"/>
        <v>INDFOR</v>
      </c>
      <c r="AE833" s="109" t="str">
        <f t="shared" si="244"/>
        <v>SH9</v>
      </c>
      <c r="AF833" s="109">
        <f t="shared" si="259"/>
        <v>0.00767868703142379</v>
      </c>
      <c r="AG833" s="109" t="s">
        <v>30</v>
      </c>
      <c r="AH833" s="110" t="s">
        <v>85</v>
      </c>
      <c r="AL833" s="109" t="s">
        <v>134</v>
      </c>
      <c r="AM833" s="110" t="str">
        <f t="shared" si="245"/>
        <v>INDFOR</v>
      </c>
      <c r="AN833" s="109" t="str">
        <f t="shared" si="246"/>
        <v>SH9</v>
      </c>
      <c r="AO833" s="109">
        <f t="shared" si="260"/>
        <v>0.00811366825218321</v>
      </c>
      <c r="AP833" s="109" t="s">
        <v>30</v>
      </c>
      <c r="AQ833" s="110" t="s">
        <v>82</v>
      </c>
      <c r="AU833" s="109" t="s">
        <v>134</v>
      </c>
      <c r="AV833" s="110" t="str">
        <f t="shared" si="247"/>
        <v>INDFOR</v>
      </c>
      <c r="AW833" s="109" t="str">
        <f t="shared" si="248"/>
        <v>SH9</v>
      </c>
      <c r="AX833" s="109">
        <f t="shared" si="261"/>
        <v>0.00858502204079058</v>
      </c>
      <c r="AY833" s="109" t="s">
        <v>30</v>
      </c>
      <c r="AZ833" s="110" t="s">
        <v>81</v>
      </c>
      <c r="BD833" s="109" t="s">
        <v>134</v>
      </c>
      <c r="BE833" s="110" t="str">
        <f t="shared" si="249"/>
        <v>INDFOR</v>
      </c>
      <c r="BF833" s="109" t="str">
        <f t="shared" si="250"/>
        <v>SH9</v>
      </c>
      <c r="BG833" s="109">
        <f t="shared" si="257"/>
        <v>0.00811366825218321</v>
      </c>
      <c r="BH833" s="109" t="s">
        <v>30</v>
      </c>
      <c r="BI833" s="110" t="s">
        <v>83</v>
      </c>
      <c r="BM833" s="109" t="s">
        <v>134</v>
      </c>
      <c r="BN833" s="110" t="str">
        <f t="shared" si="251"/>
        <v>INDFOR</v>
      </c>
      <c r="BO833" s="109" t="str">
        <f t="shared" si="252"/>
        <v>SH9</v>
      </c>
      <c r="BP833" s="109">
        <f t="shared" si="253"/>
        <v>0.00858502204079058</v>
      </c>
      <c r="BQ833" s="109" t="s">
        <v>30</v>
      </c>
      <c r="BR833" s="110" t="s">
        <v>80</v>
      </c>
    </row>
    <row r="834" spans="11:70">
      <c r="K834" s="109" t="s">
        <v>134</v>
      </c>
      <c r="L834" s="110" t="str">
        <f t="shared" si="254"/>
        <v>INDFOR</v>
      </c>
      <c r="M834" s="109" t="s">
        <v>181</v>
      </c>
      <c r="N834" s="109">
        <f t="shared" si="262"/>
        <v>0.0093232756046095</v>
      </c>
      <c r="O834" s="109" t="s">
        <v>30</v>
      </c>
      <c r="P834" s="110" t="s">
        <v>84</v>
      </c>
      <c r="T834" s="109" t="s">
        <v>134</v>
      </c>
      <c r="U834" s="110" t="str">
        <f t="shared" si="255"/>
        <v>INDFOR</v>
      </c>
      <c r="V834" s="109" t="str">
        <f t="shared" si="256"/>
        <v>SH10</v>
      </c>
      <c r="W834" s="109">
        <f t="shared" si="258"/>
        <v>0.00832464497830165</v>
      </c>
      <c r="X834" s="109" t="s">
        <v>30</v>
      </c>
      <c r="Y834" s="110" t="s">
        <v>79</v>
      </c>
      <c r="AC834" s="109" t="s">
        <v>134</v>
      </c>
      <c r="AD834" s="110" t="str">
        <f t="shared" si="243"/>
        <v>INDFOR</v>
      </c>
      <c r="AE834" s="109" t="str">
        <f t="shared" si="244"/>
        <v>SH10</v>
      </c>
      <c r="AF834" s="109">
        <f t="shared" si="259"/>
        <v>0.00755744496055898</v>
      </c>
      <c r="AG834" s="109" t="s">
        <v>30</v>
      </c>
      <c r="AH834" s="110" t="s">
        <v>85</v>
      </c>
      <c r="AL834" s="109" t="s">
        <v>134</v>
      </c>
      <c r="AM834" s="110" t="str">
        <f t="shared" si="245"/>
        <v>INDFOR</v>
      </c>
      <c r="AN834" s="109" t="str">
        <f t="shared" si="246"/>
        <v>SH10</v>
      </c>
      <c r="AO834" s="109">
        <f t="shared" si="260"/>
        <v>0.00838274552310763</v>
      </c>
      <c r="AP834" s="109" t="s">
        <v>30</v>
      </c>
      <c r="AQ834" s="110" t="s">
        <v>82</v>
      </c>
      <c r="AU834" s="109" t="s">
        <v>134</v>
      </c>
      <c r="AV834" s="110" t="str">
        <f t="shared" si="247"/>
        <v>INDFOR</v>
      </c>
      <c r="AW834" s="109" t="str">
        <f t="shared" si="248"/>
        <v>SH10</v>
      </c>
      <c r="AX834" s="109">
        <f t="shared" si="261"/>
        <v>0.00899201274693116</v>
      </c>
      <c r="AY834" s="109" t="s">
        <v>30</v>
      </c>
      <c r="AZ834" s="110" t="s">
        <v>81</v>
      </c>
      <c r="BD834" s="109" t="s">
        <v>134</v>
      </c>
      <c r="BE834" s="110" t="str">
        <f t="shared" si="249"/>
        <v>INDFOR</v>
      </c>
      <c r="BF834" s="109" t="str">
        <f t="shared" si="250"/>
        <v>SH10</v>
      </c>
      <c r="BG834" s="109">
        <f t="shared" si="257"/>
        <v>0.00838274552310763</v>
      </c>
      <c r="BH834" s="109" t="s">
        <v>30</v>
      </c>
      <c r="BI834" s="110" t="s">
        <v>83</v>
      </c>
      <c r="BM834" s="109" t="s">
        <v>134</v>
      </c>
      <c r="BN834" s="110" t="str">
        <f t="shared" si="251"/>
        <v>INDFOR</v>
      </c>
      <c r="BO834" s="109" t="str">
        <f t="shared" si="252"/>
        <v>SH10</v>
      </c>
      <c r="BP834" s="109">
        <f t="shared" si="253"/>
        <v>0.00899201274693116</v>
      </c>
      <c r="BQ834" s="109" t="s">
        <v>30</v>
      </c>
      <c r="BR834" s="110" t="s">
        <v>80</v>
      </c>
    </row>
    <row r="835" spans="11:70">
      <c r="K835" s="111" t="s">
        <v>134</v>
      </c>
      <c r="L835" s="110" t="str">
        <f t="shared" si="254"/>
        <v>INDFOR</v>
      </c>
      <c r="M835" s="109" t="s">
        <v>182</v>
      </c>
      <c r="N835" s="109">
        <f t="shared" si="262"/>
        <v>0.00935477163539888</v>
      </c>
      <c r="O835" s="109" t="s">
        <v>30</v>
      </c>
      <c r="P835" s="110" t="s">
        <v>84</v>
      </c>
      <c r="T835" s="109" t="s">
        <v>134</v>
      </c>
      <c r="U835" s="110" t="str">
        <f t="shared" si="255"/>
        <v>INDFOR</v>
      </c>
      <c r="V835" s="109" t="str">
        <f t="shared" si="256"/>
        <v>SH11</v>
      </c>
      <c r="W835" s="109">
        <f t="shared" si="258"/>
        <v>0.00886201666472859</v>
      </c>
      <c r="X835" s="109" t="s">
        <v>30</v>
      </c>
      <c r="Y835" s="110" t="s">
        <v>79</v>
      </c>
      <c r="AC835" s="109" t="s">
        <v>134</v>
      </c>
      <c r="AD835" s="110" t="str">
        <f t="shared" si="243"/>
        <v>INDFOR</v>
      </c>
      <c r="AE835" s="109" t="str">
        <f t="shared" si="244"/>
        <v>SH11</v>
      </c>
      <c r="AF835" s="109">
        <f t="shared" si="259"/>
        <v>0.00753987073520926</v>
      </c>
      <c r="AG835" s="109" t="s">
        <v>30</v>
      </c>
      <c r="AH835" s="110" t="s">
        <v>85</v>
      </c>
      <c r="AL835" s="109" t="s">
        <v>134</v>
      </c>
      <c r="AM835" s="110" t="str">
        <f t="shared" si="245"/>
        <v>INDFOR</v>
      </c>
      <c r="AN835" s="109" t="str">
        <f t="shared" si="246"/>
        <v>SH11</v>
      </c>
      <c r="AO835" s="109">
        <f t="shared" si="260"/>
        <v>0.00874680022383472</v>
      </c>
      <c r="AP835" s="109" t="s">
        <v>30</v>
      </c>
      <c r="AQ835" s="110" t="s">
        <v>82</v>
      </c>
      <c r="AU835" s="109" t="s">
        <v>134</v>
      </c>
      <c r="AV835" s="110" t="str">
        <f t="shared" si="247"/>
        <v>INDFOR</v>
      </c>
      <c r="AW835" s="109" t="str">
        <f t="shared" si="248"/>
        <v>SH11</v>
      </c>
      <c r="AX835" s="109">
        <f t="shared" si="261"/>
        <v>0.009722872391825</v>
      </c>
      <c r="AY835" s="109" t="s">
        <v>30</v>
      </c>
      <c r="AZ835" s="110" t="s">
        <v>81</v>
      </c>
      <c r="BD835" s="109" t="s">
        <v>134</v>
      </c>
      <c r="BE835" s="110" t="str">
        <f t="shared" si="249"/>
        <v>INDFOR</v>
      </c>
      <c r="BF835" s="109" t="str">
        <f t="shared" si="250"/>
        <v>SH11</v>
      </c>
      <c r="BG835" s="109">
        <f t="shared" si="257"/>
        <v>0.00874680022383472</v>
      </c>
      <c r="BH835" s="109" t="s">
        <v>30</v>
      </c>
      <c r="BI835" s="110" t="s">
        <v>83</v>
      </c>
      <c r="BM835" s="109" t="s">
        <v>134</v>
      </c>
      <c r="BN835" s="110" t="str">
        <f t="shared" si="251"/>
        <v>INDFOR</v>
      </c>
      <c r="BO835" s="109" t="str">
        <f t="shared" si="252"/>
        <v>SH11</v>
      </c>
      <c r="BP835" s="109">
        <f t="shared" si="253"/>
        <v>0.009722872391825</v>
      </c>
      <c r="BQ835" s="109" t="s">
        <v>30</v>
      </c>
      <c r="BR835" s="110" t="s">
        <v>80</v>
      </c>
    </row>
    <row r="836" spans="11:70">
      <c r="K836" s="109" t="s">
        <v>134</v>
      </c>
      <c r="L836" s="110" t="str">
        <f t="shared" si="254"/>
        <v>INDFOR</v>
      </c>
      <c r="M836" s="109" t="s">
        <v>183</v>
      </c>
      <c r="N836" s="109">
        <f t="shared" si="262"/>
        <v>0.00951955200798545</v>
      </c>
      <c r="O836" s="109" t="s">
        <v>30</v>
      </c>
      <c r="P836" s="110" t="s">
        <v>84</v>
      </c>
      <c r="T836" s="109" t="s">
        <v>134</v>
      </c>
      <c r="U836" s="110" t="str">
        <f t="shared" si="255"/>
        <v>INDFOR</v>
      </c>
      <c r="V836" s="109" t="str">
        <f t="shared" si="256"/>
        <v>SH12</v>
      </c>
      <c r="W836" s="109">
        <f t="shared" si="258"/>
        <v>0.00917902343356797</v>
      </c>
      <c r="X836" s="109" t="s">
        <v>30</v>
      </c>
      <c r="Y836" s="110" t="s">
        <v>79</v>
      </c>
      <c r="AC836" s="109" t="s">
        <v>134</v>
      </c>
      <c r="AD836" s="110" t="str">
        <f t="shared" si="243"/>
        <v>INDFOR</v>
      </c>
      <c r="AE836" s="109" t="str">
        <f t="shared" si="244"/>
        <v>SH12</v>
      </c>
      <c r="AF836" s="109">
        <f t="shared" si="259"/>
        <v>0.00765324792010456</v>
      </c>
      <c r="AG836" s="109" t="s">
        <v>30</v>
      </c>
      <c r="AH836" s="110" t="s">
        <v>85</v>
      </c>
      <c r="AL836" s="109" t="s">
        <v>134</v>
      </c>
      <c r="AM836" s="110" t="str">
        <f t="shared" si="245"/>
        <v>INDFOR</v>
      </c>
      <c r="AN836" s="109" t="str">
        <f t="shared" si="246"/>
        <v>SH12</v>
      </c>
      <c r="AO836" s="109">
        <f t="shared" si="260"/>
        <v>0.0090818707258295</v>
      </c>
      <c r="AP836" s="109" t="s">
        <v>30</v>
      </c>
      <c r="AQ836" s="110" t="s">
        <v>82</v>
      </c>
      <c r="AU836" s="109" t="s">
        <v>134</v>
      </c>
      <c r="AV836" s="110" t="str">
        <f t="shared" si="247"/>
        <v>INDFOR</v>
      </c>
      <c r="AW836" s="109" t="str">
        <f t="shared" si="248"/>
        <v>SH12</v>
      </c>
      <c r="AX836" s="109">
        <f t="shared" si="261"/>
        <v>0.0104206027643797</v>
      </c>
      <c r="AY836" s="109" t="s">
        <v>30</v>
      </c>
      <c r="AZ836" s="110" t="s">
        <v>81</v>
      </c>
      <c r="BD836" s="109" t="s">
        <v>134</v>
      </c>
      <c r="BE836" s="110" t="str">
        <f t="shared" si="249"/>
        <v>INDFOR</v>
      </c>
      <c r="BF836" s="109" t="str">
        <f t="shared" si="250"/>
        <v>SH12</v>
      </c>
      <c r="BG836" s="109">
        <f t="shared" si="257"/>
        <v>0.0090818707258295</v>
      </c>
      <c r="BH836" s="109" t="s">
        <v>30</v>
      </c>
      <c r="BI836" s="110" t="s">
        <v>83</v>
      </c>
      <c r="BM836" s="109" t="s">
        <v>134</v>
      </c>
      <c r="BN836" s="110" t="str">
        <f t="shared" si="251"/>
        <v>INDFOR</v>
      </c>
      <c r="BO836" s="109" t="str">
        <f t="shared" si="252"/>
        <v>SH12</v>
      </c>
      <c r="BP836" s="109">
        <f t="shared" si="253"/>
        <v>0.0104206027643797</v>
      </c>
      <c r="BQ836" s="109" t="s">
        <v>30</v>
      </c>
      <c r="BR836" s="110" t="s">
        <v>80</v>
      </c>
    </row>
    <row r="837" spans="11:70">
      <c r="K837" s="109" t="s">
        <v>134</v>
      </c>
      <c r="L837" s="110" t="str">
        <f t="shared" si="254"/>
        <v>INDFOR</v>
      </c>
      <c r="M837" s="109" t="s">
        <v>184</v>
      </c>
      <c r="N837" s="109">
        <f t="shared" si="262"/>
        <v>0.00983477217602029</v>
      </c>
      <c r="O837" s="109" t="s">
        <v>30</v>
      </c>
      <c r="P837" s="110" t="s">
        <v>84</v>
      </c>
      <c r="T837" s="109" t="s">
        <v>134</v>
      </c>
      <c r="U837" s="110" t="str">
        <f t="shared" si="255"/>
        <v>INDFOR</v>
      </c>
      <c r="V837" s="109" t="str">
        <f t="shared" si="256"/>
        <v>SH13</v>
      </c>
      <c r="W837" s="109">
        <f t="shared" si="258"/>
        <v>0.00935394292004165</v>
      </c>
      <c r="X837" s="109" t="s">
        <v>30</v>
      </c>
      <c r="Y837" s="110" t="s">
        <v>79</v>
      </c>
      <c r="AC837" s="109" t="s">
        <v>134</v>
      </c>
      <c r="AD837" s="110" t="str">
        <f t="shared" si="243"/>
        <v>INDFOR</v>
      </c>
      <c r="AE837" s="109" t="str">
        <f t="shared" si="244"/>
        <v>SH13</v>
      </c>
      <c r="AF837" s="109">
        <f t="shared" si="259"/>
        <v>0.00806302398618668</v>
      </c>
      <c r="AG837" s="109" t="s">
        <v>30</v>
      </c>
      <c r="AH837" s="110" t="s">
        <v>85</v>
      </c>
      <c r="AL837" s="109" t="s">
        <v>134</v>
      </c>
      <c r="AM837" s="110" t="str">
        <f t="shared" si="245"/>
        <v>INDFOR</v>
      </c>
      <c r="AN837" s="109" t="str">
        <f t="shared" si="246"/>
        <v>SH13</v>
      </c>
      <c r="AO837" s="109">
        <f t="shared" si="260"/>
        <v>0.00940908785584033</v>
      </c>
      <c r="AP837" s="109" t="s">
        <v>30</v>
      </c>
      <c r="AQ837" s="110" t="s">
        <v>82</v>
      </c>
      <c r="AU837" s="109" t="s">
        <v>134</v>
      </c>
      <c r="AV837" s="110" t="str">
        <f t="shared" si="247"/>
        <v>INDFOR</v>
      </c>
      <c r="AW837" s="109" t="str">
        <f t="shared" si="248"/>
        <v>SH13</v>
      </c>
      <c r="AX837" s="109">
        <f t="shared" si="261"/>
        <v>0.0109229546436609</v>
      </c>
      <c r="AY837" s="109" t="s">
        <v>30</v>
      </c>
      <c r="AZ837" s="110" t="s">
        <v>81</v>
      </c>
      <c r="BD837" s="109" t="s">
        <v>134</v>
      </c>
      <c r="BE837" s="110" t="str">
        <f t="shared" si="249"/>
        <v>INDFOR</v>
      </c>
      <c r="BF837" s="109" t="str">
        <f t="shared" si="250"/>
        <v>SH13</v>
      </c>
      <c r="BG837" s="109">
        <f t="shared" si="257"/>
        <v>0.00940908785584033</v>
      </c>
      <c r="BH837" s="109" t="s">
        <v>30</v>
      </c>
      <c r="BI837" s="110" t="s">
        <v>83</v>
      </c>
      <c r="BM837" s="109" t="s">
        <v>134</v>
      </c>
      <c r="BN837" s="110" t="str">
        <f t="shared" si="251"/>
        <v>INDFOR</v>
      </c>
      <c r="BO837" s="109" t="str">
        <f t="shared" si="252"/>
        <v>SH13</v>
      </c>
      <c r="BP837" s="109">
        <f t="shared" si="253"/>
        <v>0.0109229546436609</v>
      </c>
      <c r="BQ837" s="109" t="s">
        <v>30</v>
      </c>
      <c r="BR837" s="110" t="s">
        <v>80</v>
      </c>
    </row>
    <row r="838" spans="11:70">
      <c r="K838" s="109" t="s">
        <v>134</v>
      </c>
      <c r="L838" s="110" t="str">
        <f t="shared" si="254"/>
        <v>INDFOR</v>
      </c>
      <c r="M838" s="109" t="s">
        <v>185</v>
      </c>
      <c r="N838" s="109">
        <f t="shared" si="262"/>
        <v>0.0101197602007481</v>
      </c>
      <c r="O838" s="109" t="s">
        <v>30</v>
      </c>
      <c r="P838" s="110" t="s">
        <v>84</v>
      </c>
      <c r="T838" s="109" t="s">
        <v>134</v>
      </c>
      <c r="U838" s="110" t="str">
        <f t="shared" si="255"/>
        <v>INDFOR</v>
      </c>
      <c r="V838" s="109" t="str">
        <f t="shared" si="256"/>
        <v>SH14</v>
      </c>
      <c r="W838" s="109">
        <f t="shared" si="258"/>
        <v>0.00946890090470574</v>
      </c>
      <c r="X838" s="109" t="s">
        <v>30</v>
      </c>
      <c r="Y838" s="110" t="s">
        <v>79</v>
      </c>
      <c r="AC838" s="109" t="s">
        <v>134</v>
      </c>
      <c r="AD838" s="110" t="str">
        <f t="shared" si="243"/>
        <v>INDFOR</v>
      </c>
      <c r="AE838" s="109" t="str">
        <f t="shared" si="244"/>
        <v>SH14</v>
      </c>
      <c r="AF838" s="109">
        <f t="shared" si="259"/>
        <v>0.00876710103848362</v>
      </c>
      <c r="AG838" s="109" t="s">
        <v>30</v>
      </c>
      <c r="AH838" s="110" t="s">
        <v>85</v>
      </c>
      <c r="AL838" s="109" t="s">
        <v>134</v>
      </c>
      <c r="AM838" s="110" t="str">
        <f t="shared" si="245"/>
        <v>INDFOR</v>
      </c>
      <c r="AN838" s="109" t="str">
        <f t="shared" si="246"/>
        <v>SH14</v>
      </c>
      <c r="AO838" s="109">
        <f t="shared" si="260"/>
        <v>0.00974057712653231</v>
      </c>
      <c r="AP838" s="109" t="s">
        <v>30</v>
      </c>
      <c r="AQ838" s="110" t="s">
        <v>82</v>
      </c>
      <c r="AU838" s="109" t="s">
        <v>134</v>
      </c>
      <c r="AV838" s="110" t="str">
        <f t="shared" si="247"/>
        <v>INDFOR</v>
      </c>
      <c r="AW838" s="109" t="str">
        <f t="shared" si="248"/>
        <v>SH14</v>
      </c>
      <c r="AX838" s="109">
        <f t="shared" si="261"/>
        <v>0.011327125797577</v>
      </c>
      <c r="AY838" s="109" t="s">
        <v>30</v>
      </c>
      <c r="AZ838" s="110" t="s">
        <v>81</v>
      </c>
      <c r="BD838" s="109" t="s">
        <v>134</v>
      </c>
      <c r="BE838" s="110" t="str">
        <f t="shared" si="249"/>
        <v>INDFOR</v>
      </c>
      <c r="BF838" s="109" t="str">
        <f t="shared" si="250"/>
        <v>SH14</v>
      </c>
      <c r="BG838" s="109">
        <f t="shared" si="257"/>
        <v>0.00974057712653231</v>
      </c>
      <c r="BH838" s="109" t="s">
        <v>30</v>
      </c>
      <c r="BI838" s="110" t="s">
        <v>83</v>
      </c>
      <c r="BM838" s="109" t="s">
        <v>134</v>
      </c>
      <c r="BN838" s="110" t="str">
        <f t="shared" si="251"/>
        <v>INDFOR</v>
      </c>
      <c r="BO838" s="109" t="str">
        <f t="shared" si="252"/>
        <v>SH14</v>
      </c>
      <c r="BP838" s="109">
        <f t="shared" si="253"/>
        <v>0.011327125797577</v>
      </c>
      <c r="BQ838" s="109" t="s">
        <v>30</v>
      </c>
      <c r="BR838" s="110" t="s">
        <v>80</v>
      </c>
    </row>
    <row r="839" spans="11:70">
      <c r="K839" s="111" t="s">
        <v>134</v>
      </c>
      <c r="L839" s="110" t="str">
        <f t="shared" si="254"/>
        <v>INDFOR</v>
      </c>
      <c r="M839" s="109" t="s">
        <v>186</v>
      </c>
      <c r="N839" s="109">
        <f t="shared" si="262"/>
        <v>0.0103526099488921</v>
      </c>
      <c r="O839" s="109" t="s">
        <v>30</v>
      </c>
      <c r="P839" s="110" t="s">
        <v>84</v>
      </c>
      <c r="T839" s="109" t="s">
        <v>134</v>
      </c>
      <c r="U839" s="110" t="str">
        <f t="shared" si="255"/>
        <v>INDFOR</v>
      </c>
      <c r="V839" s="109" t="str">
        <f t="shared" si="256"/>
        <v>SH15</v>
      </c>
      <c r="W839" s="109">
        <f t="shared" si="258"/>
        <v>0.00947570562912054</v>
      </c>
      <c r="X839" s="109" t="s">
        <v>30</v>
      </c>
      <c r="Y839" s="110" t="s">
        <v>79</v>
      </c>
      <c r="AC839" s="109" t="s">
        <v>134</v>
      </c>
      <c r="AD839" s="110" t="str">
        <f t="shared" si="243"/>
        <v>INDFOR</v>
      </c>
      <c r="AE839" s="109" t="str">
        <f t="shared" si="244"/>
        <v>SH15</v>
      </c>
      <c r="AF839" s="109">
        <f t="shared" si="259"/>
        <v>0.00940238544360776</v>
      </c>
      <c r="AG839" s="109" t="s">
        <v>30</v>
      </c>
      <c r="AH839" s="110" t="s">
        <v>85</v>
      </c>
      <c r="AL839" s="109" t="s">
        <v>134</v>
      </c>
      <c r="AM839" s="110" t="str">
        <f t="shared" si="245"/>
        <v>INDFOR</v>
      </c>
      <c r="AN839" s="109" t="str">
        <f t="shared" si="246"/>
        <v>SH15</v>
      </c>
      <c r="AO839" s="109">
        <f t="shared" si="260"/>
        <v>0.00999979087756372</v>
      </c>
      <c r="AP839" s="109" t="s">
        <v>30</v>
      </c>
      <c r="AQ839" s="110" t="s">
        <v>82</v>
      </c>
      <c r="AU839" s="109" t="s">
        <v>134</v>
      </c>
      <c r="AV839" s="110" t="str">
        <f t="shared" si="247"/>
        <v>INDFOR</v>
      </c>
      <c r="AW839" s="109" t="str">
        <f t="shared" si="248"/>
        <v>SH15</v>
      </c>
      <c r="AX839" s="109">
        <f t="shared" si="261"/>
        <v>0.0116249417007371</v>
      </c>
      <c r="AY839" s="109" t="s">
        <v>30</v>
      </c>
      <c r="AZ839" s="110" t="s">
        <v>81</v>
      </c>
      <c r="BD839" s="109" t="s">
        <v>134</v>
      </c>
      <c r="BE839" s="110" t="str">
        <f t="shared" si="249"/>
        <v>INDFOR</v>
      </c>
      <c r="BF839" s="109" t="str">
        <f t="shared" si="250"/>
        <v>SH15</v>
      </c>
      <c r="BG839" s="109">
        <f t="shared" si="257"/>
        <v>0.00999979087756372</v>
      </c>
      <c r="BH839" s="109" t="s">
        <v>30</v>
      </c>
      <c r="BI839" s="110" t="s">
        <v>83</v>
      </c>
      <c r="BM839" s="109" t="s">
        <v>134</v>
      </c>
      <c r="BN839" s="110" t="str">
        <f t="shared" si="251"/>
        <v>INDFOR</v>
      </c>
      <c r="BO839" s="109" t="str">
        <f t="shared" si="252"/>
        <v>SH15</v>
      </c>
      <c r="BP839" s="109">
        <f t="shared" si="253"/>
        <v>0.0116249417007371</v>
      </c>
      <c r="BQ839" s="109" t="s">
        <v>30</v>
      </c>
      <c r="BR839" s="110" t="s">
        <v>80</v>
      </c>
    </row>
    <row r="840" spans="11:70">
      <c r="K840" s="109" t="s">
        <v>134</v>
      </c>
      <c r="L840" s="110" t="str">
        <f t="shared" si="254"/>
        <v>INDFOR</v>
      </c>
      <c r="M840" s="109" t="s">
        <v>187</v>
      </c>
      <c r="N840" s="109">
        <f t="shared" si="262"/>
        <v>0.0105596594720338</v>
      </c>
      <c r="O840" s="109" t="s">
        <v>30</v>
      </c>
      <c r="P840" s="110" t="s">
        <v>84</v>
      </c>
      <c r="T840" s="109" t="s">
        <v>134</v>
      </c>
      <c r="U840" s="110" t="str">
        <f t="shared" si="255"/>
        <v>INDFOR</v>
      </c>
      <c r="V840" s="109" t="str">
        <f t="shared" si="256"/>
        <v>SH16</v>
      </c>
      <c r="W840" s="109">
        <f t="shared" si="258"/>
        <v>0.00943526057496736</v>
      </c>
      <c r="X840" s="109" t="s">
        <v>30</v>
      </c>
      <c r="Y840" s="110" t="s">
        <v>79</v>
      </c>
      <c r="AC840" s="109" t="s">
        <v>134</v>
      </c>
      <c r="AD840" s="110" t="str">
        <f t="shared" si="243"/>
        <v>INDFOR</v>
      </c>
      <c r="AE840" s="109" t="str">
        <f t="shared" si="244"/>
        <v>SH16</v>
      </c>
      <c r="AF840" s="109">
        <f t="shared" si="259"/>
        <v>0.00983377508800909</v>
      </c>
      <c r="AG840" s="109" t="s">
        <v>30</v>
      </c>
      <c r="AH840" s="110" t="s">
        <v>85</v>
      </c>
      <c r="AL840" s="109" t="s">
        <v>134</v>
      </c>
      <c r="AM840" s="110" t="str">
        <f t="shared" si="245"/>
        <v>INDFOR</v>
      </c>
      <c r="AN840" s="109" t="str">
        <f t="shared" si="246"/>
        <v>SH16</v>
      </c>
      <c r="AO840" s="109">
        <f t="shared" si="260"/>
        <v>0.0101644506642469</v>
      </c>
      <c r="AP840" s="109" t="s">
        <v>30</v>
      </c>
      <c r="AQ840" s="110" t="s">
        <v>82</v>
      </c>
      <c r="AU840" s="109" t="s">
        <v>134</v>
      </c>
      <c r="AV840" s="110" t="str">
        <f t="shared" si="247"/>
        <v>INDFOR</v>
      </c>
      <c r="AW840" s="109" t="str">
        <f t="shared" si="248"/>
        <v>SH16</v>
      </c>
      <c r="AX840" s="109">
        <f t="shared" si="261"/>
        <v>0.01179346357049</v>
      </c>
      <c r="AY840" s="109" t="s">
        <v>30</v>
      </c>
      <c r="AZ840" s="110" t="s">
        <v>81</v>
      </c>
      <c r="BD840" s="109" t="s">
        <v>134</v>
      </c>
      <c r="BE840" s="110" t="str">
        <f t="shared" si="249"/>
        <v>INDFOR</v>
      </c>
      <c r="BF840" s="109" t="str">
        <f t="shared" si="250"/>
        <v>SH16</v>
      </c>
      <c r="BG840" s="109">
        <f t="shared" si="257"/>
        <v>0.0101644506642469</v>
      </c>
      <c r="BH840" s="109" t="s">
        <v>30</v>
      </c>
      <c r="BI840" s="110" t="s">
        <v>83</v>
      </c>
      <c r="BM840" s="109" t="s">
        <v>134</v>
      </c>
      <c r="BN840" s="110" t="str">
        <f t="shared" si="251"/>
        <v>INDFOR</v>
      </c>
      <c r="BO840" s="109" t="str">
        <f t="shared" si="252"/>
        <v>SH16</v>
      </c>
      <c r="BP840" s="109">
        <f t="shared" si="253"/>
        <v>0.01179346357049</v>
      </c>
      <c r="BQ840" s="109" t="s">
        <v>30</v>
      </c>
      <c r="BR840" s="110" t="s">
        <v>80</v>
      </c>
    </row>
    <row r="841" spans="11:70">
      <c r="K841" s="109" t="s">
        <v>134</v>
      </c>
      <c r="L841" s="110" t="str">
        <f t="shared" si="254"/>
        <v>INDFOR</v>
      </c>
      <c r="M841" s="109" t="s">
        <v>188</v>
      </c>
      <c r="N841" s="109">
        <f t="shared" si="262"/>
        <v>0.0107192629502442</v>
      </c>
      <c r="O841" s="109" t="s">
        <v>30</v>
      </c>
      <c r="P841" s="110" t="s">
        <v>84</v>
      </c>
      <c r="T841" s="109" t="s">
        <v>134</v>
      </c>
      <c r="U841" s="110" t="str">
        <f t="shared" si="255"/>
        <v>INDFOR</v>
      </c>
      <c r="V841" s="109" t="str">
        <f t="shared" si="256"/>
        <v>SH17</v>
      </c>
      <c r="W841" s="109">
        <f t="shared" si="258"/>
        <v>0.00935860344516929</v>
      </c>
      <c r="X841" s="109" t="s">
        <v>30</v>
      </c>
      <c r="Y841" s="110" t="s">
        <v>79</v>
      </c>
      <c r="AC841" s="109" t="s">
        <v>134</v>
      </c>
      <c r="AD841" s="110" t="str">
        <f t="shared" si="243"/>
        <v>INDFOR</v>
      </c>
      <c r="AE841" s="109" t="str">
        <f t="shared" si="244"/>
        <v>SH17</v>
      </c>
      <c r="AF841" s="109">
        <f t="shared" si="259"/>
        <v>0.0101050279210297</v>
      </c>
      <c r="AG841" s="109" t="s">
        <v>30</v>
      </c>
      <c r="AH841" s="110" t="s">
        <v>85</v>
      </c>
      <c r="AL841" s="109" t="s">
        <v>134</v>
      </c>
      <c r="AM841" s="110" t="str">
        <f t="shared" si="245"/>
        <v>INDFOR</v>
      </c>
      <c r="AN841" s="109" t="str">
        <f t="shared" si="246"/>
        <v>SH17</v>
      </c>
      <c r="AO841" s="109">
        <f t="shared" si="260"/>
        <v>0.0102560890823508</v>
      </c>
      <c r="AP841" s="109" t="s">
        <v>30</v>
      </c>
      <c r="AQ841" s="110" t="s">
        <v>82</v>
      </c>
      <c r="AU841" s="109" t="s">
        <v>134</v>
      </c>
      <c r="AV841" s="110" t="str">
        <f t="shared" si="247"/>
        <v>INDFOR</v>
      </c>
      <c r="AW841" s="109" t="str">
        <f t="shared" si="248"/>
        <v>SH17</v>
      </c>
      <c r="AX841" s="109">
        <f t="shared" si="261"/>
        <v>0.0119169823402558</v>
      </c>
      <c r="AY841" s="109" t="s">
        <v>30</v>
      </c>
      <c r="AZ841" s="110" t="s">
        <v>81</v>
      </c>
      <c r="BD841" s="109" t="s">
        <v>134</v>
      </c>
      <c r="BE841" s="110" t="str">
        <f t="shared" si="249"/>
        <v>INDFOR</v>
      </c>
      <c r="BF841" s="109" t="str">
        <f t="shared" si="250"/>
        <v>SH17</v>
      </c>
      <c r="BG841" s="109">
        <f t="shared" si="257"/>
        <v>0.0102560890823508</v>
      </c>
      <c r="BH841" s="109" t="s">
        <v>30</v>
      </c>
      <c r="BI841" s="110" t="s">
        <v>83</v>
      </c>
      <c r="BM841" s="109" t="s">
        <v>134</v>
      </c>
      <c r="BN841" s="110" t="str">
        <f t="shared" si="251"/>
        <v>INDFOR</v>
      </c>
      <c r="BO841" s="109" t="str">
        <f t="shared" si="252"/>
        <v>SH17</v>
      </c>
      <c r="BP841" s="109">
        <f t="shared" si="253"/>
        <v>0.0119169823402558</v>
      </c>
      <c r="BQ841" s="109" t="s">
        <v>30</v>
      </c>
      <c r="BR841" s="110" t="s">
        <v>80</v>
      </c>
    </row>
    <row r="842" spans="11:70">
      <c r="K842" s="109" t="s">
        <v>134</v>
      </c>
      <c r="L842" s="110" t="str">
        <f t="shared" si="254"/>
        <v>INDFOR</v>
      </c>
      <c r="M842" s="109" t="s">
        <v>189</v>
      </c>
      <c r="N842" s="109">
        <f t="shared" si="262"/>
        <v>0.0108315644882517</v>
      </c>
      <c r="O842" s="109" t="s">
        <v>30</v>
      </c>
      <c r="P842" s="110" t="s">
        <v>84</v>
      </c>
      <c r="T842" s="109" t="s">
        <v>134</v>
      </c>
      <c r="U842" s="110" t="str">
        <f t="shared" si="255"/>
        <v>INDFOR</v>
      </c>
      <c r="V842" s="109" t="str">
        <f t="shared" si="256"/>
        <v>SH18</v>
      </c>
      <c r="W842" s="109">
        <f t="shared" si="258"/>
        <v>0.00937740083829202</v>
      </c>
      <c r="X842" s="109" t="s">
        <v>30</v>
      </c>
      <c r="Y842" s="110" t="s">
        <v>79</v>
      </c>
      <c r="AC842" s="109" t="s">
        <v>134</v>
      </c>
      <c r="AD842" s="110" t="str">
        <f t="shared" si="243"/>
        <v>INDFOR</v>
      </c>
      <c r="AE842" s="109" t="str">
        <f t="shared" si="244"/>
        <v>SH18</v>
      </c>
      <c r="AF842" s="109">
        <f t="shared" si="259"/>
        <v>0.0102525876095419</v>
      </c>
      <c r="AG842" s="109" t="s">
        <v>30</v>
      </c>
      <c r="AH842" s="110" t="s">
        <v>85</v>
      </c>
      <c r="AL842" s="109" t="s">
        <v>134</v>
      </c>
      <c r="AM842" s="110" t="str">
        <f t="shared" si="245"/>
        <v>INDFOR</v>
      </c>
      <c r="AN842" s="109" t="str">
        <f t="shared" si="246"/>
        <v>SH18</v>
      </c>
      <c r="AO842" s="109">
        <f t="shared" si="260"/>
        <v>0.010306050695497</v>
      </c>
      <c r="AP842" s="109" t="s">
        <v>30</v>
      </c>
      <c r="AQ842" s="110" t="s">
        <v>82</v>
      </c>
      <c r="AU842" s="109" t="s">
        <v>134</v>
      </c>
      <c r="AV842" s="110" t="str">
        <f t="shared" si="247"/>
        <v>INDFOR</v>
      </c>
      <c r="AW842" s="109" t="str">
        <f t="shared" si="248"/>
        <v>SH18</v>
      </c>
      <c r="AX842" s="109">
        <f t="shared" si="261"/>
        <v>0.0119637007973735</v>
      </c>
      <c r="AY842" s="109" t="s">
        <v>30</v>
      </c>
      <c r="AZ842" s="110" t="s">
        <v>81</v>
      </c>
      <c r="BD842" s="109" t="s">
        <v>134</v>
      </c>
      <c r="BE842" s="110" t="str">
        <f t="shared" si="249"/>
        <v>INDFOR</v>
      </c>
      <c r="BF842" s="109" t="str">
        <f t="shared" si="250"/>
        <v>SH18</v>
      </c>
      <c r="BG842" s="109">
        <f t="shared" si="257"/>
        <v>0.010306050695497</v>
      </c>
      <c r="BH842" s="109" t="s">
        <v>30</v>
      </c>
      <c r="BI842" s="110" t="s">
        <v>83</v>
      </c>
      <c r="BM842" s="109" t="s">
        <v>134</v>
      </c>
      <c r="BN842" s="110" t="str">
        <f t="shared" si="251"/>
        <v>INDFOR</v>
      </c>
      <c r="BO842" s="109" t="str">
        <f t="shared" si="252"/>
        <v>SH18</v>
      </c>
      <c r="BP842" s="109">
        <f t="shared" si="253"/>
        <v>0.0119637007973735</v>
      </c>
      <c r="BQ842" s="109" t="s">
        <v>30</v>
      </c>
      <c r="BR842" s="110" t="s">
        <v>80</v>
      </c>
    </row>
    <row r="843" spans="11:70">
      <c r="K843" s="111" t="s">
        <v>134</v>
      </c>
      <c r="L843" s="110" t="str">
        <f t="shared" si="254"/>
        <v>INDFOR</v>
      </c>
      <c r="M843" s="109" t="s">
        <v>190</v>
      </c>
      <c r="N843" s="109">
        <f t="shared" si="262"/>
        <v>0.010907270240581</v>
      </c>
      <c r="O843" s="109" t="s">
        <v>30</v>
      </c>
      <c r="P843" s="110" t="s">
        <v>84</v>
      </c>
      <c r="T843" s="109" t="s">
        <v>134</v>
      </c>
      <c r="U843" s="110" t="str">
        <f t="shared" si="255"/>
        <v>INDFOR</v>
      </c>
      <c r="V843" s="109" t="str">
        <f t="shared" si="256"/>
        <v>SH19</v>
      </c>
      <c r="W843" s="109">
        <f t="shared" si="258"/>
        <v>0.00955192040311233</v>
      </c>
      <c r="X843" s="109" t="s">
        <v>30</v>
      </c>
      <c r="Y843" s="110" t="s">
        <v>79</v>
      </c>
      <c r="AC843" s="109" t="s">
        <v>134</v>
      </c>
      <c r="AD843" s="110" t="str">
        <f t="shared" si="243"/>
        <v>INDFOR</v>
      </c>
      <c r="AE843" s="109" t="str">
        <f t="shared" si="244"/>
        <v>SH19</v>
      </c>
      <c r="AF843" s="109">
        <f t="shared" si="259"/>
        <v>0.0103425955697234</v>
      </c>
      <c r="AG843" s="109" t="s">
        <v>30</v>
      </c>
      <c r="AH843" s="110" t="s">
        <v>85</v>
      </c>
      <c r="AL843" s="109" t="s">
        <v>134</v>
      </c>
      <c r="AM843" s="110" t="str">
        <f t="shared" si="245"/>
        <v>INDFOR</v>
      </c>
      <c r="AN843" s="109" t="str">
        <f t="shared" si="246"/>
        <v>SH19</v>
      </c>
      <c r="AO843" s="109">
        <f t="shared" si="260"/>
        <v>0.010385014665602</v>
      </c>
      <c r="AP843" s="109" t="s">
        <v>30</v>
      </c>
      <c r="AQ843" s="110" t="s">
        <v>82</v>
      </c>
      <c r="AU843" s="109" t="s">
        <v>134</v>
      </c>
      <c r="AV843" s="110" t="str">
        <f t="shared" si="247"/>
        <v>INDFOR</v>
      </c>
      <c r="AW843" s="109" t="str">
        <f t="shared" si="248"/>
        <v>SH19</v>
      </c>
      <c r="AX843" s="109">
        <f t="shared" si="261"/>
        <v>0.0120300603734161</v>
      </c>
      <c r="AY843" s="109" t="s">
        <v>30</v>
      </c>
      <c r="AZ843" s="110" t="s">
        <v>81</v>
      </c>
      <c r="BD843" s="109" t="s">
        <v>134</v>
      </c>
      <c r="BE843" s="110" t="str">
        <f t="shared" si="249"/>
        <v>INDFOR</v>
      </c>
      <c r="BF843" s="109" t="str">
        <f t="shared" si="250"/>
        <v>SH19</v>
      </c>
      <c r="BG843" s="109">
        <f t="shared" si="257"/>
        <v>0.010385014665602</v>
      </c>
      <c r="BH843" s="109" t="s">
        <v>30</v>
      </c>
      <c r="BI843" s="110" t="s">
        <v>83</v>
      </c>
      <c r="BM843" s="109" t="s">
        <v>134</v>
      </c>
      <c r="BN843" s="110" t="str">
        <f t="shared" si="251"/>
        <v>INDFOR</v>
      </c>
      <c r="BO843" s="109" t="str">
        <f t="shared" si="252"/>
        <v>SH19</v>
      </c>
      <c r="BP843" s="109">
        <f t="shared" si="253"/>
        <v>0.0120300603734161</v>
      </c>
      <c r="BQ843" s="109" t="s">
        <v>30</v>
      </c>
      <c r="BR843" s="110" t="s">
        <v>80</v>
      </c>
    </row>
    <row r="844" spans="11:70">
      <c r="K844" s="109" t="s">
        <v>134</v>
      </c>
      <c r="L844" s="110" t="str">
        <f t="shared" si="254"/>
        <v>INDFOR</v>
      </c>
      <c r="M844" s="109" t="s">
        <v>191</v>
      </c>
      <c r="N844" s="109">
        <f t="shared" si="262"/>
        <v>0.0109552436996141</v>
      </c>
      <c r="O844" s="109" t="s">
        <v>30</v>
      </c>
      <c r="P844" s="110" t="s">
        <v>84</v>
      </c>
      <c r="T844" s="109" t="s">
        <v>134</v>
      </c>
      <c r="U844" s="110" t="str">
        <f t="shared" si="255"/>
        <v>INDFOR</v>
      </c>
      <c r="V844" s="109" t="str">
        <f t="shared" si="256"/>
        <v>SH20</v>
      </c>
      <c r="W844" s="109">
        <f t="shared" si="258"/>
        <v>0.00963772478352658</v>
      </c>
      <c r="X844" s="109" t="s">
        <v>30</v>
      </c>
      <c r="Y844" s="110" t="s">
        <v>79</v>
      </c>
      <c r="AC844" s="109" t="s">
        <v>134</v>
      </c>
      <c r="AD844" s="110" t="str">
        <f t="shared" si="243"/>
        <v>INDFOR</v>
      </c>
      <c r="AE844" s="109" t="str">
        <f t="shared" si="244"/>
        <v>SH20</v>
      </c>
      <c r="AF844" s="109">
        <f t="shared" si="259"/>
        <v>0.0103710063004266</v>
      </c>
      <c r="AG844" s="109" t="s">
        <v>30</v>
      </c>
      <c r="AH844" s="110" t="s">
        <v>85</v>
      </c>
      <c r="AL844" s="109" t="s">
        <v>134</v>
      </c>
      <c r="AM844" s="110" t="str">
        <f t="shared" si="245"/>
        <v>INDFOR</v>
      </c>
      <c r="AN844" s="109" t="str">
        <f t="shared" si="246"/>
        <v>SH20</v>
      </c>
      <c r="AO844" s="109">
        <f t="shared" si="260"/>
        <v>0.0104659175293997</v>
      </c>
      <c r="AP844" s="109" t="s">
        <v>30</v>
      </c>
      <c r="AQ844" s="110" t="s">
        <v>82</v>
      </c>
      <c r="AU844" s="109" t="s">
        <v>134</v>
      </c>
      <c r="AV844" s="110" t="str">
        <f t="shared" si="247"/>
        <v>INDFOR</v>
      </c>
      <c r="AW844" s="109" t="str">
        <f t="shared" si="248"/>
        <v>SH20</v>
      </c>
      <c r="AX844" s="109">
        <f t="shared" si="261"/>
        <v>0.0121783296513417</v>
      </c>
      <c r="AY844" s="109" t="s">
        <v>30</v>
      </c>
      <c r="AZ844" s="110" t="s">
        <v>81</v>
      </c>
      <c r="BD844" s="109" t="s">
        <v>134</v>
      </c>
      <c r="BE844" s="110" t="str">
        <f t="shared" si="249"/>
        <v>INDFOR</v>
      </c>
      <c r="BF844" s="109" t="str">
        <f t="shared" si="250"/>
        <v>SH20</v>
      </c>
      <c r="BG844" s="109">
        <f t="shared" si="257"/>
        <v>0.0104659175293997</v>
      </c>
      <c r="BH844" s="109" t="s">
        <v>30</v>
      </c>
      <c r="BI844" s="110" t="s">
        <v>83</v>
      </c>
      <c r="BM844" s="109" t="s">
        <v>134</v>
      </c>
      <c r="BN844" s="110" t="str">
        <f t="shared" si="251"/>
        <v>INDFOR</v>
      </c>
      <c r="BO844" s="109" t="str">
        <f t="shared" si="252"/>
        <v>SH20</v>
      </c>
      <c r="BP844" s="109">
        <f t="shared" si="253"/>
        <v>0.0121783296513417</v>
      </c>
      <c r="BQ844" s="109" t="s">
        <v>30</v>
      </c>
      <c r="BR844" s="110" t="s">
        <v>80</v>
      </c>
    </row>
    <row r="845" spans="11:70">
      <c r="K845" s="109" t="s">
        <v>134</v>
      </c>
      <c r="L845" s="110" t="str">
        <f t="shared" si="254"/>
        <v>INDFOR</v>
      </c>
      <c r="M845" s="109" t="s">
        <v>192</v>
      </c>
      <c r="N845" s="109">
        <f t="shared" si="262"/>
        <v>0.0110001819222234</v>
      </c>
      <c r="O845" s="109" t="s">
        <v>30</v>
      </c>
      <c r="P845" s="110" t="s">
        <v>84</v>
      </c>
      <c r="T845" s="109" t="s">
        <v>134</v>
      </c>
      <c r="U845" s="110" t="str">
        <f t="shared" si="255"/>
        <v>INDFOR</v>
      </c>
      <c r="V845" s="109" t="str">
        <f t="shared" si="256"/>
        <v>SH21</v>
      </c>
      <c r="W845" s="109">
        <f t="shared" si="258"/>
        <v>0.00945696449028081</v>
      </c>
      <c r="X845" s="109" t="s">
        <v>30</v>
      </c>
      <c r="Y845" s="110" t="s">
        <v>79</v>
      </c>
      <c r="AC845" s="109" t="s">
        <v>134</v>
      </c>
      <c r="AD845" s="110" t="str">
        <f t="shared" si="243"/>
        <v>INDFOR</v>
      </c>
      <c r="AE845" s="109" t="str">
        <f t="shared" si="244"/>
        <v>SH21</v>
      </c>
      <c r="AF845" s="109">
        <f t="shared" si="259"/>
        <v>0.0103563715873088</v>
      </c>
      <c r="AG845" s="109" t="s">
        <v>30</v>
      </c>
      <c r="AH845" s="110" t="s">
        <v>85</v>
      </c>
      <c r="AL845" s="109" t="s">
        <v>134</v>
      </c>
      <c r="AM845" s="110" t="str">
        <f t="shared" si="245"/>
        <v>INDFOR</v>
      </c>
      <c r="AN845" s="109" t="str">
        <f t="shared" si="246"/>
        <v>SH21</v>
      </c>
      <c r="AO845" s="109">
        <f t="shared" si="260"/>
        <v>0.0104972461771676</v>
      </c>
      <c r="AP845" s="109" t="s">
        <v>30</v>
      </c>
      <c r="AQ845" s="110" t="s">
        <v>82</v>
      </c>
      <c r="AU845" s="109" t="s">
        <v>134</v>
      </c>
      <c r="AV845" s="110" t="str">
        <f t="shared" si="247"/>
        <v>INDFOR</v>
      </c>
      <c r="AW845" s="109" t="str">
        <f t="shared" si="248"/>
        <v>SH21</v>
      </c>
      <c r="AX845" s="109">
        <f t="shared" si="261"/>
        <v>0.0122964956240013</v>
      </c>
      <c r="AY845" s="109" t="s">
        <v>30</v>
      </c>
      <c r="AZ845" s="110" t="s">
        <v>81</v>
      </c>
      <c r="BD845" s="109" t="s">
        <v>134</v>
      </c>
      <c r="BE845" s="110" t="str">
        <f t="shared" si="249"/>
        <v>INDFOR</v>
      </c>
      <c r="BF845" s="109" t="str">
        <f t="shared" si="250"/>
        <v>SH21</v>
      </c>
      <c r="BG845" s="109">
        <f t="shared" si="257"/>
        <v>0.0104972461771676</v>
      </c>
      <c r="BH845" s="109" t="s">
        <v>30</v>
      </c>
      <c r="BI845" s="110" t="s">
        <v>83</v>
      </c>
      <c r="BM845" s="109" t="s">
        <v>134</v>
      </c>
      <c r="BN845" s="110" t="str">
        <f t="shared" si="251"/>
        <v>INDFOR</v>
      </c>
      <c r="BO845" s="109" t="str">
        <f t="shared" si="252"/>
        <v>SH21</v>
      </c>
      <c r="BP845" s="109">
        <f t="shared" si="253"/>
        <v>0.0122964956240013</v>
      </c>
      <c r="BQ845" s="109" t="s">
        <v>30</v>
      </c>
      <c r="BR845" s="110" t="s">
        <v>80</v>
      </c>
    </row>
    <row r="846" spans="11:70">
      <c r="K846" s="109" t="s">
        <v>134</v>
      </c>
      <c r="L846" s="110" t="str">
        <f t="shared" si="254"/>
        <v>INDFOR</v>
      </c>
      <c r="M846" s="109" t="s">
        <v>193</v>
      </c>
      <c r="N846" s="109">
        <f t="shared" si="262"/>
        <v>0.0110581445418841</v>
      </c>
      <c r="O846" s="109" t="s">
        <v>30</v>
      </c>
      <c r="P846" s="110" t="s">
        <v>84</v>
      </c>
      <c r="T846" s="109" t="s">
        <v>134</v>
      </c>
      <c r="U846" s="110" t="str">
        <f t="shared" si="255"/>
        <v>INDFOR</v>
      </c>
      <c r="V846" s="109" t="str">
        <f t="shared" si="256"/>
        <v>SH22</v>
      </c>
      <c r="W846" s="109">
        <f t="shared" si="258"/>
        <v>0.00924291807486926</v>
      </c>
      <c r="X846" s="109" t="s">
        <v>30</v>
      </c>
      <c r="Y846" s="110" t="s">
        <v>79</v>
      </c>
      <c r="AC846" s="109" t="s">
        <v>134</v>
      </c>
      <c r="AD846" s="110" t="str">
        <f t="shared" si="243"/>
        <v>INDFOR</v>
      </c>
      <c r="AE846" s="109" t="str">
        <f t="shared" si="244"/>
        <v>SH22</v>
      </c>
      <c r="AF846" s="109">
        <f t="shared" si="259"/>
        <v>0.0103336076165661</v>
      </c>
      <c r="AG846" s="109" t="s">
        <v>30</v>
      </c>
      <c r="AH846" s="110" t="s">
        <v>85</v>
      </c>
      <c r="AL846" s="109" t="s">
        <v>134</v>
      </c>
      <c r="AM846" s="110" t="str">
        <f t="shared" si="245"/>
        <v>INDFOR</v>
      </c>
      <c r="AN846" s="109" t="str">
        <f t="shared" si="246"/>
        <v>SH22</v>
      </c>
      <c r="AO846" s="109">
        <f t="shared" si="260"/>
        <v>0.0104334553926126</v>
      </c>
      <c r="AP846" s="109" t="s">
        <v>30</v>
      </c>
      <c r="AQ846" s="110" t="s">
        <v>82</v>
      </c>
      <c r="AU846" s="109" t="s">
        <v>134</v>
      </c>
      <c r="AV846" s="110" t="str">
        <f t="shared" si="247"/>
        <v>INDFOR</v>
      </c>
      <c r="AW846" s="109" t="str">
        <f t="shared" si="248"/>
        <v>SH22</v>
      </c>
      <c r="AX846" s="109">
        <f t="shared" si="261"/>
        <v>0.0121711498963057</v>
      </c>
      <c r="AY846" s="109" t="s">
        <v>30</v>
      </c>
      <c r="AZ846" s="110" t="s">
        <v>81</v>
      </c>
      <c r="BD846" s="109" t="s">
        <v>134</v>
      </c>
      <c r="BE846" s="110" t="str">
        <f t="shared" si="249"/>
        <v>INDFOR</v>
      </c>
      <c r="BF846" s="109" t="str">
        <f t="shared" si="250"/>
        <v>SH22</v>
      </c>
      <c r="BG846" s="109">
        <f t="shared" si="257"/>
        <v>0.0104334553926126</v>
      </c>
      <c r="BH846" s="109" t="s">
        <v>30</v>
      </c>
      <c r="BI846" s="110" t="s">
        <v>83</v>
      </c>
      <c r="BM846" s="109" t="s">
        <v>134</v>
      </c>
      <c r="BN846" s="110" t="str">
        <f t="shared" si="251"/>
        <v>INDFOR</v>
      </c>
      <c r="BO846" s="109" t="str">
        <f t="shared" si="252"/>
        <v>SH22</v>
      </c>
      <c r="BP846" s="109">
        <f t="shared" si="253"/>
        <v>0.0121711498963057</v>
      </c>
      <c r="BQ846" s="109" t="s">
        <v>30</v>
      </c>
      <c r="BR846" s="110" t="s">
        <v>80</v>
      </c>
    </row>
    <row r="847" spans="11:70">
      <c r="K847" s="111" t="s">
        <v>134</v>
      </c>
      <c r="L847" s="110" t="str">
        <f t="shared" si="254"/>
        <v>INDFOR</v>
      </c>
      <c r="M847" s="109" t="s">
        <v>194</v>
      </c>
      <c r="N847" s="109">
        <f t="shared" si="262"/>
        <v>0.0110634196829352</v>
      </c>
      <c r="O847" s="109" t="s">
        <v>30</v>
      </c>
      <c r="P847" s="110" t="s">
        <v>84</v>
      </c>
      <c r="T847" s="109" t="s">
        <v>134</v>
      </c>
      <c r="U847" s="110" t="str">
        <f t="shared" si="255"/>
        <v>INDFOR</v>
      </c>
      <c r="V847" s="109" t="str">
        <f t="shared" si="256"/>
        <v>SH23</v>
      </c>
      <c r="W847" s="109">
        <f t="shared" si="258"/>
        <v>0.00910370000687102</v>
      </c>
      <c r="X847" s="109" t="s">
        <v>30</v>
      </c>
      <c r="Y847" s="110" t="s">
        <v>79</v>
      </c>
      <c r="AC847" s="109" t="s">
        <v>134</v>
      </c>
      <c r="AD847" s="110" t="str">
        <f t="shared" si="243"/>
        <v>INDFOR</v>
      </c>
      <c r="AE847" s="109" t="str">
        <f t="shared" si="244"/>
        <v>SH23</v>
      </c>
      <c r="AF847" s="109">
        <f t="shared" si="259"/>
        <v>0.0103821474821582</v>
      </c>
      <c r="AG847" s="109" t="s">
        <v>30</v>
      </c>
      <c r="AH847" s="110" t="s">
        <v>85</v>
      </c>
      <c r="AL847" s="109" t="s">
        <v>134</v>
      </c>
      <c r="AM847" s="110" t="str">
        <f t="shared" si="245"/>
        <v>INDFOR</v>
      </c>
      <c r="AN847" s="109" t="str">
        <f t="shared" si="246"/>
        <v>SH23</v>
      </c>
      <c r="AO847" s="109">
        <f t="shared" si="260"/>
        <v>0.0103443694938274</v>
      </c>
      <c r="AP847" s="109" t="s">
        <v>30</v>
      </c>
      <c r="AQ847" s="110" t="s">
        <v>82</v>
      </c>
      <c r="AU847" s="109" t="s">
        <v>134</v>
      </c>
      <c r="AV847" s="110" t="str">
        <f t="shared" si="247"/>
        <v>INDFOR</v>
      </c>
      <c r="AW847" s="109" t="str">
        <f t="shared" si="248"/>
        <v>SH23</v>
      </c>
      <c r="AX847" s="109">
        <f t="shared" si="261"/>
        <v>0.0119662467877505</v>
      </c>
      <c r="AY847" s="109" t="s">
        <v>30</v>
      </c>
      <c r="AZ847" s="110" t="s">
        <v>81</v>
      </c>
      <c r="BD847" s="109" t="s">
        <v>134</v>
      </c>
      <c r="BE847" s="110" t="str">
        <f t="shared" si="249"/>
        <v>INDFOR</v>
      </c>
      <c r="BF847" s="109" t="str">
        <f t="shared" si="250"/>
        <v>SH23</v>
      </c>
      <c r="BG847" s="109">
        <f t="shared" si="257"/>
        <v>0.0103443694938274</v>
      </c>
      <c r="BH847" s="109" t="s">
        <v>30</v>
      </c>
      <c r="BI847" s="110" t="s">
        <v>83</v>
      </c>
      <c r="BM847" s="109" t="s">
        <v>134</v>
      </c>
      <c r="BN847" s="110" t="str">
        <f t="shared" si="251"/>
        <v>INDFOR</v>
      </c>
      <c r="BO847" s="109" t="str">
        <f t="shared" si="252"/>
        <v>SH23</v>
      </c>
      <c r="BP847" s="109">
        <f t="shared" si="253"/>
        <v>0.0119662467877505</v>
      </c>
      <c r="BQ847" s="109" t="s">
        <v>30</v>
      </c>
      <c r="BR847" s="110" t="s">
        <v>80</v>
      </c>
    </row>
    <row r="848" spans="11:70">
      <c r="K848" s="109" t="s">
        <v>134</v>
      </c>
      <c r="L848" s="110" t="str">
        <f t="shared" si="254"/>
        <v>INDFOR</v>
      </c>
      <c r="M848" s="110" t="s">
        <v>195</v>
      </c>
      <c r="N848" s="109">
        <f t="shared" si="262"/>
        <v>0.0107358071255442</v>
      </c>
      <c r="O848" s="109" t="s">
        <v>30</v>
      </c>
      <c r="P848" s="110" t="s">
        <v>84</v>
      </c>
      <c r="T848" s="109" t="s">
        <v>134</v>
      </c>
      <c r="U848" s="110" t="str">
        <f t="shared" si="255"/>
        <v>INDFOR</v>
      </c>
      <c r="V848" s="109" t="str">
        <f t="shared" si="256"/>
        <v>FH0</v>
      </c>
      <c r="W848" s="109">
        <f t="shared" si="258"/>
        <v>0.00979234811426952</v>
      </c>
      <c r="X848" s="109" t="s">
        <v>30</v>
      </c>
      <c r="Y848" s="110" t="s">
        <v>79</v>
      </c>
      <c r="AC848" s="109" t="s">
        <v>134</v>
      </c>
      <c r="AD848" s="110" t="str">
        <f t="shared" si="243"/>
        <v>INDFOR</v>
      </c>
      <c r="AE848" s="109" t="str">
        <f t="shared" si="244"/>
        <v>FH0</v>
      </c>
      <c r="AF848" s="109">
        <f t="shared" si="259"/>
        <v>0.0112280144932449</v>
      </c>
      <c r="AG848" s="109" t="s">
        <v>30</v>
      </c>
      <c r="AH848" s="110" t="s">
        <v>85</v>
      </c>
      <c r="AL848" s="109" t="s">
        <v>134</v>
      </c>
      <c r="AM848" s="110" t="str">
        <f t="shared" si="245"/>
        <v>INDFOR</v>
      </c>
      <c r="AN848" s="109" t="str">
        <f t="shared" si="246"/>
        <v>FH0</v>
      </c>
      <c r="AO848" s="109">
        <f t="shared" si="260"/>
        <v>0.0105315353457976</v>
      </c>
      <c r="AP848" s="109" t="s">
        <v>30</v>
      </c>
      <c r="AQ848" s="110" t="s">
        <v>82</v>
      </c>
      <c r="AU848" s="109" t="s">
        <v>134</v>
      </c>
      <c r="AV848" s="110" t="str">
        <f t="shared" si="247"/>
        <v>INDFOR</v>
      </c>
      <c r="AW848" s="109" t="str">
        <f t="shared" si="248"/>
        <v>FH0</v>
      </c>
      <c r="AX848" s="109">
        <f t="shared" si="261"/>
        <v>0.0113071216660431</v>
      </c>
      <c r="AY848" s="109" t="s">
        <v>30</v>
      </c>
      <c r="AZ848" s="110" t="s">
        <v>81</v>
      </c>
      <c r="BD848" s="109" t="s">
        <v>134</v>
      </c>
      <c r="BE848" s="110" t="str">
        <f t="shared" si="249"/>
        <v>INDFOR</v>
      </c>
      <c r="BF848" s="109" t="str">
        <f t="shared" si="250"/>
        <v>FH0</v>
      </c>
      <c r="BG848" s="109">
        <f t="shared" si="257"/>
        <v>0.0105315353457976</v>
      </c>
      <c r="BH848" s="109" t="s">
        <v>30</v>
      </c>
      <c r="BI848" s="110" t="s">
        <v>83</v>
      </c>
      <c r="BM848" s="109" t="s">
        <v>134</v>
      </c>
      <c r="BN848" s="110" t="str">
        <f t="shared" si="251"/>
        <v>INDFOR</v>
      </c>
      <c r="BO848" s="109" t="str">
        <f t="shared" si="252"/>
        <v>FH0</v>
      </c>
      <c r="BP848" s="109">
        <f t="shared" si="253"/>
        <v>0.0113071216660431</v>
      </c>
      <c r="BQ848" s="109" t="s">
        <v>30</v>
      </c>
      <c r="BR848" s="110" t="s">
        <v>80</v>
      </c>
    </row>
    <row r="849" spans="11:70">
      <c r="K849" s="109" t="s">
        <v>134</v>
      </c>
      <c r="L849" s="110" t="str">
        <f t="shared" si="254"/>
        <v>INDFOR</v>
      </c>
      <c r="M849" s="110" t="s">
        <v>196</v>
      </c>
      <c r="N849" s="109">
        <f t="shared" si="262"/>
        <v>0.0106576860500416</v>
      </c>
      <c r="O849" s="109" t="s">
        <v>30</v>
      </c>
      <c r="P849" s="110" t="s">
        <v>84</v>
      </c>
      <c r="T849" s="109" t="s">
        <v>134</v>
      </c>
      <c r="U849" s="110" t="str">
        <f t="shared" si="255"/>
        <v>INDFOR</v>
      </c>
      <c r="V849" s="109" t="str">
        <f t="shared" si="256"/>
        <v>FH1</v>
      </c>
      <c r="W849" s="109">
        <f t="shared" si="258"/>
        <v>0.00919766699444991</v>
      </c>
      <c r="X849" s="109" t="s">
        <v>30</v>
      </c>
      <c r="Y849" s="110" t="s">
        <v>79</v>
      </c>
      <c r="AC849" s="109" t="s">
        <v>134</v>
      </c>
      <c r="AD849" s="110" t="str">
        <f t="shared" si="243"/>
        <v>INDFOR</v>
      </c>
      <c r="AE849" s="109" t="str">
        <f t="shared" si="244"/>
        <v>FH1</v>
      </c>
      <c r="AF849" s="109">
        <f t="shared" si="259"/>
        <v>0.0113096943440033</v>
      </c>
      <c r="AG849" s="109" t="s">
        <v>30</v>
      </c>
      <c r="AH849" s="110" t="s">
        <v>85</v>
      </c>
      <c r="AL849" s="109" t="s">
        <v>134</v>
      </c>
      <c r="AM849" s="110" t="str">
        <f t="shared" si="245"/>
        <v>INDFOR</v>
      </c>
      <c r="AN849" s="109" t="str">
        <f t="shared" si="246"/>
        <v>FH1</v>
      </c>
      <c r="AO849" s="109">
        <f t="shared" si="260"/>
        <v>0.0102965939924624</v>
      </c>
      <c r="AP849" s="109" t="s">
        <v>30</v>
      </c>
      <c r="AQ849" s="110" t="s">
        <v>82</v>
      </c>
      <c r="AU849" s="109" t="s">
        <v>134</v>
      </c>
      <c r="AV849" s="110" t="str">
        <f t="shared" si="247"/>
        <v>INDFOR</v>
      </c>
      <c r="AW849" s="109" t="str">
        <f t="shared" si="248"/>
        <v>FH1</v>
      </c>
      <c r="AX849" s="109">
        <f t="shared" si="261"/>
        <v>0.0109087269053611</v>
      </c>
      <c r="AY849" s="109" t="s">
        <v>30</v>
      </c>
      <c r="AZ849" s="110" t="s">
        <v>81</v>
      </c>
      <c r="BD849" s="109" t="s">
        <v>134</v>
      </c>
      <c r="BE849" s="110" t="str">
        <f t="shared" si="249"/>
        <v>INDFOR</v>
      </c>
      <c r="BF849" s="109" t="str">
        <f t="shared" si="250"/>
        <v>FH1</v>
      </c>
      <c r="BG849" s="109">
        <f t="shared" si="257"/>
        <v>0.0102965939924624</v>
      </c>
      <c r="BH849" s="109" t="s">
        <v>30</v>
      </c>
      <c r="BI849" s="110" t="s">
        <v>83</v>
      </c>
      <c r="BM849" s="109" t="s">
        <v>134</v>
      </c>
      <c r="BN849" s="110" t="str">
        <f t="shared" si="251"/>
        <v>INDFOR</v>
      </c>
      <c r="BO849" s="109" t="str">
        <f t="shared" si="252"/>
        <v>FH1</v>
      </c>
      <c r="BP849" s="109">
        <f t="shared" si="253"/>
        <v>0.0109087269053611</v>
      </c>
      <c r="BQ849" s="109" t="s">
        <v>30</v>
      </c>
      <c r="BR849" s="110" t="s">
        <v>80</v>
      </c>
    </row>
    <row r="850" spans="11:70">
      <c r="K850" s="109" t="s">
        <v>134</v>
      </c>
      <c r="L850" s="110" t="str">
        <f t="shared" si="254"/>
        <v>INDFOR</v>
      </c>
      <c r="M850" s="110" t="s">
        <v>197</v>
      </c>
      <c r="N850" s="109">
        <f t="shared" si="262"/>
        <v>0.0105835473913529</v>
      </c>
      <c r="O850" s="109" t="s">
        <v>30</v>
      </c>
      <c r="P850" s="110" t="s">
        <v>84</v>
      </c>
      <c r="T850" s="109" t="s">
        <v>134</v>
      </c>
      <c r="U850" s="110" t="str">
        <f t="shared" si="255"/>
        <v>INDFOR</v>
      </c>
      <c r="V850" s="109" t="str">
        <f t="shared" si="256"/>
        <v>FH2</v>
      </c>
      <c r="W850" s="109">
        <f t="shared" si="258"/>
        <v>0.00854419463909067</v>
      </c>
      <c r="X850" s="109" t="s">
        <v>30</v>
      </c>
      <c r="Y850" s="110" t="s">
        <v>79</v>
      </c>
      <c r="AC850" s="109" t="s">
        <v>134</v>
      </c>
      <c r="AD850" s="110" t="str">
        <f t="shared" si="243"/>
        <v>INDFOR</v>
      </c>
      <c r="AE850" s="109" t="str">
        <f t="shared" si="244"/>
        <v>FH2</v>
      </c>
      <c r="AF850" s="109">
        <f t="shared" si="259"/>
        <v>0.0113149902537468</v>
      </c>
      <c r="AG850" s="109" t="s">
        <v>30</v>
      </c>
      <c r="AH850" s="110" t="s">
        <v>85</v>
      </c>
      <c r="AL850" s="109" t="s">
        <v>134</v>
      </c>
      <c r="AM850" s="110" t="str">
        <f t="shared" si="245"/>
        <v>INDFOR</v>
      </c>
      <c r="AN850" s="109" t="str">
        <f t="shared" si="246"/>
        <v>FH2</v>
      </c>
      <c r="AO850" s="109">
        <f t="shared" si="260"/>
        <v>0.0100033503779941</v>
      </c>
      <c r="AP850" s="109" t="s">
        <v>30</v>
      </c>
      <c r="AQ850" s="110" t="s">
        <v>82</v>
      </c>
      <c r="AU850" s="109" t="s">
        <v>134</v>
      </c>
      <c r="AV850" s="110" t="str">
        <f t="shared" si="247"/>
        <v>INDFOR</v>
      </c>
      <c r="AW850" s="109" t="str">
        <f t="shared" si="248"/>
        <v>FH2</v>
      </c>
      <c r="AX850" s="109">
        <f t="shared" si="261"/>
        <v>0.0103576120983907</v>
      </c>
      <c r="AY850" s="109" t="s">
        <v>30</v>
      </c>
      <c r="AZ850" s="110" t="s">
        <v>81</v>
      </c>
      <c r="BD850" s="109" t="s">
        <v>134</v>
      </c>
      <c r="BE850" s="110" t="str">
        <f t="shared" si="249"/>
        <v>INDFOR</v>
      </c>
      <c r="BF850" s="109" t="str">
        <f t="shared" si="250"/>
        <v>FH2</v>
      </c>
      <c r="BG850" s="109">
        <f t="shared" si="257"/>
        <v>0.0100033503779941</v>
      </c>
      <c r="BH850" s="109" t="s">
        <v>30</v>
      </c>
      <c r="BI850" s="110" t="s">
        <v>83</v>
      </c>
      <c r="BM850" s="109" t="s">
        <v>134</v>
      </c>
      <c r="BN850" s="110" t="str">
        <f t="shared" si="251"/>
        <v>INDFOR</v>
      </c>
      <c r="BO850" s="109" t="str">
        <f t="shared" si="252"/>
        <v>FH2</v>
      </c>
      <c r="BP850" s="109">
        <f t="shared" si="253"/>
        <v>0.0103576120983907</v>
      </c>
      <c r="BQ850" s="109" t="s">
        <v>30</v>
      </c>
      <c r="BR850" s="110" t="s">
        <v>80</v>
      </c>
    </row>
    <row r="851" spans="11:70">
      <c r="K851" s="111" t="s">
        <v>134</v>
      </c>
      <c r="L851" s="110" t="str">
        <f t="shared" si="254"/>
        <v>INDFOR</v>
      </c>
      <c r="M851" s="110" t="s">
        <v>198</v>
      </c>
      <c r="N851" s="109">
        <f t="shared" si="262"/>
        <v>0.0104461270949771</v>
      </c>
      <c r="O851" s="109" t="s">
        <v>30</v>
      </c>
      <c r="P851" s="110" t="s">
        <v>84</v>
      </c>
      <c r="T851" s="109" t="s">
        <v>134</v>
      </c>
      <c r="U851" s="110" t="str">
        <f t="shared" si="255"/>
        <v>INDFOR</v>
      </c>
      <c r="V851" s="109" t="str">
        <f t="shared" si="256"/>
        <v>FH3</v>
      </c>
      <c r="W851" s="109">
        <f t="shared" si="258"/>
        <v>0.00811303806936269</v>
      </c>
      <c r="X851" s="109" t="s">
        <v>30</v>
      </c>
      <c r="Y851" s="110" t="s">
        <v>79</v>
      </c>
      <c r="AC851" s="109" t="s">
        <v>134</v>
      </c>
      <c r="AD851" s="110" t="str">
        <f t="shared" si="243"/>
        <v>INDFOR</v>
      </c>
      <c r="AE851" s="109" t="str">
        <f t="shared" si="244"/>
        <v>FH3</v>
      </c>
      <c r="AF851" s="109">
        <f t="shared" si="259"/>
        <v>0.0111561314017322</v>
      </c>
      <c r="AG851" s="109" t="s">
        <v>30</v>
      </c>
      <c r="AH851" s="110" t="s">
        <v>85</v>
      </c>
      <c r="AL851" s="109" t="s">
        <v>134</v>
      </c>
      <c r="AM851" s="110" t="str">
        <f t="shared" si="245"/>
        <v>INDFOR</v>
      </c>
      <c r="AN851" s="109" t="str">
        <f t="shared" si="246"/>
        <v>FH3</v>
      </c>
      <c r="AO851" s="109">
        <f t="shared" si="260"/>
        <v>0.00968890908838409</v>
      </c>
      <c r="AP851" s="109" t="s">
        <v>30</v>
      </c>
      <c r="AQ851" s="110" t="s">
        <v>82</v>
      </c>
      <c r="AU851" s="109" t="s">
        <v>134</v>
      </c>
      <c r="AV851" s="110" t="str">
        <f t="shared" si="247"/>
        <v>INDFOR</v>
      </c>
      <c r="AW851" s="109" t="str">
        <f t="shared" si="248"/>
        <v>FH3</v>
      </c>
      <c r="AX851" s="109">
        <f t="shared" si="261"/>
        <v>0.00970958954985666</v>
      </c>
      <c r="AY851" s="109" t="s">
        <v>30</v>
      </c>
      <c r="AZ851" s="110" t="s">
        <v>81</v>
      </c>
      <c r="BD851" s="109" t="s">
        <v>134</v>
      </c>
      <c r="BE851" s="110" t="str">
        <f t="shared" si="249"/>
        <v>INDFOR</v>
      </c>
      <c r="BF851" s="109" t="str">
        <f t="shared" si="250"/>
        <v>FH3</v>
      </c>
      <c r="BG851" s="109">
        <f t="shared" si="257"/>
        <v>0.00968890908838409</v>
      </c>
      <c r="BH851" s="109" t="s">
        <v>30</v>
      </c>
      <c r="BI851" s="110" t="s">
        <v>83</v>
      </c>
      <c r="BM851" s="109" t="s">
        <v>134</v>
      </c>
      <c r="BN851" s="110" t="str">
        <f t="shared" si="251"/>
        <v>INDFOR</v>
      </c>
      <c r="BO851" s="109" t="str">
        <f t="shared" si="252"/>
        <v>FH3</v>
      </c>
      <c r="BP851" s="109">
        <f t="shared" si="253"/>
        <v>0.00970958954985666</v>
      </c>
      <c r="BQ851" s="109" t="s">
        <v>30</v>
      </c>
      <c r="BR851" s="110" t="s">
        <v>80</v>
      </c>
    </row>
    <row r="852" spans="11:70">
      <c r="K852" s="109" t="s">
        <v>134</v>
      </c>
      <c r="L852" s="110" t="str">
        <f t="shared" si="254"/>
        <v>INDFOR</v>
      </c>
      <c r="M852" s="110" t="s">
        <v>199</v>
      </c>
      <c r="N852" s="109">
        <f t="shared" si="262"/>
        <v>0.0102146767579268</v>
      </c>
      <c r="O852" s="109" t="s">
        <v>30</v>
      </c>
      <c r="P852" s="110" t="s">
        <v>84</v>
      </c>
      <c r="T852" s="109" t="s">
        <v>134</v>
      </c>
      <c r="U852" s="110" t="str">
        <f t="shared" si="255"/>
        <v>INDFOR</v>
      </c>
      <c r="V852" s="109" t="str">
        <f t="shared" si="256"/>
        <v>FH4</v>
      </c>
      <c r="W852" s="109">
        <f t="shared" si="258"/>
        <v>0.0079309392492168</v>
      </c>
      <c r="X852" s="109" t="s">
        <v>30</v>
      </c>
      <c r="Y852" s="110" t="s">
        <v>79</v>
      </c>
      <c r="AC852" s="109" t="s">
        <v>134</v>
      </c>
      <c r="AD852" s="110" t="str">
        <f t="shared" si="243"/>
        <v>INDFOR</v>
      </c>
      <c r="AE852" s="109" t="str">
        <f t="shared" si="244"/>
        <v>FH4</v>
      </c>
      <c r="AF852" s="109">
        <f t="shared" si="259"/>
        <v>0.0107686746446468</v>
      </c>
      <c r="AG852" s="109" t="s">
        <v>30</v>
      </c>
      <c r="AH852" s="110" t="s">
        <v>85</v>
      </c>
      <c r="AL852" s="109" t="s">
        <v>134</v>
      </c>
      <c r="AM852" s="110" t="str">
        <f t="shared" si="245"/>
        <v>INDFOR</v>
      </c>
      <c r="AN852" s="109" t="str">
        <f t="shared" si="246"/>
        <v>FH4</v>
      </c>
      <c r="AO852" s="109">
        <f t="shared" si="260"/>
        <v>0.00940573624668299</v>
      </c>
      <c r="AP852" s="109" t="s">
        <v>30</v>
      </c>
      <c r="AQ852" s="110" t="s">
        <v>82</v>
      </c>
      <c r="AU852" s="109" t="s">
        <v>134</v>
      </c>
      <c r="AV852" s="110" t="str">
        <f t="shared" si="247"/>
        <v>INDFOR</v>
      </c>
      <c r="AW852" s="109" t="str">
        <f t="shared" si="248"/>
        <v>FH4</v>
      </c>
      <c r="AX852" s="109">
        <f t="shared" si="261"/>
        <v>0.00910461646843936</v>
      </c>
      <c r="AY852" s="109" t="s">
        <v>30</v>
      </c>
      <c r="AZ852" s="110" t="s">
        <v>81</v>
      </c>
      <c r="BD852" s="109" t="s">
        <v>134</v>
      </c>
      <c r="BE852" s="110" t="str">
        <f t="shared" si="249"/>
        <v>INDFOR</v>
      </c>
      <c r="BF852" s="109" t="str">
        <f t="shared" si="250"/>
        <v>FH4</v>
      </c>
      <c r="BG852" s="109">
        <f t="shared" si="257"/>
        <v>0.00940573624668299</v>
      </c>
      <c r="BH852" s="109" t="s">
        <v>30</v>
      </c>
      <c r="BI852" s="110" t="s">
        <v>83</v>
      </c>
      <c r="BM852" s="109" t="s">
        <v>134</v>
      </c>
      <c r="BN852" s="110" t="str">
        <f t="shared" si="251"/>
        <v>INDFOR</v>
      </c>
      <c r="BO852" s="109" t="str">
        <f t="shared" si="252"/>
        <v>FH4</v>
      </c>
      <c r="BP852" s="109">
        <f t="shared" si="253"/>
        <v>0.00910461646843936</v>
      </c>
      <c r="BQ852" s="109" t="s">
        <v>30</v>
      </c>
      <c r="BR852" s="110" t="s">
        <v>80</v>
      </c>
    </row>
    <row r="853" spans="11:70">
      <c r="K853" s="109" t="s">
        <v>134</v>
      </c>
      <c r="L853" s="110" t="str">
        <f t="shared" si="254"/>
        <v>INDFOR</v>
      </c>
      <c r="M853" s="110" t="s">
        <v>200</v>
      </c>
      <c r="N853" s="109">
        <f t="shared" si="262"/>
        <v>0.00989699335343166</v>
      </c>
      <c r="O853" s="109" t="s">
        <v>30</v>
      </c>
      <c r="P853" s="110" t="s">
        <v>84</v>
      </c>
      <c r="T853" s="109" t="s">
        <v>134</v>
      </c>
      <c r="U853" s="110" t="str">
        <f t="shared" si="255"/>
        <v>INDFOR</v>
      </c>
      <c r="V853" s="109" t="str">
        <f t="shared" si="256"/>
        <v>FH5</v>
      </c>
      <c r="W853" s="109">
        <f t="shared" si="258"/>
        <v>0.00789810598623206</v>
      </c>
      <c r="X853" s="109" t="s">
        <v>30</v>
      </c>
      <c r="Y853" s="110" t="s">
        <v>79</v>
      </c>
      <c r="AC853" s="109" t="s">
        <v>134</v>
      </c>
      <c r="AD853" s="110" t="str">
        <f t="shared" si="243"/>
        <v>INDFOR</v>
      </c>
      <c r="AE853" s="109" t="str">
        <f t="shared" si="244"/>
        <v>FH5</v>
      </c>
      <c r="AF853" s="109">
        <f t="shared" si="259"/>
        <v>0.0101560137052873</v>
      </c>
      <c r="AG853" s="109" t="s">
        <v>30</v>
      </c>
      <c r="AH853" s="110" t="s">
        <v>85</v>
      </c>
      <c r="AL853" s="109" t="s">
        <v>134</v>
      </c>
      <c r="AM853" s="110" t="str">
        <f t="shared" si="245"/>
        <v>INDFOR</v>
      </c>
      <c r="AN853" s="109" t="str">
        <f t="shared" si="246"/>
        <v>FH5</v>
      </c>
      <c r="AO853" s="109">
        <f t="shared" si="260"/>
        <v>0.00913466512343893</v>
      </c>
      <c r="AP853" s="109" t="s">
        <v>30</v>
      </c>
      <c r="AQ853" s="110" t="s">
        <v>82</v>
      </c>
      <c r="AU853" s="109" t="s">
        <v>134</v>
      </c>
      <c r="AV853" s="110" t="str">
        <f t="shared" si="247"/>
        <v>INDFOR</v>
      </c>
      <c r="AW853" s="109" t="str">
        <f t="shared" si="248"/>
        <v>FH5</v>
      </c>
      <c r="AX853" s="109">
        <f t="shared" si="261"/>
        <v>0.00868310786101314</v>
      </c>
      <c r="AY853" s="109" t="s">
        <v>30</v>
      </c>
      <c r="AZ853" s="110" t="s">
        <v>81</v>
      </c>
      <c r="BD853" s="109" t="s">
        <v>134</v>
      </c>
      <c r="BE853" s="110" t="str">
        <f t="shared" si="249"/>
        <v>INDFOR</v>
      </c>
      <c r="BF853" s="109" t="str">
        <f t="shared" si="250"/>
        <v>FH5</v>
      </c>
      <c r="BG853" s="109">
        <f t="shared" si="257"/>
        <v>0.00913466512343893</v>
      </c>
      <c r="BH853" s="109" t="s">
        <v>30</v>
      </c>
      <c r="BI853" s="110" t="s">
        <v>83</v>
      </c>
      <c r="BM853" s="109" t="s">
        <v>134</v>
      </c>
      <c r="BN853" s="110" t="str">
        <f t="shared" si="251"/>
        <v>INDFOR</v>
      </c>
      <c r="BO853" s="109" t="str">
        <f t="shared" si="252"/>
        <v>FH5</v>
      </c>
      <c r="BP853" s="109">
        <f t="shared" si="253"/>
        <v>0.00868310786101314</v>
      </c>
      <c r="BQ853" s="109" t="s">
        <v>30</v>
      </c>
      <c r="BR853" s="110" t="s">
        <v>80</v>
      </c>
    </row>
    <row r="854" spans="11:70">
      <c r="K854" s="109" t="s">
        <v>134</v>
      </c>
      <c r="L854" s="110" t="str">
        <f t="shared" si="254"/>
        <v>INDFOR</v>
      </c>
      <c r="M854" s="110" t="s">
        <v>201</v>
      </c>
      <c r="N854" s="109">
        <f t="shared" si="262"/>
        <v>0.00968128602588257</v>
      </c>
      <c r="O854" s="109" t="s">
        <v>30</v>
      </c>
      <c r="P854" s="110" t="s">
        <v>84</v>
      </c>
      <c r="T854" s="109" t="s">
        <v>134</v>
      </c>
      <c r="U854" s="110" t="str">
        <f t="shared" si="255"/>
        <v>INDFOR</v>
      </c>
      <c r="V854" s="109" t="str">
        <f t="shared" si="256"/>
        <v>FH6</v>
      </c>
      <c r="W854" s="109">
        <f t="shared" si="258"/>
        <v>0.00790151026263472</v>
      </c>
      <c r="X854" s="109" t="s">
        <v>30</v>
      </c>
      <c r="Y854" s="110" t="s">
        <v>79</v>
      </c>
      <c r="AC854" s="109" t="s">
        <v>134</v>
      </c>
      <c r="AD854" s="110" t="str">
        <f t="shared" si="243"/>
        <v>INDFOR</v>
      </c>
      <c r="AE854" s="109" t="str">
        <f t="shared" si="244"/>
        <v>FH6</v>
      </c>
      <c r="AF854" s="109">
        <f t="shared" si="259"/>
        <v>0.00948283173067475</v>
      </c>
      <c r="AG854" s="109" t="s">
        <v>30</v>
      </c>
      <c r="AH854" s="110" t="s">
        <v>85</v>
      </c>
      <c r="AL854" s="109" t="s">
        <v>134</v>
      </c>
      <c r="AM854" s="110" t="str">
        <f t="shared" si="245"/>
        <v>INDFOR</v>
      </c>
      <c r="AN854" s="109" t="str">
        <f t="shared" si="246"/>
        <v>FH6</v>
      </c>
      <c r="AO854" s="109">
        <f t="shared" si="260"/>
        <v>0.008879575380784</v>
      </c>
      <c r="AP854" s="109" t="s">
        <v>30</v>
      </c>
      <c r="AQ854" s="110" t="s">
        <v>82</v>
      </c>
      <c r="AU854" s="109" t="s">
        <v>134</v>
      </c>
      <c r="AV854" s="110" t="str">
        <f t="shared" si="247"/>
        <v>INDFOR</v>
      </c>
      <c r="AW854" s="109" t="str">
        <f t="shared" si="248"/>
        <v>FH6</v>
      </c>
      <c r="AX854" s="109">
        <f t="shared" si="261"/>
        <v>0.00837790390817935</v>
      </c>
      <c r="AY854" s="109" t="s">
        <v>30</v>
      </c>
      <c r="AZ854" s="110" t="s">
        <v>81</v>
      </c>
      <c r="BD854" s="109" t="s">
        <v>134</v>
      </c>
      <c r="BE854" s="110" t="str">
        <f t="shared" si="249"/>
        <v>INDFOR</v>
      </c>
      <c r="BF854" s="109" t="str">
        <f t="shared" si="250"/>
        <v>FH6</v>
      </c>
      <c r="BG854" s="109">
        <f t="shared" si="257"/>
        <v>0.008879575380784</v>
      </c>
      <c r="BH854" s="109" t="s">
        <v>30</v>
      </c>
      <c r="BI854" s="110" t="s">
        <v>83</v>
      </c>
      <c r="BM854" s="109" t="s">
        <v>134</v>
      </c>
      <c r="BN854" s="110" t="str">
        <f t="shared" si="251"/>
        <v>INDFOR</v>
      </c>
      <c r="BO854" s="109" t="str">
        <f t="shared" si="252"/>
        <v>FH6</v>
      </c>
      <c r="BP854" s="109">
        <f t="shared" si="253"/>
        <v>0.00837790390817935</v>
      </c>
      <c r="BQ854" s="109" t="s">
        <v>30</v>
      </c>
      <c r="BR854" s="110" t="s">
        <v>80</v>
      </c>
    </row>
    <row r="855" spans="11:70">
      <c r="K855" s="111" t="s">
        <v>134</v>
      </c>
      <c r="L855" s="110" t="str">
        <f t="shared" si="254"/>
        <v>INDFOR</v>
      </c>
      <c r="M855" s="110" t="s">
        <v>202</v>
      </c>
      <c r="N855" s="109">
        <f t="shared" si="262"/>
        <v>0.00952863617887526</v>
      </c>
      <c r="O855" s="109" t="s">
        <v>30</v>
      </c>
      <c r="P855" s="110" t="s">
        <v>84</v>
      </c>
      <c r="T855" s="109" t="s">
        <v>134</v>
      </c>
      <c r="U855" s="110" t="str">
        <f t="shared" si="255"/>
        <v>INDFOR</v>
      </c>
      <c r="V855" s="109" t="str">
        <f t="shared" si="256"/>
        <v>FH7</v>
      </c>
      <c r="W855" s="109">
        <f t="shared" si="258"/>
        <v>0.00800095186223973</v>
      </c>
      <c r="X855" s="109" t="s">
        <v>30</v>
      </c>
      <c r="Y855" s="110" t="s">
        <v>79</v>
      </c>
      <c r="AC855" s="109" t="s">
        <v>134</v>
      </c>
      <c r="AD855" s="110" t="str">
        <f t="shared" si="243"/>
        <v>INDFOR</v>
      </c>
      <c r="AE855" s="109" t="str">
        <f t="shared" si="244"/>
        <v>FH7</v>
      </c>
      <c r="AF855" s="109">
        <f t="shared" si="259"/>
        <v>0.00892524413904446</v>
      </c>
      <c r="AG855" s="109" t="s">
        <v>30</v>
      </c>
      <c r="AH855" s="110" t="s">
        <v>85</v>
      </c>
      <c r="AL855" s="109" t="s">
        <v>134</v>
      </c>
      <c r="AM855" s="110" t="str">
        <f t="shared" si="245"/>
        <v>INDFOR</v>
      </c>
      <c r="AN855" s="109" t="str">
        <f t="shared" si="246"/>
        <v>FH7</v>
      </c>
      <c r="AO855" s="109">
        <f t="shared" si="260"/>
        <v>0.00871077771197979</v>
      </c>
      <c r="AP855" s="109" t="s">
        <v>30</v>
      </c>
      <c r="AQ855" s="110" t="s">
        <v>82</v>
      </c>
      <c r="AU855" s="109" t="s">
        <v>134</v>
      </c>
      <c r="AV855" s="110" t="str">
        <f t="shared" si="247"/>
        <v>INDFOR</v>
      </c>
      <c r="AW855" s="109" t="str">
        <f t="shared" si="248"/>
        <v>FH7</v>
      </c>
      <c r="AX855" s="109">
        <f t="shared" si="261"/>
        <v>0.00821660393206931</v>
      </c>
      <c r="AY855" s="109" t="s">
        <v>30</v>
      </c>
      <c r="AZ855" s="110" t="s">
        <v>81</v>
      </c>
      <c r="BD855" s="109" t="s">
        <v>134</v>
      </c>
      <c r="BE855" s="110" t="str">
        <f t="shared" si="249"/>
        <v>INDFOR</v>
      </c>
      <c r="BF855" s="109" t="str">
        <f t="shared" si="250"/>
        <v>FH7</v>
      </c>
      <c r="BG855" s="109">
        <f t="shared" si="257"/>
        <v>0.00871077771197979</v>
      </c>
      <c r="BH855" s="109" t="s">
        <v>30</v>
      </c>
      <c r="BI855" s="110" t="s">
        <v>83</v>
      </c>
      <c r="BM855" s="109" t="s">
        <v>134</v>
      </c>
      <c r="BN855" s="110" t="str">
        <f t="shared" si="251"/>
        <v>INDFOR</v>
      </c>
      <c r="BO855" s="109" t="str">
        <f t="shared" si="252"/>
        <v>FH7</v>
      </c>
      <c r="BP855" s="109">
        <f t="shared" si="253"/>
        <v>0.00821660393206931</v>
      </c>
      <c r="BQ855" s="109" t="s">
        <v>30</v>
      </c>
      <c r="BR855" s="110" t="s">
        <v>80</v>
      </c>
    </row>
    <row r="856" spans="11:70">
      <c r="K856" s="109" t="s">
        <v>134</v>
      </c>
      <c r="L856" s="110" t="str">
        <f t="shared" si="254"/>
        <v>INDFOR</v>
      </c>
      <c r="M856" s="110" t="s">
        <v>203</v>
      </c>
      <c r="N856" s="109">
        <f t="shared" si="262"/>
        <v>0.00943366285965646</v>
      </c>
      <c r="O856" s="109" t="s">
        <v>30</v>
      </c>
      <c r="P856" s="110" t="s">
        <v>84</v>
      </c>
      <c r="T856" s="109" t="s">
        <v>134</v>
      </c>
      <c r="U856" s="110" t="str">
        <f t="shared" si="255"/>
        <v>INDFOR</v>
      </c>
      <c r="V856" s="109" t="str">
        <f t="shared" si="256"/>
        <v>FH8</v>
      </c>
      <c r="W856" s="109">
        <f t="shared" si="258"/>
        <v>0.00824726709865658</v>
      </c>
      <c r="X856" s="109" t="s">
        <v>30</v>
      </c>
      <c r="Y856" s="110" t="s">
        <v>79</v>
      </c>
      <c r="AC856" s="109" t="s">
        <v>134</v>
      </c>
      <c r="AD856" s="110" t="str">
        <f t="shared" si="243"/>
        <v>INDFOR</v>
      </c>
      <c r="AE856" s="109" t="str">
        <f t="shared" si="244"/>
        <v>FH8</v>
      </c>
      <c r="AF856" s="109">
        <f t="shared" si="259"/>
        <v>0.00857746379589666</v>
      </c>
      <c r="AG856" s="109" t="s">
        <v>30</v>
      </c>
      <c r="AH856" s="110" t="s">
        <v>85</v>
      </c>
      <c r="AL856" s="109" t="s">
        <v>134</v>
      </c>
      <c r="AM856" s="110" t="str">
        <f t="shared" si="245"/>
        <v>INDFOR</v>
      </c>
      <c r="AN856" s="109" t="str">
        <f t="shared" si="246"/>
        <v>FH8</v>
      </c>
      <c r="AO856" s="109">
        <f t="shared" si="260"/>
        <v>0.00866782602621625</v>
      </c>
      <c r="AP856" s="109" t="s">
        <v>30</v>
      </c>
      <c r="AQ856" s="110" t="s">
        <v>82</v>
      </c>
      <c r="AU856" s="109" t="s">
        <v>134</v>
      </c>
      <c r="AV856" s="110" t="str">
        <f t="shared" si="247"/>
        <v>INDFOR</v>
      </c>
      <c r="AW856" s="109" t="str">
        <f t="shared" si="248"/>
        <v>FH8</v>
      </c>
      <c r="AX856" s="109">
        <f t="shared" si="261"/>
        <v>0.0081798925504394</v>
      </c>
      <c r="AY856" s="109" t="s">
        <v>30</v>
      </c>
      <c r="AZ856" s="110" t="s">
        <v>81</v>
      </c>
      <c r="BD856" s="109" t="s">
        <v>134</v>
      </c>
      <c r="BE856" s="110" t="str">
        <f t="shared" si="249"/>
        <v>INDFOR</v>
      </c>
      <c r="BF856" s="109" t="str">
        <f t="shared" si="250"/>
        <v>FH8</v>
      </c>
      <c r="BG856" s="109">
        <f t="shared" si="257"/>
        <v>0.00866782602621625</v>
      </c>
      <c r="BH856" s="109" t="s">
        <v>30</v>
      </c>
      <c r="BI856" s="110" t="s">
        <v>83</v>
      </c>
      <c r="BM856" s="109" t="s">
        <v>134</v>
      </c>
      <c r="BN856" s="110" t="str">
        <f t="shared" si="251"/>
        <v>INDFOR</v>
      </c>
      <c r="BO856" s="109" t="str">
        <f t="shared" si="252"/>
        <v>FH8</v>
      </c>
      <c r="BP856" s="109">
        <f t="shared" si="253"/>
        <v>0.0081798925504394</v>
      </c>
      <c r="BQ856" s="109" t="s">
        <v>30</v>
      </c>
      <c r="BR856" s="110" t="s">
        <v>80</v>
      </c>
    </row>
    <row r="857" spans="11:70">
      <c r="K857" s="109" t="s">
        <v>134</v>
      </c>
      <c r="L857" s="110" t="str">
        <f t="shared" si="254"/>
        <v>INDFOR</v>
      </c>
      <c r="M857" s="110" t="s">
        <v>204</v>
      </c>
      <c r="N857" s="109">
        <f t="shared" si="262"/>
        <v>0.00940817133070058</v>
      </c>
      <c r="O857" s="109" t="s">
        <v>30</v>
      </c>
      <c r="P857" s="110" t="s">
        <v>84</v>
      </c>
      <c r="T857" s="109" t="s">
        <v>134</v>
      </c>
      <c r="U857" s="110" t="str">
        <f t="shared" si="255"/>
        <v>INDFOR</v>
      </c>
      <c r="V857" s="109" t="str">
        <f t="shared" si="256"/>
        <v>FH9</v>
      </c>
      <c r="W857" s="109">
        <f t="shared" si="258"/>
        <v>0.00885796956725601</v>
      </c>
      <c r="X857" s="109" t="s">
        <v>30</v>
      </c>
      <c r="Y857" s="110" t="s">
        <v>79</v>
      </c>
      <c r="AC857" s="109" t="s">
        <v>134</v>
      </c>
      <c r="AD857" s="110" t="str">
        <f t="shared" si="243"/>
        <v>INDFOR</v>
      </c>
      <c r="AE857" s="109" t="str">
        <f t="shared" si="244"/>
        <v>FH9</v>
      </c>
      <c r="AF857" s="109">
        <f t="shared" si="259"/>
        <v>0.00839285662362912</v>
      </c>
      <c r="AG857" s="109" t="s">
        <v>30</v>
      </c>
      <c r="AH857" s="110" t="s">
        <v>85</v>
      </c>
      <c r="AL857" s="109" t="s">
        <v>134</v>
      </c>
      <c r="AM857" s="110" t="str">
        <f t="shared" si="245"/>
        <v>INDFOR</v>
      </c>
      <c r="AN857" s="109" t="str">
        <f t="shared" si="246"/>
        <v>FH9</v>
      </c>
      <c r="AO857" s="109">
        <f t="shared" si="260"/>
        <v>0.00880204113766848</v>
      </c>
      <c r="AP857" s="109" t="s">
        <v>30</v>
      </c>
      <c r="AQ857" s="110" t="s">
        <v>82</v>
      </c>
      <c r="AU857" s="109" t="s">
        <v>134</v>
      </c>
      <c r="AV857" s="110" t="str">
        <f t="shared" si="247"/>
        <v>INDFOR</v>
      </c>
      <c r="AW857" s="109" t="str">
        <f t="shared" si="248"/>
        <v>FH9</v>
      </c>
      <c r="AX857" s="109">
        <f t="shared" si="261"/>
        <v>0.00833236536167792</v>
      </c>
      <c r="AY857" s="109" t="s">
        <v>30</v>
      </c>
      <c r="AZ857" s="110" t="s">
        <v>81</v>
      </c>
      <c r="BD857" s="109" t="s">
        <v>134</v>
      </c>
      <c r="BE857" s="110" t="str">
        <f t="shared" si="249"/>
        <v>INDFOR</v>
      </c>
      <c r="BF857" s="109" t="str">
        <f t="shared" si="250"/>
        <v>FH9</v>
      </c>
      <c r="BG857" s="109">
        <f t="shared" si="257"/>
        <v>0.00880204113766848</v>
      </c>
      <c r="BH857" s="109" t="s">
        <v>30</v>
      </c>
      <c r="BI857" s="110" t="s">
        <v>83</v>
      </c>
      <c r="BM857" s="109" t="s">
        <v>134</v>
      </c>
      <c r="BN857" s="110" t="str">
        <f t="shared" si="251"/>
        <v>INDFOR</v>
      </c>
      <c r="BO857" s="109" t="str">
        <f t="shared" si="252"/>
        <v>FH9</v>
      </c>
      <c r="BP857" s="109">
        <f t="shared" si="253"/>
        <v>0.00833236536167792</v>
      </c>
      <c r="BQ857" s="109" t="s">
        <v>30</v>
      </c>
      <c r="BR857" s="110" t="s">
        <v>80</v>
      </c>
    </row>
    <row r="858" spans="11:70">
      <c r="K858" s="109" t="s">
        <v>134</v>
      </c>
      <c r="L858" s="110" t="str">
        <f t="shared" si="254"/>
        <v>INDFOR</v>
      </c>
      <c r="M858" s="110" t="s">
        <v>205</v>
      </c>
      <c r="N858" s="109">
        <f t="shared" si="262"/>
        <v>0.0094154909801672</v>
      </c>
      <c r="O858" s="109" t="s">
        <v>30</v>
      </c>
      <c r="P858" s="110" t="s">
        <v>84</v>
      </c>
      <c r="T858" s="109" t="s">
        <v>134</v>
      </c>
      <c r="U858" s="110" t="str">
        <f t="shared" si="255"/>
        <v>INDFOR</v>
      </c>
      <c r="V858" s="109" t="str">
        <f t="shared" si="256"/>
        <v>FH10</v>
      </c>
      <c r="W858" s="109">
        <f t="shared" si="258"/>
        <v>0.00966533282520593</v>
      </c>
      <c r="X858" s="109" t="s">
        <v>30</v>
      </c>
      <c r="Y858" s="110" t="s">
        <v>79</v>
      </c>
      <c r="AC858" s="109" t="s">
        <v>134</v>
      </c>
      <c r="AD858" s="110" t="str">
        <f t="shared" si="243"/>
        <v>INDFOR</v>
      </c>
      <c r="AE858" s="109" t="str">
        <f t="shared" si="244"/>
        <v>FH10</v>
      </c>
      <c r="AF858" s="109">
        <f t="shared" si="259"/>
        <v>0.00831605281137172</v>
      </c>
      <c r="AG858" s="109" t="s">
        <v>30</v>
      </c>
      <c r="AH858" s="110" t="s">
        <v>85</v>
      </c>
      <c r="AL858" s="109" t="s">
        <v>134</v>
      </c>
      <c r="AM858" s="110" t="str">
        <f t="shared" si="245"/>
        <v>INDFOR</v>
      </c>
      <c r="AN858" s="109" t="str">
        <f t="shared" si="246"/>
        <v>FH10</v>
      </c>
      <c r="AO858" s="109">
        <f t="shared" si="260"/>
        <v>0.00910858030278524</v>
      </c>
      <c r="AP858" s="109" t="s">
        <v>30</v>
      </c>
      <c r="AQ858" s="110" t="s">
        <v>82</v>
      </c>
      <c r="AU858" s="109" t="s">
        <v>134</v>
      </c>
      <c r="AV858" s="110" t="str">
        <f t="shared" si="247"/>
        <v>INDFOR</v>
      </c>
      <c r="AW858" s="109" t="str">
        <f t="shared" si="248"/>
        <v>FH10</v>
      </c>
      <c r="AX858" s="109">
        <f t="shared" si="261"/>
        <v>0.0088127430632995</v>
      </c>
      <c r="AY858" s="109" t="s">
        <v>30</v>
      </c>
      <c r="AZ858" s="110" t="s">
        <v>81</v>
      </c>
      <c r="BD858" s="109" t="s">
        <v>134</v>
      </c>
      <c r="BE858" s="110" t="str">
        <f t="shared" si="249"/>
        <v>INDFOR</v>
      </c>
      <c r="BF858" s="109" t="str">
        <f t="shared" si="250"/>
        <v>FH10</v>
      </c>
      <c r="BG858" s="109">
        <f t="shared" si="257"/>
        <v>0.00910858030278524</v>
      </c>
      <c r="BH858" s="109" t="s">
        <v>30</v>
      </c>
      <c r="BI858" s="110" t="s">
        <v>83</v>
      </c>
      <c r="BM858" s="109" t="s">
        <v>134</v>
      </c>
      <c r="BN858" s="110" t="str">
        <f t="shared" si="251"/>
        <v>INDFOR</v>
      </c>
      <c r="BO858" s="109" t="str">
        <f t="shared" si="252"/>
        <v>FH10</v>
      </c>
      <c r="BP858" s="109">
        <f t="shared" si="253"/>
        <v>0.0088127430632995</v>
      </c>
      <c r="BQ858" s="109" t="s">
        <v>30</v>
      </c>
      <c r="BR858" s="110" t="s">
        <v>80</v>
      </c>
    </row>
    <row r="859" spans="11:70">
      <c r="K859" s="111" t="s">
        <v>134</v>
      </c>
      <c r="L859" s="110" t="str">
        <f t="shared" si="254"/>
        <v>INDFOR</v>
      </c>
      <c r="M859" s="110" t="s">
        <v>206</v>
      </c>
      <c r="N859" s="109">
        <f t="shared" si="262"/>
        <v>0.00952017895298573</v>
      </c>
      <c r="O859" s="109" t="s">
        <v>30</v>
      </c>
      <c r="P859" s="110" t="s">
        <v>84</v>
      </c>
      <c r="T859" s="109" t="s">
        <v>134</v>
      </c>
      <c r="U859" s="110" t="str">
        <f t="shared" si="255"/>
        <v>INDFOR</v>
      </c>
      <c r="V859" s="109" t="str">
        <f t="shared" si="256"/>
        <v>FH11</v>
      </c>
      <c r="W859" s="109">
        <f t="shared" si="258"/>
        <v>0.0101571832936489</v>
      </c>
      <c r="X859" s="109" t="s">
        <v>30</v>
      </c>
      <c r="Y859" s="110" t="s">
        <v>79</v>
      </c>
      <c r="AC859" s="109" t="s">
        <v>134</v>
      </c>
      <c r="AD859" s="110" t="str">
        <f t="shared" si="243"/>
        <v>INDFOR</v>
      </c>
      <c r="AE859" s="109" t="str">
        <f t="shared" si="244"/>
        <v>FH11</v>
      </c>
      <c r="AF859" s="109">
        <f t="shared" si="259"/>
        <v>0.00835629520039642</v>
      </c>
      <c r="AG859" s="109" t="s">
        <v>30</v>
      </c>
      <c r="AH859" s="110" t="s">
        <v>85</v>
      </c>
      <c r="AL859" s="109" t="s">
        <v>134</v>
      </c>
      <c r="AM859" s="110" t="str">
        <f t="shared" si="245"/>
        <v>INDFOR</v>
      </c>
      <c r="AN859" s="109" t="str">
        <f t="shared" si="246"/>
        <v>FH11</v>
      </c>
      <c r="AO859" s="109">
        <f t="shared" si="260"/>
        <v>0.00943953550863204</v>
      </c>
      <c r="AP859" s="109" t="s">
        <v>30</v>
      </c>
      <c r="AQ859" s="110" t="s">
        <v>82</v>
      </c>
      <c r="AU859" s="109" t="s">
        <v>134</v>
      </c>
      <c r="AV859" s="110" t="str">
        <f t="shared" si="247"/>
        <v>INDFOR</v>
      </c>
      <c r="AW859" s="109" t="str">
        <f t="shared" si="248"/>
        <v>FH11</v>
      </c>
      <c r="AX859" s="109">
        <f t="shared" si="261"/>
        <v>0.00944091962441784</v>
      </c>
      <c r="AY859" s="109" t="s">
        <v>30</v>
      </c>
      <c r="AZ859" s="110" t="s">
        <v>81</v>
      </c>
      <c r="BD859" s="109" t="s">
        <v>134</v>
      </c>
      <c r="BE859" s="110" t="str">
        <f t="shared" si="249"/>
        <v>INDFOR</v>
      </c>
      <c r="BF859" s="109" t="str">
        <f t="shared" si="250"/>
        <v>FH11</v>
      </c>
      <c r="BG859" s="109">
        <f t="shared" si="257"/>
        <v>0.00943953550863204</v>
      </c>
      <c r="BH859" s="109" t="s">
        <v>30</v>
      </c>
      <c r="BI859" s="110" t="s">
        <v>83</v>
      </c>
      <c r="BM859" s="109" t="s">
        <v>134</v>
      </c>
      <c r="BN859" s="110" t="str">
        <f t="shared" si="251"/>
        <v>INDFOR</v>
      </c>
      <c r="BO859" s="109" t="str">
        <f t="shared" si="252"/>
        <v>FH11</v>
      </c>
      <c r="BP859" s="109">
        <f t="shared" si="253"/>
        <v>0.00944091962441784</v>
      </c>
      <c r="BQ859" s="109" t="s">
        <v>30</v>
      </c>
      <c r="BR859" s="110" t="s">
        <v>80</v>
      </c>
    </row>
    <row r="860" spans="11:70">
      <c r="K860" s="109" t="s">
        <v>134</v>
      </c>
      <c r="L860" s="110" t="str">
        <f t="shared" si="254"/>
        <v>INDFOR</v>
      </c>
      <c r="M860" s="110" t="s">
        <v>207</v>
      </c>
      <c r="N860" s="109">
        <f t="shared" si="262"/>
        <v>0.0097784080457126</v>
      </c>
      <c r="O860" s="109" t="s">
        <v>30</v>
      </c>
      <c r="P860" s="110" t="s">
        <v>84</v>
      </c>
      <c r="T860" s="109" t="s">
        <v>134</v>
      </c>
      <c r="U860" s="110" t="str">
        <f t="shared" si="255"/>
        <v>INDFOR</v>
      </c>
      <c r="V860" s="109" t="str">
        <f t="shared" si="256"/>
        <v>FH12</v>
      </c>
      <c r="W860" s="109">
        <f t="shared" si="258"/>
        <v>0.0103315541531896</v>
      </c>
      <c r="X860" s="109" t="s">
        <v>30</v>
      </c>
      <c r="Y860" s="110" t="s">
        <v>79</v>
      </c>
      <c r="AC860" s="109" t="s">
        <v>134</v>
      </c>
      <c r="AD860" s="110" t="str">
        <f t="shared" si="243"/>
        <v>INDFOR</v>
      </c>
      <c r="AE860" s="109" t="str">
        <f t="shared" si="244"/>
        <v>FH12</v>
      </c>
      <c r="AF860" s="109">
        <f t="shared" si="259"/>
        <v>0.00862739868559834</v>
      </c>
      <c r="AG860" s="109" t="s">
        <v>30</v>
      </c>
      <c r="AH860" s="110" t="s">
        <v>85</v>
      </c>
      <c r="AL860" s="109" t="s">
        <v>134</v>
      </c>
      <c r="AM860" s="110" t="str">
        <f t="shared" si="245"/>
        <v>INDFOR</v>
      </c>
      <c r="AN860" s="109" t="str">
        <f t="shared" si="246"/>
        <v>FH12</v>
      </c>
      <c r="AO860" s="109">
        <f t="shared" si="260"/>
        <v>0.00972903315749418</v>
      </c>
      <c r="AP860" s="109" t="s">
        <v>30</v>
      </c>
      <c r="AQ860" s="110" t="s">
        <v>82</v>
      </c>
      <c r="AU860" s="109" t="s">
        <v>134</v>
      </c>
      <c r="AV860" s="110" t="str">
        <f t="shared" si="247"/>
        <v>INDFOR</v>
      </c>
      <c r="AW860" s="109" t="str">
        <f t="shared" si="248"/>
        <v>FH12</v>
      </c>
      <c r="AX860" s="109">
        <f t="shared" si="261"/>
        <v>0.00993225696018672</v>
      </c>
      <c r="AY860" s="109" t="s">
        <v>30</v>
      </c>
      <c r="AZ860" s="110" t="s">
        <v>81</v>
      </c>
      <c r="BD860" s="109" t="s">
        <v>134</v>
      </c>
      <c r="BE860" s="110" t="str">
        <f t="shared" si="249"/>
        <v>INDFOR</v>
      </c>
      <c r="BF860" s="109" t="str">
        <f t="shared" si="250"/>
        <v>FH12</v>
      </c>
      <c r="BG860" s="109">
        <f t="shared" si="257"/>
        <v>0.00972903315749418</v>
      </c>
      <c r="BH860" s="109" t="s">
        <v>30</v>
      </c>
      <c r="BI860" s="110" t="s">
        <v>83</v>
      </c>
      <c r="BM860" s="109" t="s">
        <v>134</v>
      </c>
      <c r="BN860" s="110" t="str">
        <f t="shared" si="251"/>
        <v>INDFOR</v>
      </c>
      <c r="BO860" s="109" t="str">
        <f t="shared" si="252"/>
        <v>FH12</v>
      </c>
      <c r="BP860" s="109">
        <f t="shared" si="253"/>
        <v>0.00993225696018672</v>
      </c>
      <c r="BQ860" s="109" t="s">
        <v>30</v>
      </c>
      <c r="BR860" s="110" t="s">
        <v>80</v>
      </c>
    </row>
    <row r="861" spans="11:70">
      <c r="K861" s="109" t="s">
        <v>134</v>
      </c>
      <c r="L861" s="110" t="str">
        <f t="shared" si="254"/>
        <v>INDFOR</v>
      </c>
      <c r="M861" s="110" t="s">
        <v>208</v>
      </c>
      <c r="N861" s="109">
        <f t="shared" si="262"/>
        <v>0.0101062988549921</v>
      </c>
      <c r="O861" s="109" t="s">
        <v>30</v>
      </c>
      <c r="P861" s="110" t="s">
        <v>84</v>
      </c>
      <c r="T861" s="109" t="s">
        <v>134</v>
      </c>
      <c r="U861" s="110" t="str">
        <f t="shared" si="255"/>
        <v>INDFOR</v>
      </c>
      <c r="V861" s="109" t="str">
        <f t="shared" si="256"/>
        <v>FH13</v>
      </c>
      <c r="W861" s="109">
        <f t="shared" si="258"/>
        <v>0.0102451610598429</v>
      </c>
      <c r="X861" s="109" t="s">
        <v>30</v>
      </c>
      <c r="Y861" s="110" t="s">
        <v>79</v>
      </c>
      <c r="AC861" s="109" t="s">
        <v>134</v>
      </c>
      <c r="AD861" s="110" t="str">
        <f t="shared" si="243"/>
        <v>INDFOR</v>
      </c>
      <c r="AE861" s="109" t="str">
        <f t="shared" si="244"/>
        <v>FH13</v>
      </c>
      <c r="AF861" s="109">
        <f t="shared" si="259"/>
        <v>0.00927199608134477</v>
      </c>
      <c r="AG861" s="109" t="s">
        <v>30</v>
      </c>
      <c r="AH861" s="110" t="s">
        <v>85</v>
      </c>
      <c r="AL861" s="109" t="s">
        <v>134</v>
      </c>
      <c r="AM861" s="110" t="str">
        <f t="shared" si="245"/>
        <v>INDFOR</v>
      </c>
      <c r="AN861" s="109" t="str">
        <f t="shared" si="246"/>
        <v>FH13</v>
      </c>
      <c r="AO861" s="109">
        <f t="shared" si="260"/>
        <v>0.0100056046200632</v>
      </c>
      <c r="AP861" s="109" t="s">
        <v>30</v>
      </c>
      <c r="AQ861" s="110" t="s">
        <v>82</v>
      </c>
      <c r="AU861" s="109" t="s">
        <v>134</v>
      </c>
      <c r="AV861" s="110" t="str">
        <f t="shared" si="247"/>
        <v>INDFOR</v>
      </c>
      <c r="AW861" s="109" t="str">
        <f t="shared" si="248"/>
        <v>FH13</v>
      </c>
      <c r="AX861" s="109">
        <f t="shared" si="261"/>
        <v>0.0103304424444612</v>
      </c>
      <c r="AY861" s="109" t="s">
        <v>30</v>
      </c>
      <c r="AZ861" s="110" t="s">
        <v>81</v>
      </c>
      <c r="BD861" s="109" t="s">
        <v>134</v>
      </c>
      <c r="BE861" s="110" t="str">
        <f t="shared" si="249"/>
        <v>INDFOR</v>
      </c>
      <c r="BF861" s="109" t="str">
        <f t="shared" si="250"/>
        <v>FH13</v>
      </c>
      <c r="BG861" s="109">
        <f t="shared" si="257"/>
        <v>0.0100056046200632</v>
      </c>
      <c r="BH861" s="109" t="s">
        <v>30</v>
      </c>
      <c r="BI861" s="110" t="s">
        <v>83</v>
      </c>
      <c r="BM861" s="109" t="s">
        <v>134</v>
      </c>
      <c r="BN861" s="110" t="str">
        <f t="shared" si="251"/>
        <v>INDFOR</v>
      </c>
      <c r="BO861" s="109" t="str">
        <f t="shared" si="252"/>
        <v>FH13</v>
      </c>
      <c r="BP861" s="109">
        <f t="shared" si="253"/>
        <v>0.0103304424444612</v>
      </c>
      <c r="BQ861" s="109" t="s">
        <v>30</v>
      </c>
      <c r="BR861" s="110" t="s">
        <v>80</v>
      </c>
    </row>
    <row r="862" spans="11:70">
      <c r="K862" s="109" t="s">
        <v>134</v>
      </c>
      <c r="L862" s="110" t="str">
        <f t="shared" si="254"/>
        <v>INDFOR</v>
      </c>
      <c r="M862" s="110" t="s">
        <v>209</v>
      </c>
      <c r="N862" s="109">
        <f t="shared" si="262"/>
        <v>0.0103605372909633</v>
      </c>
      <c r="O862" s="109" t="s">
        <v>30</v>
      </c>
      <c r="P862" s="110" t="s">
        <v>84</v>
      </c>
      <c r="T862" s="109" t="s">
        <v>134</v>
      </c>
      <c r="U862" s="110" t="str">
        <f t="shared" si="255"/>
        <v>INDFOR</v>
      </c>
      <c r="V862" s="109" t="str">
        <f t="shared" si="256"/>
        <v>FH14</v>
      </c>
      <c r="W862" s="109">
        <f t="shared" si="258"/>
        <v>0.0101042353300386</v>
      </c>
      <c r="X862" s="109" t="s">
        <v>30</v>
      </c>
      <c r="Y862" s="110" t="s">
        <v>79</v>
      </c>
      <c r="AC862" s="109" t="s">
        <v>134</v>
      </c>
      <c r="AD862" s="110" t="str">
        <f t="shared" si="243"/>
        <v>INDFOR</v>
      </c>
      <c r="AE862" s="109" t="str">
        <f t="shared" si="244"/>
        <v>FH14</v>
      </c>
      <c r="AF862" s="109">
        <f t="shared" si="259"/>
        <v>0.0101245921585661</v>
      </c>
      <c r="AG862" s="109" t="s">
        <v>30</v>
      </c>
      <c r="AH862" s="110" t="s">
        <v>85</v>
      </c>
      <c r="AL862" s="109" t="s">
        <v>134</v>
      </c>
      <c r="AM862" s="110" t="str">
        <f t="shared" si="245"/>
        <v>INDFOR</v>
      </c>
      <c r="AN862" s="109" t="str">
        <f t="shared" si="246"/>
        <v>FH14</v>
      </c>
      <c r="AO862" s="109">
        <f t="shared" si="260"/>
        <v>0.0102399485785492</v>
      </c>
      <c r="AP862" s="109" t="s">
        <v>30</v>
      </c>
      <c r="AQ862" s="110" t="s">
        <v>82</v>
      </c>
      <c r="AU862" s="109" t="s">
        <v>134</v>
      </c>
      <c r="AV862" s="110" t="str">
        <f t="shared" si="247"/>
        <v>INDFOR</v>
      </c>
      <c r="AW862" s="109" t="str">
        <f t="shared" si="248"/>
        <v>FH14</v>
      </c>
      <c r="AX862" s="109">
        <f t="shared" si="261"/>
        <v>0.0105385112297558</v>
      </c>
      <c r="AY862" s="109" t="s">
        <v>30</v>
      </c>
      <c r="AZ862" s="110" t="s">
        <v>81</v>
      </c>
      <c r="BD862" s="109" t="s">
        <v>134</v>
      </c>
      <c r="BE862" s="110" t="str">
        <f t="shared" si="249"/>
        <v>INDFOR</v>
      </c>
      <c r="BF862" s="109" t="str">
        <f t="shared" si="250"/>
        <v>FH14</v>
      </c>
      <c r="BG862" s="109">
        <f t="shared" si="257"/>
        <v>0.0102399485785492</v>
      </c>
      <c r="BH862" s="109" t="s">
        <v>30</v>
      </c>
      <c r="BI862" s="110" t="s">
        <v>83</v>
      </c>
      <c r="BM862" s="109" t="s">
        <v>134</v>
      </c>
      <c r="BN862" s="110" t="str">
        <f t="shared" si="251"/>
        <v>INDFOR</v>
      </c>
      <c r="BO862" s="109" t="str">
        <f t="shared" si="252"/>
        <v>FH14</v>
      </c>
      <c r="BP862" s="109">
        <f t="shared" si="253"/>
        <v>0.0105385112297558</v>
      </c>
      <c r="BQ862" s="109" t="s">
        <v>30</v>
      </c>
      <c r="BR862" s="110" t="s">
        <v>80</v>
      </c>
    </row>
    <row r="863" spans="11:70">
      <c r="K863" s="111" t="s">
        <v>134</v>
      </c>
      <c r="L863" s="110" t="str">
        <f t="shared" si="254"/>
        <v>INDFOR</v>
      </c>
      <c r="M863" s="110" t="s">
        <v>210</v>
      </c>
      <c r="N863" s="109">
        <f t="shared" si="262"/>
        <v>0.0104784533287574</v>
      </c>
      <c r="O863" s="109" t="s">
        <v>30</v>
      </c>
      <c r="P863" s="110" t="s">
        <v>84</v>
      </c>
      <c r="T863" s="109" t="s">
        <v>134</v>
      </c>
      <c r="U863" s="110" t="str">
        <f t="shared" si="255"/>
        <v>INDFOR</v>
      </c>
      <c r="V863" s="109" t="str">
        <f t="shared" si="256"/>
        <v>FH15</v>
      </c>
      <c r="W863" s="109">
        <f t="shared" si="258"/>
        <v>0.0100301767459323</v>
      </c>
      <c r="X863" s="109" t="s">
        <v>30</v>
      </c>
      <c r="Y863" s="110" t="s">
        <v>79</v>
      </c>
      <c r="AC863" s="109" t="s">
        <v>134</v>
      </c>
      <c r="AD863" s="110" t="str">
        <f t="shared" si="243"/>
        <v>INDFOR</v>
      </c>
      <c r="AE863" s="109" t="str">
        <f t="shared" si="244"/>
        <v>FH15</v>
      </c>
      <c r="AF863" s="109">
        <f t="shared" si="259"/>
        <v>0.0106284312664555</v>
      </c>
      <c r="AG863" s="109" t="s">
        <v>30</v>
      </c>
      <c r="AH863" s="110" t="s">
        <v>85</v>
      </c>
      <c r="AL863" s="109" t="s">
        <v>134</v>
      </c>
      <c r="AM863" s="110" t="str">
        <f t="shared" si="245"/>
        <v>INDFOR</v>
      </c>
      <c r="AN863" s="109" t="str">
        <f t="shared" si="246"/>
        <v>FH15</v>
      </c>
      <c r="AO863" s="109">
        <f t="shared" si="260"/>
        <v>0.0103813058891921</v>
      </c>
      <c r="AP863" s="109" t="s">
        <v>30</v>
      </c>
      <c r="AQ863" s="110" t="s">
        <v>82</v>
      </c>
      <c r="AU863" s="109" t="s">
        <v>134</v>
      </c>
      <c r="AV863" s="110" t="str">
        <f t="shared" si="247"/>
        <v>INDFOR</v>
      </c>
      <c r="AW863" s="109" t="str">
        <f t="shared" si="248"/>
        <v>FH15</v>
      </c>
      <c r="AX863" s="109">
        <f t="shared" si="261"/>
        <v>0.0106343067495129</v>
      </c>
      <c r="AY863" s="109" t="s">
        <v>30</v>
      </c>
      <c r="AZ863" s="110" t="s">
        <v>81</v>
      </c>
      <c r="BD863" s="109" t="s">
        <v>134</v>
      </c>
      <c r="BE863" s="110" t="str">
        <f t="shared" si="249"/>
        <v>INDFOR</v>
      </c>
      <c r="BF863" s="109" t="str">
        <f t="shared" si="250"/>
        <v>FH15</v>
      </c>
      <c r="BG863" s="109">
        <f t="shared" si="257"/>
        <v>0.0103813058891921</v>
      </c>
      <c r="BH863" s="109" t="s">
        <v>30</v>
      </c>
      <c r="BI863" s="110" t="s">
        <v>83</v>
      </c>
      <c r="BM863" s="109" t="s">
        <v>134</v>
      </c>
      <c r="BN863" s="110" t="str">
        <f t="shared" si="251"/>
        <v>INDFOR</v>
      </c>
      <c r="BO863" s="109" t="str">
        <f t="shared" si="252"/>
        <v>FH15</v>
      </c>
      <c r="BP863" s="109">
        <f t="shared" si="253"/>
        <v>0.0106343067495129</v>
      </c>
      <c r="BQ863" s="109" t="s">
        <v>30</v>
      </c>
      <c r="BR863" s="110" t="s">
        <v>80</v>
      </c>
    </row>
    <row r="864" spans="11:70">
      <c r="K864" s="109" t="s">
        <v>134</v>
      </c>
      <c r="L864" s="110" t="str">
        <f t="shared" si="254"/>
        <v>INDFOR</v>
      </c>
      <c r="M864" s="110" t="s">
        <v>211</v>
      </c>
      <c r="N864" s="109">
        <f t="shared" si="262"/>
        <v>0.0105543133150902</v>
      </c>
      <c r="O864" s="109" t="s">
        <v>30</v>
      </c>
      <c r="P864" s="110" t="s">
        <v>84</v>
      </c>
      <c r="T864" s="109" t="s">
        <v>134</v>
      </c>
      <c r="U864" s="110" t="str">
        <f t="shared" si="255"/>
        <v>INDFOR</v>
      </c>
      <c r="V864" s="109" t="str">
        <f t="shared" si="256"/>
        <v>FH16</v>
      </c>
      <c r="W864" s="109">
        <f t="shared" si="258"/>
        <v>0.0099792732136525</v>
      </c>
      <c r="X864" s="109" t="s">
        <v>30</v>
      </c>
      <c r="Y864" s="110" t="s">
        <v>79</v>
      </c>
      <c r="AC864" s="109" t="s">
        <v>134</v>
      </c>
      <c r="AD864" s="110" t="str">
        <f t="shared" ref="AD864:AD927" si="263">U864</f>
        <v>INDFOR</v>
      </c>
      <c r="AE864" s="109" t="str">
        <f t="shared" ref="AE864:AE927" si="264">V864</f>
        <v>FH16</v>
      </c>
      <c r="AF864" s="109">
        <f t="shared" si="259"/>
        <v>0.0108743339662005</v>
      </c>
      <c r="AG864" s="109" t="s">
        <v>30</v>
      </c>
      <c r="AH864" s="110" t="s">
        <v>85</v>
      </c>
      <c r="AL864" s="109" t="s">
        <v>134</v>
      </c>
      <c r="AM864" s="110" t="str">
        <f t="shared" ref="AM864:AM927" si="265">AD864</f>
        <v>INDFOR</v>
      </c>
      <c r="AN864" s="109" t="str">
        <f t="shared" ref="AN864:AN927" si="266">AE864</f>
        <v>FH16</v>
      </c>
      <c r="AO864" s="109">
        <f t="shared" si="260"/>
        <v>0.0104341093929223</v>
      </c>
      <c r="AP864" s="109" t="s">
        <v>30</v>
      </c>
      <c r="AQ864" s="110" t="s">
        <v>82</v>
      </c>
      <c r="AU864" s="109" t="s">
        <v>134</v>
      </c>
      <c r="AV864" s="110" t="str">
        <f t="shared" ref="AV864:AV927" si="267">AM864</f>
        <v>INDFOR</v>
      </c>
      <c r="AW864" s="109" t="str">
        <f t="shared" ref="AW864:AW927" si="268">AN864</f>
        <v>FH16</v>
      </c>
      <c r="AX864" s="109">
        <f t="shared" si="261"/>
        <v>0.0106626803306411</v>
      </c>
      <c r="AY864" s="109" t="s">
        <v>30</v>
      </c>
      <c r="AZ864" s="110" t="s">
        <v>81</v>
      </c>
      <c r="BD864" s="109" t="s">
        <v>134</v>
      </c>
      <c r="BE864" s="110" t="str">
        <f t="shared" ref="BE864:BE927" si="269">AV864</f>
        <v>INDFOR</v>
      </c>
      <c r="BF864" s="109" t="str">
        <f t="shared" ref="BF864:BF927" si="270">AW864</f>
        <v>FH16</v>
      </c>
      <c r="BG864" s="109">
        <f t="shared" si="257"/>
        <v>0.0104341093929223</v>
      </c>
      <c r="BH864" s="109" t="s">
        <v>30</v>
      </c>
      <c r="BI864" s="110" t="s">
        <v>83</v>
      </c>
      <c r="BM864" s="109" t="s">
        <v>134</v>
      </c>
      <c r="BN864" s="110" t="str">
        <f t="shared" ref="BN864:BN927" si="271">BE864</f>
        <v>INDFOR</v>
      </c>
      <c r="BO864" s="109" t="str">
        <f t="shared" ref="BO864:BO927" si="272">BF864</f>
        <v>FH16</v>
      </c>
      <c r="BP864" s="109">
        <f t="shared" ref="BP864:BP927" si="273">AX864</f>
        <v>0.0106626803306411</v>
      </c>
      <c r="BQ864" s="109" t="s">
        <v>30</v>
      </c>
      <c r="BR864" s="110" t="s">
        <v>80</v>
      </c>
    </row>
    <row r="865" spans="11:70">
      <c r="K865" s="109" t="s">
        <v>134</v>
      </c>
      <c r="L865" s="110" t="str">
        <f t="shared" ref="L865:L895" si="274">L864</f>
        <v>INDFOR</v>
      </c>
      <c r="M865" s="110" t="s">
        <v>212</v>
      </c>
      <c r="N865" s="109">
        <f t="shared" si="262"/>
        <v>0.0106052685667944</v>
      </c>
      <c r="O865" s="109" t="s">
        <v>30</v>
      </c>
      <c r="P865" s="110" t="s">
        <v>84</v>
      </c>
      <c r="T865" s="109" t="s">
        <v>134</v>
      </c>
      <c r="U865" s="110" t="str">
        <f t="shared" ref="U865:U928" si="275">L865</f>
        <v>INDFOR</v>
      </c>
      <c r="V865" s="109" t="str">
        <f t="shared" ref="V865:V928" si="276">M865</f>
        <v>FH17</v>
      </c>
      <c r="W865" s="109">
        <f t="shared" si="258"/>
        <v>0.00992119731390353</v>
      </c>
      <c r="X865" s="109" t="s">
        <v>30</v>
      </c>
      <c r="Y865" s="110" t="s">
        <v>79</v>
      </c>
      <c r="AC865" s="109" t="s">
        <v>134</v>
      </c>
      <c r="AD865" s="110" t="str">
        <f t="shared" si="263"/>
        <v>INDFOR</v>
      </c>
      <c r="AE865" s="109" t="str">
        <f t="shared" si="264"/>
        <v>FH17</v>
      </c>
      <c r="AF865" s="109">
        <f t="shared" si="259"/>
        <v>0.0109605224681226</v>
      </c>
      <c r="AG865" s="109" t="s">
        <v>30</v>
      </c>
      <c r="AH865" s="110" t="s">
        <v>85</v>
      </c>
      <c r="AL865" s="109" t="s">
        <v>134</v>
      </c>
      <c r="AM865" s="110" t="str">
        <f t="shared" si="265"/>
        <v>INDFOR</v>
      </c>
      <c r="AN865" s="109" t="str">
        <f t="shared" si="266"/>
        <v>FH17</v>
      </c>
      <c r="AO865" s="109">
        <f t="shared" si="260"/>
        <v>0.0104276535104594</v>
      </c>
      <c r="AP865" s="109" t="s">
        <v>30</v>
      </c>
      <c r="AQ865" s="110" t="s">
        <v>82</v>
      </c>
      <c r="AU865" s="109" t="s">
        <v>134</v>
      </c>
      <c r="AV865" s="110" t="str">
        <f t="shared" si="267"/>
        <v>INDFOR</v>
      </c>
      <c r="AW865" s="109" t="str">
        <f t="shared" si="268"/>
        <v>FH17</v>
      </c>
      <c r="AX865" s="109">
        <f t="shared" si="261"/>
        <v>0.0106801137608188</v>
      </c>
      <c r="AY865" s="109" t="s">
        <v>30</v>
      </c>
      <c r="AZ865" s="110" t="s">
        <v>81</v>
      </c>
      <c r="BD865" s="109" t="s">
        <v>134</v>
      </c>
      <c r="BE865" s="110" t="str">
        <f t="shared" si="269"/>
        <v>INDFOR</v>
      </c>
      <c r="BF865" s="109" t="str">
        <f t="shared" si="270"/>
        <v>FH17</v>
      </c>
      <c r="BG865" s="109">
        <f t="shared" ref="BG865:BG928" si="277">AO865</f>
        <v>0.0104276535104594</v>
      </c>
      <c r="BH865" s="109" t="s">
        <v>30</v>
      </c>
      <c r="BI865" s="110" t="s">
        <v>83</v>
      </c>
      <c r="BM865" s="109" t="s">
        <v>134</v>
      </c>
      <c r="BN865" s="110" t="str">
        <f t="shared" si="271"/>
        <v>INDFOR</v>
      </c>
      <c r="BO865" s="109" t="str">
        <f t="shared" si="272"/>
        <v>FH17</v>
      </c>
      <c r="BP865" s="109">
        <f t="shared" si="273"/>
        <v>0.0106801137608188</v>
      </c>
      <c r="BQ865" s="109" t="s">
        <v>30</v>
      </c>
      <c r="BR865" s="110" t="s">
        <v>80</v>
      </c>
    </row>
    <row r="866" spans="11:70">
      <c r="K866" s="109" t="s">
        <v>134</v>
      </c>
      <c r="L866" s="110" t="str">
        <f t="shared" si="274"/>
        <v>INDFOR</v>
      </c>
      <c r="M866" s="110" t="s">
        <v>213</v>
      </c>
      <c r="N866" s="109">
        <f t="shared" si="262"/>
        <v>0.0106165675744802</v>
      </c>
      <c r="O866" s="109" t="s">
        <v>30</v>
      </c>
      <c r="P866" s="110" t="s">
        <v>84</v>
      </c>
      <c r="T866" s="109" t="s">
        <v>134</v>
      </c>
      <c r="U866" s="110" t="str">
        <f t="shared" si="275"/>
        <v>INDFOR</v>
      </c>
      <c r="V866" s="109" t="str">
        <f t="shared" si="276"/>
        <v>FH18</v>
      </c>
      <c r="W866" s="109">
        <f t="shared" si="258"/>
        <v>0.00993464191061692</v>
      </c>
      <c r="X866" s="109" t="s">
        <v>30</v>
      </c>
      <c r="Y866" s="110" t="s">
        <v>79</v>
      </c>
      <c r="AC866" s="109" t="s">
        <v>134</v>
      </c>
      <c r="AD866" s="110" t="str">
        <f t="shared" si="263"/>
        <v>INDFOR</v>
      </c>
      <c r="AE866" s="109" t="str">
        <f t="shared" si="264"/>
        <v>FH18</v>
      </c>
      <c r="AF866" s="109">
        <f t="shared" si="259"/>
        <v>0.0109452730566594</v>
      </c>
      <c r="AG866" s="109" t="s">
        <v>30</v>
      </c>
      <c r="AH866" s="110" t="s">
        <v>85</v>
      </c>
      <c r="AL866" s="109" t="s">
        <v>134</v>
      </c>
      <c r="AM866" s="110" t="str">
        <f t="shared" si="265"/>
        <v>INDFOR</v>
      </c>
      <c r="AN866" s="109" t="str">
        <f t="shared" si="266"/>
        <v>FH18</v>
      </c>
      <c r="AO866" s="109">
        <f t="shared" si="260"/>
        <v>0.0103871414309168</v>
      </c>
      <c r="AP866" s="109" t="s">
        <v>30</v>
      </c>
      <c r="AQ866" s="110" t="s">
        <v>82</v>
      </c>
      <c r="AU866" s="109" t="s">
        <v>134</v>
      </c>
      <c r="AV866" s="110" t="str">
        <f t="shared" si="267"/>
        <v>INDFOR</v>
      </c>
      <c r="AW866" s="109" t="str">
        <f t="shared" si="268"/>
        <v>FH18</v>
      </c>
      <c r="AX866" s="109">
        <f t="shared" si="261"/>
        <v>0.01064638062097</v>
      </c>
      <c r="AY866" s="109" t="s">
        <v>30</v>
      </c>
      <c r="AZ866" s="110" t="s">
        <v>81</v>
      </c>
      <c r="BD866" s="109" t="s">
        <v>134</v>
      </c>
      <c r="BE866" s="110" t="str">
        <f t="shared" si="269"/>
        <v>INDFOR</v>
      </c>
      <c r="BF866" s="109" t="str">
        <f t="shared" si="270"/>
        <v>FH18</v>
      </c>
      <c r="BG866" s="109">
        <f t="shared" si="277"/>
        <v>0.0103871414309168</v>
      </c>
      <c r="BH866" s="109" t="s">
        <v>30</v>
      </c>
      <c r="BI866" s="110" t="s">
        <v>83</v>
      </c>
      <c r="BM866" s="109" t="s">
        <v>134</v>
      </c>
      <c r="BN866" s="110" t="str">
        <f t="shared" si="271"/>
        <v>INDFOR</v>
      </c>
      <c r="BO866" s="109" t="str">
        <f t="shared" si="272"/>
        <v>FH18</v>
      </c>
      <c r="BP866" s="109">
        <f t="shared" si="273"/>
        <v>0.01064638062097</v>
      </c>
      <c r="BQ866" s="109" t="s">
        <v>30</v>
      </c>
      <c r="BR866" s="110" t="s">
        <v>80</v>
      </c>
    </row>
    <row r="867" spans="11:70">
      <c r="K867" s="111" t="s">
        <v>134</v>
      </c>
      <c r="L867" s="110" t="str">
        <f t="shared" si="274"/>
        <v>INDFOR</v>
      </c>
      <c r="M867" s="110" t="s">
        <v>214</v>
      </c>
      <c r="N867" s="109">
        <f t="shared" si="262"/>
        <v>0.010608110966277</v>
      </c>
      <c r="O867" s="109" t="s">
        <v>30</v>
      </c>
      <c r="P867" s="110" t="s">
        <v>84</v>
      </c>
      <c r="T867" s="109" t="s">
        <v>134</v>
      </c>
      <c r="U867" s="110" t="str">
        <f t="shared" si="275"/>
        <v>INDFOR</v>
      </c>
      <c r="V867" s="109" t="str">
        <f t="shared" si="276"/>
        <v>FH19</v>
      </c>
      <c r="W867" s="109">
        <f t="shared" si="258"/>
        <v>0.0101732144504731</v>
      </c>
      <c r="X867" s="109" t="s">
        <v>30</v>
      </c>
      <c r="Y867" s="110" t="s">
        <v>79</v>
      </c>
      <c r="AC867" s="109" t="s">
        <v>134</v>
      </c>
      <c r="AD867" s="110" t="str">
        <f t="shared" si="263"/>
        <v>INDFOR</v>
      </c>
      <c r="AE867" s="109" t="str">
        <f t="shared" si="264"/>
        <v>FH19</v>
      </c>
      <c r="AF867" s="109">
        <f t="shared" si="259"/>
        <v>0.0109063902844793</v>
      </c>
      <c r="AG867" s="109" t="s">
        <v>30</v>
      </c>
      <c r="AH867" s="110" t="s">
        <v>85</v>
      </c>
      <c r="AL867" s="109" t="s">
        <v>134</v>
      </c>
      <c r="AM867" s="110" t="str">
        <f t="shared" si="265"/>
        <v>INDFOR</v>
      </c>
      <c r="AN867" s="109" t="str">
        <f t="shared" si="266"/>
        <v>FH19</v>
      </c>
      <c r="AO867" s="109">
        <f t="shared" si="260"/>
        <v>0.0104000813333372</v>
      </c>
      <c r="AP867" s="109" t="s">
        <v>30</v>
      </c>
      <c r="AQ867" s="110" t="s">
        <v>82</v>
      </c>
      <c r="AU867" s="109" t="s">
        <v>134</v>
      </c>
      <c r="AV867" s="110" t="str">
        <f t="shared" si="267"/>
        <v>INDFOR</v>
      </c>
      <c r="AW867" s="109" t="str">
        <f t="shared" si="268"/>
        <v>FH19</v>
      </c>
      <c r="AX867" s="109">
        <f t="shared" si="261"/>
        <v>0.010656165888631</v>
      </c>
      <c r="AY867" s="109" t="s">
        <v>30</v>
      </c>
      <c r="AZ867" s="110" t="s">
        <v>81</v>
      </c>
      <c r="BD867" s="109" t="s">
        <v>134</v>
      </c>
      <c r="BE867" s="110" t="str">
        <f t="shared" si="269"/>
        <v>INDFOR</v>
      </c>
      <c r="BF867" s="109" t="str">
        <f t="shared" si="270"/>
        <v>FH19</v>
      </c>
      <c r="BG867" s="109">
        <f t="shared" si="277"/>
        <v>0.0104000813333372</v>
      </c>
      <c r="BH867" s="109" t="s">
        <v>30</v>
      </c>
      <c r="BI867" s="110" t="s">
        <v>83</v>
      </c>
      <c r="BM867" s="109" t="s">
        <v>134</v>
      </c>
      <c r="BN867" s="110" t="str">
        <f t="shared" si="271"/>
        <v>INDFOR</v>
      </c>
      <c r="BO867" s="109" t="str">
        <f t="shared" si="272"/>
        <v>FH19</v>
      </c>
      <c r="BP867" s="109">
        <f t="shared" si="273"/>
        <v>0.010656165888631</v>
      </c>
      <c r="BQ867" s="109" t="s">
        <v>30</v>
      </c>
      <c r="BR867" s="110" t="s">
        <v>80</v>
      </c>
    </row>
    <row r="868" spans="11:70">
      <c r="K868" s="109" t="s">
        <v>134</v>
      </c>
      <c r="L868" s="110" t="str">
        <f t="shared" si="274"/>
        <v>INDFOR</v>
      </c>
      <c r="M868" s="110" t="s">
        <v>215</v>
      </c>
      <c r="N868" s="109">
        <f t="shared" si="262"/>
        <v>0.0105938077740437</v>
      </c>
      <c r="O868" s="109" t="s">
        <v>30</v>
      </c>
      <c r="P868" s="110" t="s">
        <v>84</v>
      </c>
      <c r="T868" s="109" t="s">
        <v>134</v>
      </c>
      <c r="U868" s="110" t="str">
        <f t="shared" si="275"/>
        <v>INDFOR</v>
      </c>
      <c r="V868" s="109" t="str">
        <f t="shared" si="276"/>
        <v>FH20</v>
      </c>
      <c r="W868" s="109">
        <f t="shared" si="258"/>
        <v>0.0104395391021615</v>
      </c>
      <c r="X868" s="109" t="s">
        <v>30</v>
      </c>
      <c r="Y868" s="110" t="s">
        <v>79</v>
      </c>
      <c r="AC868" s="109" t="s">
        <v>134</v>
      </c>
      <c r="AD868" s="110" t="str">
        <f t="shared" si="263"/>
        <v>INDFOR</v>
      </c>
      <c r="AE868" s="109" t="str">
        <f t="shared" si="264"/>
        <v>FH20</v>
      </c>
      <c r="AF868" s="109">
        <f t="shared" si="259"/>
        <v>0.0108242416247828</v>
      </c>
      <c r="AG868" s="109" t="s">
        <v>30</v>
      </c>
      <c r="AH868" s="110" t="s">
        <v>85</v>
      </c>
      <c r="AL868" s="109" t="s">
        <v>134</v>
      </c>
      <c r="AM868" s="110" t="str">
        <f t="shared" si="265"/>
        <v>INDFOR</v>
      </c>
      <c r="AN868" s="109" t="str">
        <f t="shared" si="266"/>
        <v>FH20</v>
      </c>
      <c r="AO868" s="109">
        <f t="shared" si="260"/>
        <v>0.0104666322888045</v>
      </c>
      <c r="AP868" s="109" t="s">
        <v>30</v>
      </c>
      <c r="AQ868" s="110" t="s">
        <v>82</v>
      </c>
      <c r="AU868" s="109" t="s">
        <v>134</v>
      </c>
      <c r="AV868" s="110" t="str">
        <f t="shared" si="267"/>
        <v>INDFOR</v>
      </c>
      <c r="AW868" s="109" t="str">
        <f t="shared" si="268"/>
        <v>FH20</v>
      </c>
      <c r="AX868" s="109">
        <f t="shared" si="261"/>
        <v>0.0107829867197916</v>
      </c>
      <c r="AY868" s="109" t="s">
        <v>30</v>
      </c>
      <c r="AZ868" s="110" t="s">
        <v>81</v>
      </c>
      <c r="BD868" s="109" t="s">
        <v>134</v>
      </c>
      <c r="BE868" s="110" t="str">
        <f t="shared" si="269"/>
        <v>INDFOR</v>
      </c>
      <c r="BF868" s="109" t="str">
        <f t="shared" si="270"/>
        <v>FH20</v>
      </c>
      <c r="BG868" s="109">
        <f t="shared" si="277"/>
        <v>0.0104666322888045</v>
      </c>
      <c r="BH868" s="109" t="s">
        <v>30</v>
      </c>
      <c r="BI868" s="110" t="s">
        <v>83</v>
      </c>
      <c r="BM868" s="109" t="s">
        <v>134</v>
      </c>
      <c r="BN868" s="110" t="str">
        <f t="shared" si="271"/>
        <v>INDFOR</v>
      </c>
      <c r="BO868" s="109" t="str">
        <f t="shared" si="272"/>
        <v>FH20</v>
      </c>
      <c r="BP868" s="109">
        <f t="shared" si="273"/>
        <v>0.0107829867197916</v>
      </c>
      <c r="BQ868" s="109" t="s">
        <v>30</v>
      </c>
      <c r="BR868" s="110" t="s">
        <v>80</v>
      </c>
    </row>
    <row r="869" spans="11:70">
      <c r="K869" s="109" t="s">
        <v>134</v>
      </c>
      <c r="L869" s="110" t="str">
        <f t="shared" si="274"/>
        <v>INDFOR</v>
      </c>
      <c r="M869" s="110" t="s">
        <v>216</v>
      </c>
      <c r="N869" s="109">
        <f t="shared" si="262"/>
        <v>0.0106029519197713</v>
      </c>
      <c r="O869" s="109" t="s">
        <v>30</v>
      </c>
      <c r="P869" s="110" t="s">
        <v>84</v>
      </c>
      <c r="T869" s="109" t="s">
        <v>134</v>
      </c>
      <c r="U869" s="110" t="str">
        <f t="shared" si="275"/>
        <v>INDFOR</v>
      </c>
      <c r="V869" s="109" t="str">
        <f t="shared" si="276"/>
        <v>FH21</v>
      </c>
      <c r="W869" s="109">
        <f t="shared" si="258"/>
        <v>0.0105294976266661</v>
      </c>
      <c r="X869" s="109" t="s">
        <v>30</v>
      </c>
      <c r="Y869" s="110" t="s">
        <v>79</v>
      </c>
      <c r="AC869" s="109" t="s">
        <v>134</v>
      </c>
      <c r="AD869" s="110" t="str">
        <f t="shared" si="263"/>
        <v>INDFOR</v>
      </c>
      <c r="AE869" s="109" t="str">
        <f t="shared" si="264"/>
        <v>FH21</v>
      </c>
      <c r="AF869" s="109">
        <f t="shared" si="259"/>
        <v>0.0107461881281853</v>
      </c>
      <c r="AG869" s="109" t="s">
        <v>30</v>
      </c>
      <c r="AH869" s="110" t="s">
        <v>85</v>
      </c>
      <c r="AL869" s="109" t="s">
        <v>134</v>
      </c>
      <c r="AM869" s="110" t="str">
        <f t="shared" si="265"/>
        <v>INDFOR</v>
      </c>
      <c r="AN869" s="109" t="str">
        <f t="shared" si="266"/>
        <v>FH21</v>
      </c>
      <c r="AO869" s="109">
        <f t="shared" si="260"/>
        <v>0.0105332942772517</v>
      </c>
      <c r="AP869" s="109" t="s">
        <v>30</v>
      </c>
      <c r="AQ869" s="110" t="s">
        <v>82</v>
      </c>
      <c r="AU869" s="109" t="s">
        <v>134</v>
      </c>
      <c r="AV869" s="110" t="str">
        <f t="shared" si="267"/>
        <v>INDFOR</v>
      </c>
      <c r="AW869" s="109" t="str">
        <f t="shared" si="268"/>
        <v>FH21</v>
      </c>
      <c r="AX869" s="109">
        <f t="shared" si="261"/>
        <v>0.010946161852612</v>
      </c>
      <c r="AY869" s="109" t="s">
        <v>30</v>
      </c>
      <c r="AZ869" s="110" t="s">
        <v>81</v>
      </c>
      <c r="BD869" s="109" t="s">
        <v>134</v>
      </c>
      <c r="BE869" s="110" t="str">
        <f t="shared" si="269"/>
        <v>INDFOR</v>
      </c>
      <c r="BF869" s="109" t="str">
        <f t="shared" si="270"/>
        <v>FH21</v>
      </c>
      <c r="BG869" s="109">
        <f t="shared" si="277"/>
        <v>0.0105332942772517</v>
      </c>
      <c r="BH869" s="109" t="s">
        <v>30</v>
      </c>
      <c r="BI869" s="110" t="s">
        <v>83</v>
      </c>
      <c r="BM869" s="109" t="s">
        <v>134</v>
      </c>
      <c r="BN869" s="110" t="str">
        <f t="shared" si="271"/>
        <v>INDFOR</v>
      </c>
      <c r="BO869" s="109" t="str">
        <f t="shared" si="272"/>
        <v>FH21</v>
      </c>
      <c r="BP869" s="109">
        <f t="shared" si="273"/>
        <v>0.010946161852612</v>
      </c>
      <c r="BQ869" s="109" t="s">
        <v>30</v>
      </c>
      <c r="BR869" s="110" t="s">
        <v>80</v>
      </c>
    </row>
    <row r="870" spans="11:70">
      <c r="K870" s="109" t="s">
        <v>134</v>
      </c>
      <c r="L870" s="110" t="str">
        <f t="shared" si="274"/>
        <v>INDFOR</v>
      </c>
      <c r="M870" s="110" t="s">
        <v>217</v>
      </c>
      <c r="N870" s="109">
        <f t="shared" si="262"/>
        <v>0.0106499947189476</v>
      </c>
      <c r="O870" s="109" t="s">
        <v>30</v>
      </c>
      <c r="P870" s="110" t="s">
        <v>84</v>
      </c>
      <c r="T870" s="109" t="s">
        <v>134</v>
      </c>
      <c r="U870" s="110" t="str">
        <f t="shared" si="275"/>
        <v>INDFOR</v>
      </c>
      <c r="V870" s="109" t="str">
        <f t="shared" si="276"/>
        <v>FH22</v>
      </c>
      <c r="W870" s="109">
        <f t="shared" si="258"/>
        <v>0.0104509545147346</v>
      </c>
      <c r="X870" s="109" t="s">
        <v>30</v>
      </c>
      <c r="Y870" s="110" t="s">
        <v>79</v>
      </c>
      <c r="AC870" s="109" t="s">
        <v>134</v>
      </c>
      <c r="AD870" s="110" t="str">
        <f t="shared" si="263"/>
        <v>INDFOR</v>
      </c>
      <c r="AE870" s="109" t="str">
        <f t="shared" si="264"/>
        <v>FH22</v>
      </c>
      <c r="AF870" s="109">
        <f t="shared" si="259"/>
        <v>0.010743373856073</v>
      </c>
      <c r="AG870" s="109" t="s">
        <v>30</v>
      </c>
      <c r="AH870" s="110" t="s">
        <v>85</v>
      </c>
      <c r="AL870" s="109" t="s">
        <v>134</v>
      </c>
      <c r="AM870" s="110" t="str">
        <f t="shared" si="265"/>
        <v>INDFOR</v>
      </c>
      <c r="AN870" s="109" t="str">
        <f t="shared" si="266"/>
        <v>FH22</v>
      </c>
      <c r="AO870" s="109">
        <f t="shared" si="260"/>
        <v>0.0105724394852788</v>
      </c>
      <c r="AP870" s="109" t="s">
        <v>30</v>
      </c>
      <c r="AQ870" s="110" t="s">
        <v>82</v>
      </c>
      <c r="AU870" s="109" t="s">
        <v>134</v>
      </c>
      <c r="AV870" s="110" t="str">
        <f t="shared" si="267"/>
        <v>INDFOR</v>
      </c>
      <c r="AW870" s="109" t="str">
        <f t="shared" si="268"/>
        <v>FH22</v>
      </c>
      <c r="AX870" s="109">
        <f t="shared" si="261"/>
        <v>0.0111347269501046</v>
      </c>
      <c r="AY870" s="109" t="s">
        <v>30</v>
      </c>
      <c r="AZ870" s="110" t="s">
        <v>81</v>
      </c>
      <c r="BD870" s="109" t="s">
        <v>134</v>
      </c>
      <c r="BE870" s="110" t="str">
        <f t="shared" si="269"/>
        <v>INDFOR</v>
      </c>
      <c r="BF870" s="109" t="str">
        <f t="shared" si="270"/>
        <v>FH22</v>
      </c>
      <c r="BG870" s="109">
        <f t="shared" si="277"/>
        <v>0.0105724394852788</v>
      </c>
      <c r="BH870" s="109" t="s">
        <v>30</v>
      </c>
      <c r="BI870" s="110" t="s">
        <v>83</v>
      </c>
      <c r="BM870" s="109" t="s">
        <v>134</v>
      </c>
      <c r="BN870" s="110" t="str">
        <f t="shared" si="271"/>
        <v>INDFOR</v>
      </c>
      <c r="BO870" s="109" t="str">
        <f t="shared" si="272"/>
        <v>FH22</v>
      </c>
      <c r="BP870" s="109">
        <f t="shared" si="273"/>
        <v>0.0111347269501046</v>
      </c>
      <c r="BQ870" s="109" t="s">
        <v>30</v>
      </c>
      <c r="BR870" s="110" t="s">
        <v>80</v>
      </c>
    </row>
    <row r="871" spans="11:70">
      <c r="K871" s="111" t="s">
        <v>134</v>
      </c>
      <c r="L871" s="110" t="str">
        <f t="shared" si="274"/>
        <v>INDFOR</v>
      </c>
      <c r="M871" s="110" t="s">
        <v>218</v>
      </c>
      <c r="N871" s="109">
        <f t="shared" si="262"/>
        <v>0.0107286089170435</v>
      </c>
      <c r="O871" s="109" t="s">
        <v>30</v>
      </c>
      <c r="P871" s="110" t="s">
        <v>84</v>
      </c>
      <c r="T871" s="109" t="s">
        <v>134</v>
      </c>
      <c r="U871" s="110" t="str">
        <f t="shared" si="275"/>
        <v>INDFOR</v>
      </c>
      <c r="V871" s="109" t="str">
        <f t="shared" si="276"/>
        <v>FH23</v>
      </c>
      <c r="W871" s="109">
        <f t="shared" si="258"/>
        <v>0.010240244057547</v>
      </c>
      <c r="X871" s="109" t="s">
        <v>30</v>
      </c>
      <c r="Y871" s="110" t="s">
        <v>79</v>
      </c>
      <c r="AC871" s="109" t="s">
        <v>134</v>
      </c>
      <c r="AD871" s="110" t="str">
        <f t="shared" si="263"/>
        <v>INDFOR</v>
      </c>
      <c r="AE871" s="109" t="str">
        <f t="shared" si="264"/>
        <v>FH23</v>
      </c>
      <c r="AF871" s="109">
        <f t="shared" si="259"/>
        <v>0.0109657673124447</v>
      </c>
      <c r="AG871" s="109" t="s">
        <v>30</v>
      </c>
      <c r="AH871" s="110" t="s">
        <v>85</v>
      </c>
      <c r="AL871" s="109" t="s">
        <v>134</v>
      </c>
      <c r="AM871" s="110" t="str">
        <f t="shared" si="265"/>
        <v>INDFOR</v>
      </c>
      <c r="AN871" s="109" t="str">
        <f t="shared" si="266"/>
        <v>FH23</v>
      </c>
      <c r="AO871" s="109">
        <f t="shared" si="260"/>
        <v>0.0106351320566266</v>
      </c>
      <c r="AP871" s="109" t="s">
        <v>30</v>
      </c>
      <c r="AQ871" s="110" t="s">
        <v>82</v>
      </c>
      <c r="AU871" s="109" t="s">
        <v>134</v>
      </c>
      <c r="AV871" s="110" t="str">
        <f t="shared" si="267"/>
        <v>INDFOR</v>
      </c>
      <c r="AW871" s="109" t="str">
        <f t="shared" si="268"/>
        <v>FH23</v>
      </c>
      <c r="AX871" s="109">
        <f t="shared" si="261"/>
        <v>0.0114198689107316</v>
      </c>
      <c r="AY871" s="109" t="s">
        <v>30</v>
      </c>
      <c r="AZ871" s="110" t="s">
        <v>81</v>
      </c>
      <c r="BD871" s="109" t="s">
        <v>134</v>
      </c>
      <c r="BE871" s="110" t="str">
        <f t="shared" si="269"/>
        <v>INDFOR</v>
      </c>
      <c r="BF871" s="109" t="str">
        <f t="shared" si="270"/>
        <v>FH23</v>
      </c>
      <c r="BG871" s="109">
        <f t="shared" si="277"/>
        <v>0.0106351320566266</v>
      </c>
      <c r="BH871" s="109" t="s">
        <v>30</v>
      </c>
      <c r="BI871" s="110" t="s">
        <v>83</v>
      </c>
      <c r="BM871" s="109" t="s">
        <v>134</v>
      </c>
      <c r="BN871" s="110" t="str">
        <f t="shared" si="271"/>
        <v>INDFOR</v>
      </c>
      <c r="BO871" s="109" t="str">
        <f t="shared" si="272"/>
        <v>FH23</v>
      </c>
      <c r="BP871" s="109">
        <f t="shared" si="273"/>
        <v>0.0114198689107316</v>
      </c>
      <c r="BQ871" s="109" t="s">
        <v>30</v>
      </c>
      <c r="BR871" s="110" t="s">
        <v>80</v>
      </c>
    </row>
    <row r="872" spans="11:70">
      <c r="K872" s="109" t="s">
        <v>134</v>
      </c>
      <c r="L872" s="110" t="str">
        <f t="shared" si="274"/>
        <v>INDFOR</v>
      </c>
      <c r="M872" s="110" t="s">
        <v>219</v>
      </c>
      <c r="N872" s="109">
        <f t="shared" si="262"/>
        <v>0.0116721656639418</v>
      </c>
      <c r="O872" s="109" t="s">
        <v>30</v>
      </c>
      <c r="P872" s="110" t="s">
        <v>84</v>
      </c>
      <c r="T872" s="109" t="s">
        <v>134</v>
      </c>
      <c r="U872" s="110" t="str">
        <f t="shared" si="275"/>
        <v>INDFOR</v>
      </c>
      <c r="V872" s="109" t="str">
        <f t="shared" si="276"/>
        <v>WH0</v>
      </c>
      <c r="W872" s="109">
        <f t="shared" si="258"/>
        <v>0.013746547699084</v>
      </c>
      <c r="X872" s="109" t="s">
        <v>30</v>
      </c>
      <c r="Y872" s="110" t="s">
        <v>79</v>
      </c>
      <c r="AC872" s="109" t="s">
        <v>134</v>
      </c>
      <c r="AD872" s="110" t="str">
        <f t="shared" si="263"/>
        <v>INDFOR</v>
      </c>
      <c r="AE872" s="109" t="str">
        <f t="shared" si="264"/>
        <v>WH0</v>
      </c>
      <c r="AF872" s="109">
        <f t="shared" si="259"/>
        <v>0.0134361007747033</v>
      </c>
      <c r="AG872" s="109" t="s">
        <v>30</v>
      </c>
      <c r="AH872" s="110" t="s">
        <v>85</v>
      </c>
      <c r="AL872" s="109" t="s">
        <v>134</v>
      </c>
      <c r="AM872" s="110" t="str">
        <f t="shared" si="265"/>
        <v>INDFOR</v>
      </c>
      <c r="AN872" s="109" t="str">
        <f t="shared" si="266"/>
        <v>WH0</v>
      </c>
      <c r="AO872" s="109">
        <f t="shared" si="260"/>
        <v>0.0130605786484265</v>
      </c>
      <c r="AP872" s="109" t="s">
        <v>30</v>
      </c>
      <c r="AQ872" s="110" t="s">
        <v>82</v>
      </c>
      <c r="AU872" s="109" t="s">
        <v>134</v>
      </c>
      <c r="AV872" s="110" t="str">
        <f t="shared" si="267"/>
        <v>INDFOR</v>
      </c>
      <c r="AW872" s="109" t="str">
        <f t="shared" si="268"/>
        <v>WH0</v>
      </c>
      <c r="AX872" s="109">
        <f t="shared" si="261"/>
        <v>0.0127055580665203</v>
      </c>
      <c r="AY872" s="109" t="s">
        <v>30</v>
      </c>
      <c r="AZ872" s="110" t="s">
        <v>81</v>
      </c>
      <c r="BD872" s="109" t="s">
        <v>134</v>
      </c>
      <c r="BE872" s="110" t="str">
        <f t="shared" si="269"/>
        <v>INDFOR</v>
      </c>
      <c r="BF872" s="109" t="str">
        <f t="shared" si="270"/>
        <v>WH0</v>
      </c>
      <c r="BG872" s="109">
        <f t="shared" si="277"/>
        <v>0.0130605786484265</v>
      </c>
      <c r="BH872" s="109" t="s">
        <v>30</v>
      </c>
      <c r="BI872" s="110" t="s">
        <v>83</v>
      </c>
      <c r="BM872" s="109" t="s">
        <v>134</v>
      </c>
      <c r="BN872" s="110" t="str">
        <f t="shared" si="271"/>
        <v>INDFOR</v>
      </c>
      <c r="BO872" s="109" t="str">
        <f t="shared" si="272"/>
        <v>WH0</v>
      </c>
      <c r="BP872" s="109">
        <f t="shared" si="273"/>
        <v>0.0127055580665203</v>
      </c>
      <c r="BQ872" s="109" t="s">
        <v>30</v>
      </c>
      <c r="BR872" s="110" t="s">
        <v>80</v>
      </c>
    </row>
    <row r="873" spans="11:70">
      <c r="K873" s="109" t="s">
        <v>134</v>
      </c>
      <c r="L873" s="110" t="str">
        <f t="shared" si="274"/>
        <v>INDFOR</v>
      </c>
      <c r="M873" s="110" t="s">
        <v>220</v>
      </c>
      <c r="N873" s="109">
        <f t="shared" si="262"/>
        <v>0.0116279291498786</v>
      </c>
      <c r="O873" s="109" t="s">
        <v>30</v>
      </c>
      <c r="P873" s="110" t="s">
        <v>84</v>
      </c>
      <c r="T873" s="109" t="s">
        <v>134</v>
      </c>
      <c r="U873" s="110" t="str">
        <f t="shared" si="275"/>
        <v>INDFOR</v>
      </c>
      <c r="V873" s="109" t="str">
        <f t="shared" si="276"/>
        <v>WH1</v>
      </c>
      <c r="W873" s="109">
        <f t="shared" si="258"/>
        <v>0.013306284697205</v>
      </c>
      <c r="X873" s="109" t="s">
        <v>30</v>
      </c>
      <c r="Y873" s="110" t="s">
        <v>79</v>
      </c>
      <c r="AC873" s="109" t="s">
        <v>134</v>
      </c>
      <c r="AD873" s="110" t="str">
        <f t="shared" si="263"/>
        <v>INDFOR</v>
      </c>
      <c r="AE873" s="109" t="str">
        <f t="shared" si="264"/>
        <v>WH1</v>
      </c>
      <c r="AF873" s="109">
        <f t="shared" si="259"/>
        <v>0.0135414304736629</v>
      </c>
      <c r="AG873" s="109" t="s">
        <v>30</v>
      </c>
      <c r="AH873" s="110" t="s">
        <v>85</v>
      </c>
      <c r="AL873" s="109" t="s">
        <v>134</v>
      </c>
      <c r="AM873" s="110" t="str">
        <f t="shared" si="265"/>
        <v>INDFOR</v>
      </c>
      <c r="AN873" s="109" t="str">
        <f t="shared" si="266"/>
        <v>WH1</v>
      </c>
      <c r="AO873" s="109">
        <f t="shared" si="260"/>
        <v>0.012947381496885</v>
      </c>
      <c r="AP873" s="109" t="s">
        <v>30</v>
      </c>
      <c r="AQ873" s="110" t="s">
        <v>82</v>
      </c>
      <c r="AU873" s="109" t="s">
        <v>134</v>
      </c>
      <c r="AV873" s="110" t="str">
        <f t="shared" si="267"/>
        <v>INDFOR</v>
      </c>
      <c r="AW873" s="109" t="str">
        <f t="shared" si="268"/>
        <v>WH1</v>
      </c>
      <c r="AX873" s="109">
        <f t="shared" si="261"/>
        <v>0.0124864552527677</v>
      </c>
      <c r="AY873" s="109" t="s">
        <v>30</v>
      </c>
      <c r="AZ873" s="110" t="s">
        <v>81</v>
      </c>
      <c r="BD873" s="109" t="s">
        <v>134</v>
      </c>
      <c r="BE873" s="110" t="str">
        <f t="shared" si="269"/>
        <v>INDFOR</v>
      </c>
      <c r="BF873" s="109" t="str">
        <f t="shared" si="270"/>
        <v>WH1</v>
      </c>
      <c r="BG873" s="109">
        <f t="shared" si="277"/>
        <v>0.012947381496885</v>
      </c>
      <c r="BH873" s="109" t="s">
        <v>30</v>
      </c>
      <c r="BI873" s="110" t="s">
        <v>83</v>
      </c>
      <c r="BM873" s="109" t="s">
        <v>134</v>
      </c>
      <c r="BN873" s="110" t="str">
        <f t="shared" si="271"/>
        <v>INDFOR</v>
      </c>
      <c r="BO873" s="109" t="str">
        <f t="shared" si="272"/>
        <v>WH1</v>
      </c>
      <c r="BP873" s="109">
        <f t="shared" si="273"/>
        <v>0.0124864552527677</v>
      </c>
      <c r="BQ873" s="109" t="s">
        <v>30</v>
      </c>
      <c r="BR873" s="110" t="s">
        <v>80</v>
      </c>
    </row>
    <row r="874" spans="11:70">
      <c r="K874" s="109" t="s">
        <v>134</v>
      </c>
      <c r="L874" s="110" t="str">
        <f t="shared" si="274"/>
        <v>INDFOR</v>
      </c>
      <c r="M874" s="110" t="s">
        <v>221</v>
      </c>
      <c r="N874" s="109">
        <f t="shared" si="262"/>
        <v>0.0115306629242922</v>
      </c>
      <c r="O874" s="109" t="s">
        <v>30</v>
      </c>
      <c r="P874" s="110" t="s">
        <v>84</v>
      </c>
      <c r="T874" s="109" t="s">
        <v>134</v>
      </c>
      <c r="U874" s="110" t="str">
        <f t="shared" si="275"/>
        <v>INDFOR</v>
      </c>
      <c r="V874" s="109" t="str">
        <f t="shared" si="276"/>
        <v>WH2</v>
      </c>
      <c r="W874" s="109">
        <f t="shared" si="258"/>
        <v>0.0127397628774967</v>
      </c>
      <c r="X874" s="109" t="s">
        <v>30</v>
      </c>
      <c r="Y874" s="110" t="s">
        <v>79</v>
      </c>
      <c r="AC874" s="109" t="s">
        <v>134</v>
      </c>
      <c r="AD874" s="110" t="str">
        <f t="shared" si="263"/>
        <v>INDFOR</v>
      </c>
      <c r="AE874" s="109" t="str">
        <f t="shared" si="264"/>
        <v>WH2</v>
      </c>
      <c r="AF874" s="109">
        <f t="shared" si="259"/>
        <v>0.0134599033531735</v>
      </c>
      <c r="AG874" s="109" t="s">
        <v>30</v>
      </c>
      <c r="AH874" s="110" t="s">
        <v>85</v>
      </c>
      <c r="AL874" s="109" t="s">
        <v>134</v>
      </c>
      <c r="AM874" s="110" t="str">
        <f t="shared" si="265"/>
        <v>INDFOR</v>
      </c>
      <c r="AN874" s="109" t="str">
        <f t="shared" si="266"/>
        <v>WH2</v>
      </c>
      <c r="AO874" s="109">
        <f t="shared" si="260"/>
        <v>0.0127678788345884</v>
      </c>
      <c r="AP874" s="109" t="s">
        <v>30</v>
      </c>
      <c r="AQ874" s="110" t="s">
        <v>82</v>
      </c>
      <c r="AU874" s="109" t="s">
        <v>134</v>
      </c>
      <c r="AV874" s="110" t="str">
        <f t="shared" si="267"/>
        <v>INDFOR</v>
      </c>
      <c r="AW874" s="109" t="str">
        <f t="shared" si="268"/>
        <v>WH2</v>
      </c>
      <c r="AX874" s="109">
        <f t="shared" si="261"/>
        <v>0.0122202971539407</v>
      </c>
      <c r="AY874" s="109" t="s">
        <v>30</v>
      </c>
      <c r="AZ874" s="110" t="s">
        <v>81</v>
      </c>
      <c r="BD874" s="109" t="s">
        <v>134</v>
      </c>
      <c r="BE874" s="110" t="str">
        <f t="shared" si="269"/>
        <v>INDFOR</v>
      </c>
      <c r="BF874" s="109" t="str">
        <f t="shared" si="270"/>
        <v>WH2</v>
      </c>
      <c r="BG874" s="109">
        <f t="shared" si="277"/>
        <v>0.0127678788345884</v>
      </c>
      <c r="BH874" s="109" t="s">
        <v>30</v>
      </c>
      <c r="BI874" s="110" t="s">
        <v>83</v>
      </c>
      <c r="BM874" s="109" t="s">
        <v>134</v>
      </c>
      <c r="BN874" s="110" t="str">
        <f t="shared" si="271"/>
        <v>INDFOR</v>
      </c>
      <c r="BO874" s="109" t="str">
        <f t="shared" si="272"/>
        <v>WH2</v>
      </c>
      <c r="BP874" s="109">
        <f t="shared" si="273"/>
        <v>0.0122202971539407</v>
      </c>
      <c r="BQ874" s="109" t="s">
        <v>30</v>
      </c>
      <c r="BR874" s="110" t="s">
        <v>80</v>
      </c>
    </row>
    <row r="875" spans="11:70">
      <c r="K875" s="111" t="s">
        <v>134</v>
      </c>
      <c r="L875" s="110" t="str">
        <f t="shared" si="274"/>
        <v>INDFOR</v>
      </c>
      <c r="M875" s="110" t="s">
        <v>222</v>
      </c>
      <c r="N875" s="109">
        <f t="shared" si="262"/>
        <v>0.0114186169128008</v>
      </c>
      <c r="O875" s="109" t="s">
        <v>30</v>
      </c>
      <c r="P875" s="110" t="s">
        <v>84</v>
      </c>
      <c r="T875" s="109" t="s">
        <v>134</v>
      </c>
      <c r="U875" s="110" t="str">
        <f t="shared" si="275"/>
        <v>INDFOR</v>
      </c>
      <c r="V875" s="109" t="str">
        <f t="shared" si="276"/>
        <v>WH3</v>
      </c>
      <c r="W875" s="109">
        <f t="shared" si="258"/>
        <v>0.0122738141593863</v>
      </c>
      <c r="X875" s="109" t="s">
        <v>30</v>
      </c>
      <c r="Y875" s="110" t="s">
        <v>79</v>
      </c>
      <c r="AC875" s="109" t="s">
        <v>134</v>
      </c>
      <c r="AD875" s="110" t="str">
        <f t="shared" si="263"/>
        <v>INDFOR</v>
      </c>
      <c r="AE875" s="109" t="str">
        <f t="shared" si="264"/>
        <v>WH3</v>
      </c>
      <c r="AF875" s="109">
        <f t="shared" si="259"/>
        <v>0.0131930553402525</v>
      </c>
      <c r="AG875" s="109" t="s">
        <v>30</v>
      </c>
      <c r="AH875" s="110" t="s">
        <v>85</v>
      </c>
      <c r="AL875" s="109" t="s">
        <v>134</v>
      </c>
      <c r="AM875" s="110" t="str">
        <f t="shared" si="265"/>
        <v>INDFOR</v>
      </c>
      <c r="AN875" s="109" t="str">
        <f t="shared" si="266"/>
        <v>WH3</v>
      </c>
      <c r="AO875" s="109">
        <f t="shared" si="260"/>
        <v>0.0125143530868874</v>
      </c>
      <c r="AP875" s="109" t="s">
        <v>30</v>
      </c>
      <c r="AQ875" s="110" t="s">
        <v>82</v>
      </c>
      <c r="AU875" s="109" t="s">
        <v>134</v>
      </c>
      <c r="AV875" s="110" t="str">
        <f t="shared" si="267"/>
        <v>INDFOR</v>
      </c>
      <c r="AW875" s="109" t="str">
        <f t="shared" si="268"/>
        <v>WH3</v>
      </c>
      <c r="AX875" s="109">
        <f t="shared" si="261"/>
        <v>0.0117911591434718</v>
      </c>
      <c r="AY875" s="109" t="s">
        <v>30</v>
      </c>
      <c r="AZ875" s="110" t="s">
        <v>81</v>
      </c>
      <c r="BD875" s="109" t="s">
        <v>134</v>
      </c>
      <c r="BE875" s="110" t="str">
        <f t="shared" si="269"/>
        <v>INDFOR</v>
      </c>
      <c r="BF875" s="109" t="str">
        <f t="shared" si="270"/>
        <v>WH3</v>
      </c>
      <c r="BG875" s="109">
        <f t="shared" si="277"/>
        <v>0.0125143530868874</v>
      </c>
      <c r="BH875" s="109" t="s">
        <v>30</v>
      </c>
      <c r="BI875" s="110" t="s">
        <v>83</v>
      </c>
      <c r="BM875" s="109" t="s">
        <v>134</v>
      </c>
      <c r="BN875" s="110" t="str">
        <f t="shared" si="271"/>
        <v>INDFOR</v>
      </c>
      <c r="BO875" s="109" t="str">
        <f t="shared" si="272"/>
        <v>WH3</v>
      </c>
      <c r="BP875" s="109">
        <f t="shared" si="273"/>
        <v>0.0117911591434718</v>
      </c>
      <c r="BQ875" s="109" t="s">
        <v>30</v>
      </c>
      <c r="BR875" s="110" t="s">
        <v>80</v>
      </c>
    </row>
    <row r="876" spans="11:70">
      <c r="K876" s="109" t="s">
        <v>134</v>
      </c>
      <c r="L876" s="110" t="str">
        <f t="shared" si="274"/>
        <v>INDFOR</v>
      </c>
      <c r="M876" s="110" t="s">
        <v>223</v>
      </c>
      <c r="N876" s="109">
        <f t="shared" si="262"/>
        <v>0.0112407620887148</v>
      </c>
      <c r="O876" s="109" t="s">
        <v>30</v>
      </c>
      <c r="P876" s="110" t="s">
        <v>84</v>
      </c>
      <c r="T876" s="109" t="s">
        <v>134</v>
      </c>
      <c r="U876" s="110" t="str">
        <f t="shared" si="275"/>
        <v>INDFOR</v>
      </c>
      <c r="V876" s="109" t="str">
        <f t="shared" si="276"/>
        <v>WH4</v>
      </c>
      <c r="W876" s="109">
        <f t="shared" si="258"/>
        <v>0.0119283630411</v>
      </c>
      <c r="X876" s="109" t="s">
        <v>30</v>
      </c>
      <c r="Y876" s="110" t="s">
        <v>79</v>
      </c>
      <c r="AC876" s="109" t="s">
        <v>134</v>
      </c>
      <c r="AD876" s="110" t="str">
        <f t="shared" si="263"/>
        <v>INDFOR</v>
      </c>
      <c r="AE876" s="109" t="str">
        <f t="shared" si="264"/>
        <v>WH4</v>
      </c>
      <c r="AF876" s="109">
        <f t="shared" si="259"/>
        <v>0.0127699145974683</v>
      </c>
      <c r="AG876" s="109" t="s">
        <v>30</v>
      </c>
      <c r="AH876" s="110" t="s">
        <v>85</v>
      </c>
      <c r="AL876" s="109" t="s">
        <v>134</v>
      </c>
      <c r="AM876" s="110" t="str">
        <f t="shared" si="265"/>
        <v>INDFOR</v>
      </c>
      <c r="AN876" s="109" t="str">
        <f t="shared" si="266"/>
        <v>WH4</v>
      </c>
      <c r="AO876" s="109">
        <f t="shared" si="260"/>
        <v>0.0121607856393032</v>
      </c>
      <c r="AP876" s="109" t="s">
        <v>30</v>
      </c>
      <c r="AQ876" s="110" t="s">
        <v>82</v>
      </c>
      <c r="AU876" s="109" t="s">
        <v>134</v>
      </c>
      <c r="AV876" s="110" t="str">
        <f t="shared" si="267"/>
        <v>INDFOR</v>
      </c>
      <c r="AW876" s="109" t="str">
        <f t="shared" si="268"/>
        <v>WH4</v>
      </c>
      <c r="AX876" s="109">
        <f t="shared" si="261"/>
        <v>0.0111442981240238</v>
      </c>
      <c r="AY876" s="109" t="s">
        <v>30</v>
      </c>
      <c r="AZ876" s="110" t="s">
        <v>81</v>
      </c>
      <c r="BD876" s="109" t="s">
        <v>134</v>
      </c>
      <c r="BE876" s="110" t="str">
        <f t="shared" si="269"/>
        <v>INDFOR</v>
      </c>
      <c r="BF876" s="109" t="str">
        <f t="shared" si="270"/>
        <v>WH4</v>
      </c>
      <c r="BG876" s="109">
        <f t="shared" si="277"/>
        <v>0.0121607856393032</v>
      </c>
      <c r="BH876" s="109" t="s">
        <v>30</v>
      </c>
      <c r="BI876" s="110" t="s">
        <v>83</v>
      </c>
      <c r="BM876" s="109" t="s">
        <v>134</v>
      </c>
      <c r="BN876" s="110" t="str">
        <f t="shared" si="271"/>
        <v>INDFOR</v>
      </c>
      <c r="BO876" s="109" t="str">
        <f t="shared" si="272"/>
        <v>WH4</v>
      </c>
      <c r="BP876" s="109">
        <f t="shared" si="273"/>
        <v>0.0111442981240238</v>
      </c>
      <c r="BQ876" s="109" t="s">
        <v>30</v>
      </c>
      <c r="BR876" s="110" t="s">
        <v>80</v>
      </c>
    </row>
    <row r="877" spans="11:70">
      <c r="K877" s="109" t="s">
        <v>134</v>
      </c>
      <c r="L877" s="110" t="str">
        <f t="shared" si="274"/>
        <v>INDFOR</v>
      </c>
      <c r="M877" s="110" t="s">
        <v>224</v>
      </c>
      <c r="N877" s="109">
        <f t="shared" si="262"/>
        <v>0.0109816188568309</v>
      </c>
      <c r="O877" s="109" t="s">
        <v>30</v>
      </c>
      <c r="P877" s="110" t="s">
        <v>84</v>
      </c>
      <c r="T877" s="109" t="s">
        <v>134</v>
      </c>
      <c r="U877" s="110" t="str">
        <f t="shared" si="275"/>
        <v>INDFOR</v>
      </c>
      <c r="V877" s="109" t="str">
        <f t="shared" si="276"/>
        <v>WH5</v>
      </c>
      <c r="W877" s="109">
        <f t="shared" si="258"/>
        <v>0.0117678407290691</v>
      </c>
      <c r="X877" s="109" t="s">
        <v>30</v>
      </c>
      <c r="Y877" s="110" t="s">
        <v>79</v>
      </c>
      <c r="AC877" s="109" t="s">
        <v>134</v>
      </c>
      <c r="AD877" s="110" t="str">
        <f t="shared" si="263"/>
        <v>INDFOR</v>
      </c>
      <c r="AE877" s="109" t="str">
        <f t="shared" si="264"/>
        <v>WH5</v>
      </c>
      <c r="AF877" s="109">
        <f t="shared" si="259"/>
        <v>0.0121471569711641</v>
      </c>
      <c r="AG877" s="109" t="s">
        <v>30</v>
      </c>
      <c r="AH877" s="110" t="s">
        <v>85</v>
      </c>
      <c r="AL877" s="109" t="s">
        <v>134</v>
      </c>
      <c r="AM877" s="110" t="str">
        <f t="shared" si="265"/>
        <v>INDFOR</v>
      </c>
      <c r="AN877" s="109" t="str">
        <f t="shared" si="266"/>
        <v>WH5</v>
      </c>
      <c r="AO877" s="109">
        <f t="shared" si="260"/>
        <v>0.0117558136805204</v>
      </c>
      <c r="AP877" s="109" t="s">
        <v>30</v>
      </c>
      <c r="AQ877" s="110" t="s">
        <v>82</v>
      </c>
      <c r="AU877" s="109" t="s">
        <v>134</v>
      </c>
      <c r="AV877" s="110" t="str">
        <f t="shared" si="267"/>
        <v>INDFOR</v>
      </c>
      <c r="AW877" s="109" t="str">
        <f t="shared" si="268"/>
        <v>WH5</v>
      </c>
      <c r="AX877" s="109">
        <f t="shared" si="261"/>
        <v>0.0104396375114622</v>
      </c>
      <c r="AY877" s="109" t="s">
        <v>30</v>
      </c>
      <c r="AZ877" s="110" t="s">
        <v>81</v>
      </c>
      <c r="BD877" s="109" t="s">
        <v>134</v>
      </c>
      <c r="BE877" s="110" t="str">
        <f t="shared" si="269"/>
        <v>INDFOR</v>
      </c>
      <c r="BF877" s="109" t="str">
        <f t="shared" si="270"/>
        <v>WH5</v>
      </c>
      <c r="BG877" s="109">
        <f t="shared" si="277"/>
        <v>0.0117558136805204</v>
      </c>
      <c r="BH877" s="109" t="s">
        <v>30</v>
      </c>
      <c r="BI877" s="110" t="s">
        <v>83</v>
      </c>
      <c r="BM877" s="109" t="s">
        <v>134</v>
      </c>
      <c r="BN877" s="110" t="str">
        <f t="shared" si="271"/>
        <v>INDFOR</v>
      </c>
      <c r="BO877" s="109" t="str">
        <f t="shared" si="272"/>
        <v>WH5</v>
      </c>
      <c r="BP877" s="109">
        <f t="shared" si="273"/>
        <v>0.0104396375114622</v>
      </c>
      <c r="BQ877" s="109" t="s">
        <v>30</v>
      </c>
      <c r="BR877" s="110" t="s">
        <v>80</v>
      </c>
    </row>
    <row r="878" spans="11:70">
      <c r="K878" s="109" t="s">
        <v>134</v>
      </c>
      <c r="L878" s="110" t="str">
        <f t="shared" si="274"/>
        <v>INDFOR</v>
      </c>
      <c r="M878" s="110" t="s">
        <v>225</v>
      </c>
      <c r="N878" s="109">
        <f t="shared" si="262"/>
        <v>0.0107261623967495</v>
      </c>
      <c r="O878" s="109" t="s">
        <v>30</v>
      </c>
      <c r="P878" s="110" t="s">
        <v>84</v>
      </c>
      <c r="T878" s="109" t="s">
        <v>134</v>
      </c>
      <c r="U878" s="110" t="str">
        <f t="shared" si="275"/>
        <v>INDFOR</v>
      </c>
      <c r="V878" s="109" t="str">
        <f t="shared" si="276"/>
        <v>WH6</v>
      </c>
      <c r="W878" s="109">
        <f t="shared" si="258"/>
        <v>0.011746882242616</v>
      </c>
      <c r="X878" s="109" t="s">
        <v>30</v>
      </c>
      <c r="Y878" s="110" t="s">
        <v>79</v>
      </c>
      <c r="AC878" s="109" t="s">
        <v>134</v>
      </c>
      <c r="AD878" s="110" t="str">
        <f t="shared" si="263"/>
        <v>INDFOR</v>
      </c>
      <c r="AE878" s="109" t="str">
        <f t="shared" si="264"/>
        <v>WH6</v>
      </c>
      <c r="AF878" s="109">
        <f t="shared" si="259"/>
        <v>0.0114581192317221</v>
      </c>
      <c r="AG878" s="109" t="s">
        <v>30</v>
      </c>
      <c r="AH878" s="110" t="s">
        <v>85</v>
      </c>
      <c r="AL878" s="109" t="s">
        <v>134</v>
      </c>
      <c r="AM878" s="110" t="str">
        <f t="shared" si="265"/>
        <v>INDFOR</v>
      </c>
      <c r="AN878" s="109" t="str">
        <f t="shared" si="266"/>
        <v>WH6</v>
      </c>
      <c r="AO878" s="109">
        <f t="shared" si="260"/>
        <v>0.0114263268133335</v>
      </c>
      <c r="AP878" s="109" t="s">
        <v>30</v>
      </c>
      <c r="AQ878" s="110" t="s">
        <v>82</v>
      </c>
      <c r="AU878" s="109" t="s">
        <v>134</v>
      </c>
      <c r="AV878" s="110" t="str">
        <f t="shared" si="267"/>
        <v>INDFOR</v>
      </c>
      <c r="AW878" s="109" t="str">
        <f t="shared" si="268"/>
        <v>WH6</v>
      </c>
      <c r="AX878" s="109">
        <f t="shared" si="261"/>
        <v>0.00992458573966148</v>
      </c>
      <c r="AY878" s="109" t="s">
        <v>30</v>
      </c>
      <c r="AZ878" s="110" t="s">
        <v>81</v>
      </c>
      <c r="BD878" s="109" t="s">
        <v>134</v>
      </c>
      <c r="BE878" s="110" t="str">
        <f t="shared" si="269"/>
        <v>INDFOR</v>
      </c>
      <c r="BF878" s="109" t="str">
        <f t="shared" si="270"/>
        <v>WH6</v>
      </c>
      <c r="BG878" s="109">
        <f t="shared" si="277"/>
        <v>0.0114263268133335</v>
      </c>
      <c r="BH878" s="109" t="s">
        <v>30</v>
      </c>
      <c r="BI878" s="110" t="s">
        <v>83</v>
      </c>
      <c r="BM878" s="109" t="s">
        <v>134</v>
      </c>
      <c r="BN878" s="110" t="str">
        <f t="shared" si="271"/>
        <v>INDFOR</v>
      </c>
      <c r="BO878" s="109" t="str">
        <f t="shared" si="272"/>
        <v>WH6</v>
      </c>
      <c r="BP878" s="109">
        <f t="shared" si="273"/>
        <v>0.00992458573966148</v>
      </c>
      <c r="BQ878" s="109" t="s">
        <v>30</v>
      </c>
      <c r="BR878" s="110" t="s">
        <v>80</v>
      </c>
    </row>
    <row r="879" spans="11:70">
      <c r="K879" s="111" t="s">
        <v>134</v>
      </c>
      <c r="L879" s="110" t="str">
        <f t="shared" si="274"/>
        <v>INDFOR</v>
      </c>
      <c r="M879" s="110" t="s">
        <v>226</v>
      </c>
      <c r="N879" s="109">
        <f t="shared" si="262"/>
        <v>0.0105323596541723</v>
      </c>
      <c r="O879" s="109" t="s">
        <v>30</v>
      </c>
      <c r="P879" s="110" t="s">
        <v>84</v>
      </c>
      <c r="T879" s="109" t="s">
        <v>134</v>
      </c>
      <c r="U879" s="110" t="str">
        <f t="shared" si="275"/>
        <v>INDFOR</v>
      </c>
      <c r="V879" s="109" t="str">
        <f t="shared" si="276"/>
        <v>WH7</v>
      </c>
      <c r="W879" s="109">
        <f t="shared" si="258"/>
        <v>0.0118075851584338</v>
      </c>
      <c r="X879" s="109" t="s">
        <v>30</v>
      </c>
      <c r="Y879" s="110" t="s">
        <v>79</v>
      </c>
      <c r="AC879" s="109" t="s">
        <v>134</v>
      </c>
      <c r="AD879" s="110" t="str">
        <f t="shared" si="263"/>
        <v>INDFOR</v>
      </c>
      <c r="AE879" s="109" t="str">
        <f t="shared" si="264"/>
        <v>WH7</v>
      </c>
      <c r="AF879" s="109">
        <f t="shared" si="259"/>
        <v>0.0108568295462197</v>
      </c>
      <c r="AG879" s="109" t="s">
        <v>30</v>
      </c>
      <c r="AH879" s="110" t="s">
        <v>85</v>
      </c>
      <c r="AL879" s="109" t="s">
        <v>134</v>
      </c>
      <c r="AM879" s="110" t="str">
        <f t="shared" si="265"/>
        <v>INDFOR</v>
      </c>
      <c r="AN879" s="109" t="str">
        <f t="shared" si="266"/>
        <v>WH7</v>
      </c>
      <c r="AO879" s="109">
        <f t="shared" si="260"/>
        <v>0.0112045636299768</v>
      </c>
      <c r="AP879" s="109" t="s">
        <v>30</v>
      </c>
      <c r="AQ879" s="110" t="s">
        <v>82</v>
      </c>
      <c r="AU879" s="109" t="s">
        <v>134</v>
      </c>
      <c r="AV879" s="110" t="str">
        <f t="shared" si="267"/>
        <v>INDFOR</v>
      </c>
      <c r="AW879" s="109" t="str">
        <f t="shared" si="268"/>
        <v>WH7</v>
      </c>
      <c r="AX879" s="109">
        <f t="shared" si="261"/>
        <v>0.00964187175994023</v>
      </c>
      <c r="AY879" s="109" t="s">
        <v>30</v>
      </c>
      <c r="AZ879" s="110" t="s">
        <v>81</v>
      </c>
      <c r="BD879" s="109" t="s">
        <v>134</v>
      </c>
      <c r="BE879" s="110" t="str">
        <f t="shared" si="269"/>
        <v>INDFOR</v>
      </c>
      <c r="BF879" s="109" t="str">
        <f t="shared" si="270"/>
        <v>WH7</v>
      </c>
      <c r="BG879" s="109">
        <f t="shared" si="277"/>
        <v>0.0112045636299768</v>
      </c>
      <c r="BH879" s="109" t="s">
        <v>30</v>
      </c>
      <c r="BI879" s="110" t="s">
        <v>83</v>
      </c>
      <c r="BM879" s="109" t="s">
        <v>134</v>
      </c>
      <c r="BN879" s="110" t="str">
        <f t="shared" si="271"/>
        <v>INDFOR</v>
      </c>
      <c r="BO879" s="109" t="str">
        <f t="shared" si="272"/>
        <v>WH7</v>
      </c>
      <c r="BP879" s="109">
        <f t="shared" si="273"/>
        <v>0.00964187175994023</v>
      </c>
      <c r="BQ879" s="109" t="s">
        <v>30</v>
      </c>
      <c r="BR879" s="110" t="s">
        <v>80</v>
      </c>
    </row>
    <row r="880" spans="11:70">
      <c r="K880" s="109" t="s">
        <v>134</v>
      </c>
      <c r="L880" s="110" t="str">
        <f t="shared" si="274"/>
        <v>INDFOR</v>
      </c>
      <c r="M880" s="110" t="s">
        <v>227</v>
      </c>
      <c r="N880" s="109">
        <f t="shared" si="262"/>
        <v>0.0104210526044823</v>
      </c>
      <c r="O880" s="109" t="s">
        <v>30</v>
      </c>
      <c r="P880" s="110" t="s">
        <v>84</v>
      </c>
      <c r="T880" s="109" t="s">
        <v>134</v>
      </c>
      <c r="U880" s="110" t="str">
        <f t="shared" si="275"/>
        <v>INDFOR</v>
      </c>
      <c r="V880" s="109" t="str">
        <f t="shared" si="276"/>
        <v>WH8</v>
      </c>
      <c r="W880" s="109">
        <f t="shared" si="258"/>
        <v>0.0119723926604133</v>
      </c>
      <c r="X880" s="109" t="s">
        <v>30</v>
      </c>
      <c r="Y880" s="110" t="s">
        <v>79</v>
      </c>
      <c r="AC880" s="109" t="s">
        <v>134</v>
      </c>
      <c r="AD880" s="110" t="str">
        <f t="shared" si="263"/>
        <v>INDFOR</v>
      </c>
      <c r="AE880" s="109" t="str">
        <f t="shared" si="264"/>
        <v>WH8</v>
      </c>
      <c r="AF880" s="109">
        <f t="shared" si="259"/>
        <v>0.0104613240489508</v>
      </c>
      <c r="AG880" s="109" t="s">
        <v>30</v>
      </c>
      <c r="AH880" s="110" t="s">
        <v>85</v>
      </c>
      <c r="AL880" s="109" t="s">
        <v>134</v>
      </c>
      <c r="AM880" s="110" t="str">
        <f t="shared" si="265"/>
        <v>INDFOR</v>
      </c>
      <c r="AN880" s="109" t="str">
        <f t="shared" si="266"/>
        <v>WH8</v>
      </c>
      <c r="AO880" s="109">
        <f t="shared" si="260"/>
        <v>0.0110960929844402</v>
      </c>
      <c r="AP880" s="109" t="s">
        <v>30</v>
      </c>
      <c r="AQ880" s="110" t="s">
        <v>82</v>
      </c>
      <c r="AU880" s="109" t="s">
        <v>134</v>
      </c>
      <c r="AV880" s="110" t="str">
        <f t="shared" si="267"/>
        <v>INDFOR</v>
      </c>
      <c r="AW880" s="109" t="str">
        <f t="shared" si="268"/>
        <v>WH8</v>
      </c>
      <c r="AX880" s="109">
        <f t="shared" si="261"/>
        <v>0.00949050349647585</v>
      </c>
      <c r="AY880" s="109" t="s">
        <v>30</v>
      </c>
      <c r="AZ880" s="110" t="s">
        <v>81</v>
      </c>
      <c r="BD880" s="109" t="s">
        <v>134</v>
      </c>
      <c r="BE880" s="110" t="str">
        <f t="shared" si="269"/>
        <v>INDFOR</v>
      </c>
      <c r="BF880" s="109" t="str">
        <f t="shared" si="270"/>
        <v>WH8</v>
      </c>
      <c r="BG880" s="109">
        <f t="shared" si="277"/>
        <v>0.0110960929844402</v>
      </c>
      <c r="BH880" s="109" t="s">
        <v>30</v>
      </c>
      <c r="BI880" s="110" t="s">
        <v>83</v>
      </c>
      <c r="BM880" s="109" t="s">
        <v>134</v>
      </c>
      <c r="BN880" s="110" t="str">
        <f t="shared" si="271"/>
        <v>INDFOR</v>
      </c>
      <c r="BO880" s="109" t="str">
        <f t="shared" si="272"/>
        <v>WH8</v>
      </c>
      <c r="BP880" s="109">
        <f t="shared" si="273"/>
        <v>0.00949050349647585</v>
      </c>
      <c r="BQ880" s="109" t="s">
        <v>30</v>
      </c>
      <c r="BR880" s="110" t="s">
        <v>80</v>
      </c>
    </row>
    <row r="881" spans="11:70">
      <c r="K881" s="109" t="s">
        <v>134</v>
      </c>
      <c r="L881" s="110" t="str">
        <f t="shared" si="274"/>
        <v>INDFOR</v>
      </c>
      <c r="M881" s="110" t="s">
        <v>228</v>
      </c>
      <c r="N881" s="109">
        <f t="shared" si="262"/>
        <v>0.0103600782830602</v>
      </c>
      <c r="O881" s="109" t="s">
        <v>30</v>
      </c>
      <c r="P881" s="110" t="s">
        <v>84</v>
      </c>
      <c r="T881" s="109" t="s">
        <v>134</v>
      </c>
      <c r="U881" s="110" t="str">
        <f t="shared" si="275"/>
        <v>INDFOR</v>
      </c>
      <c r="V881" s="109" t="str">
        <f t="shared" si="276"/>
        <v>WH9</v>
      </c>
      <c r="W881" s="109">
        <f t="shared" si="258"/>
        <v>0.0123278131062885</v>
      </c>
      <c r="X881" s="109" t="s">
        <v>30</v>
      </c>
      <c r="Y881" s="110" t="s">
        <v>79</v>
      </c>
      <c r="AC881" s="109" t="s">
        <v>134</v>
      </c>
      <c r="AD881" s="110" t="str">
        <f t="shared" si="263"/>
        <v>INDFOR</v>
      </c>
      <c r="AE881" s="109" t="str">
        <f t="shared" si="264"/>
        <v>WH9</v>
      </c>
      <c r="AF881" s="109">
        <f t="shared" si="259"/>
        <v>0.0102332553330189</v>
      </c>
      <c r="AG881" s="109" t="s">
        <v>30</v>
      </c>
      <c r="AH881" s="110" t="s">
        <v>85</v>
      </c>
      <c r="AL881" s="109" t="s">
        <v>134</v>
      </c>
      <c r="AM881" s="110" t="str">
        <f t="shared" si="265"/>
        <v>INDFOR</v>
      </c>
      <c r="AN881" s="109" t="str">
        <f t="shared" si="266"/>
        <v>WH9</v>
      </c>
      <c r="AO881" s="109">
        <f t="shared" si="260"/>
        <v>0.0111024235210262</v>
      </c>
      <c r="AP881" s="109" t="s">
        <v>30</v>
      </c>
      <c r="AQ881" s="110" t="s">
        <v>82</v>
      </c>
      <c r="AU881" s="109" t="s">
        <v>134</v>
      </c>
      <c r="AV881" s="110" t="str">
        <f t="shared" si="267"/>
        <v>INDFOR</v>
      </c>
      <c r="AW881" s="109" t="str">
        <f t="shared" si="268"/>
        <v>WH9</v>
      </c>
      <c r="AX881" s="109">
        <f t="shared" si="261"/>
        <v>0.00943638633864259</v>
      </c>
      <c r="AY881" s="109" t="s">
        <v>30</v>
      </c>
      <c r="AZ881" s="110" t="s">
        <v>81</v>
      </c>
      <c r="BD881" s="109" t="s">
        <v>134</v>
      </c>
      <c r="BE881" s="110" t="str">
        <f t="shared" si="269"/>
        <v>INDFOR</v>
      </c>
      <c r="BF881" s="109" t="str">
        <f t="shared" si="270"/>
        <v>WH9</v>
      </c>
      <c r="BG881" s="109">
        <f t="shared" si="277"/>
        <v>0.0111024235210262</v>
      </c>
      <c r="BH881" s="109" t="s">
        <v>30</v>
      </c>
      <c r="BI881" s="110" t="s">
        <v>83</v>
      </c>
      <c r="BM881" s="109" t="s">
        <v>134</v>
      </c>
      <c r="BN881" s="110" t="str">
        <f t="shared" si="271"/>
        <v>INDFOR</v>
      </c>
      <c r="BO881" s="109" t="str">
        <f t="shared" si="272"/>
        <v>WH9</v>
      </c>
      <c r="BP881" s="109">
        <f t="shared" si="273"/>
        <v>0.00943638633864259</v>
      </c>
      <c r="BQ881" s="109" t="s">
        <v>30</v>
      </c>
      <c r="BR881" s="110" t="s">
        <v>80</v>
      </c>
    </row>
    <row r="882" spans="11:70">
      <c r="K882" s="109" t="s">
        <v>134</v>
      </c>
      <c r="L882" s="110" t="str">
        <f t="shared" si="274"/>
        <v>INDFOR</v>
      </c>
      <c r="M882" s="110" t="s">
        <v>229</v>
      </c>
      <c r="N882" s="109">
        <f t="shared" si="262"/>
        <v>0.0103480327253454</v>
      </c>
      <c r="O882" s="109" t="s">
        <v>30</v>
      </c>
      <c r="P882" s="110" t="s">
        <v>84</v>
      </c>
      <c r="T882" s="109" t="s">
        <v>134</v>
      </c>
      <c r="U882" s="110" t="str">
        <f t="shared" si="275"/>
        <v>INDFOR</v>
      </c>
      <c r="V882" s="109" t="str">
        <f t="shared" si="276"/>
        <v>WH10</v>
      </c>
      <c r="W882" s="109">
        <f t="shared" si="258"/>
        <v>0.0131076646860451</v>
      </c>
      <c r="X882" s="109" t="s">
        <v>30</v>
      </c>
      <c r="Y882" s="110" t="s">
        <v>79</v>
      </c>
      <c r="AC882" s="109" t="s">
        <v>134</v>
      </c>
      <c r="AD882" s="110" t="str">
        <f t="shared" si="263"/>
        <v>INDFOR</v>
      </c>
      <c r="AE882" s="109" t="str">
        <f t="shared" si="264"/>
        <v>WH10</v>
      </c>
      <c r="AF882" s="109">
        <f t="shared" si="259"/>
        <v>0.0101452026678552</v>
      </c>
      <c r="AG882" s="109" t="s">
        <v>30</v>
      </c>
      <c r="AH882" s="110" t="s">
        <v>85</v>
      </c>
      <c r="AL882" s="109" t="s">
        <v>134</v>
      </c>
      <c r="AM882" s="110" t="str">
        <f t="shared" si="265"/>
        <v>INDFOR</v>
      </c>
      <c r="AN882" s="109" t="str">
        <f t="shared" si="266"/>
        <v>WH10</v>
      </c>
      <c r="AO882" s="109">
        <f t="shared" si="260"/>
        <v>0.0112861651420778</v>
      </c>
      <c r="AP882" s="109" t="s">
        <v>30</v>
      </c>
      <c r="AQ882" s="110" t="s">
        <v>82</v>
      </c>
      <c r="AU882" s="109" t="s">
        <v>134</v>
      </c>
      <c r="AV882" s="110" t="str">
        <f t="shared" si="267"/>
        <v>INDFOR</v>
      </c>
      <c r="AW882" s="109" t="str">
        <f t="shared" si="268"/>
        <v>WH10</v>
      </c>
      <c r="AX882" s="109">
        <f t="shared" si="261"/>
        <v>0.0095051508411876</v>
      </c>
      <c r="AY882" s="109" t="s">
        <v>30</v>
      </c>
      <c r="AZ882" s="110" t="s">
        <v>81</v>
      </c>
      <c r="BD882" s="109" t="s">
        <v>134</v>
      </c>
      <c r="BE882" s="110" t="str">
        <f t="shared" si="269"/>
        <v>INDFOR</v>
      </c>
      <c r="BF882" s="109" t="str">
        <f t="shared" si="270"/>
        <v>WH10</v>
      </c>
      <c r="BG882" s="109">
        <f t="shared" si="277"/>
        <v>0.0112861651420778</v>
      </c>
      <c r="BH882" s="109" t="s">
        <v>30</v>
      </c>
      <c r="BI882" s="110" t="s">
        <v>83</v>
      </c>
      <c r="BM882" s="109" t="s">
        <v>134</v>
      </c>
      <c r="BN882" s="110" t="str">
        <f t="shared" si="271"/>
        <v>INDFOR</v>
      </c>
      <c r="BO882" s="109" t="str">
        <f t="shared" si="272"/>
        <v>WH10</v>
      </c>
      <c r="BP882" s="109">
        <f t="shared" si="273"/>
        <v>0.0095051508411876</v>
      </c>
      <c r="BQ882" s="109" t="s">
        <v>30</v>
      </c>
      <c r="BR882" s="110" t="s">
        <v>80</v>
      </c>
    </row>
    <row r="883" spans="11:70">
      <c r="K883" s="111" t="s">
        <v>134</v>
      </c>
      <c r="L883" s="110" t="str">
        <f t="shared" si="274"/>
        <v>INDFOR</v>
      </c>
      <c r="M883" s="110" t="s">
        <v>230</v>
      </c>
      <c r="N883" s="109">
        <f t="shared" si="262"/>
        <v>0.0103767104011039</v>
      </c>
      <c r="O883" s="109" t="s">
        <v>30</v>
      </c>
      <c r="P883" s="110" t="s">
        <v>84</v>
      </c>
      <c r="T883" s="109" t="s">
        <v>134</v>
      </c>
      <c r="U883" s="110" t="str">
        <f t="shared" si="275"/>
        <v>INDFOR</v>
      </c>
      <c r="V883" s="109" t="str">
        <f t="shared" si="276"/>
        <v>WH11</v>
      </c>
      <c r="W883" s="109">
        <f t="shared" si="258"/>
        <v>0.0138529417736176</v>
      </c>
      <c r="X883" s="109" t="s">
        <v>30</v>
      </c>
      <c r="Y883" s="110" t="s">
        <v>79</v>
      </c>
      <c r="AC883" s="109" t="s">
        <v>134</v>
      </c>
      <c r="AD883" s="110" t="str">
        <f t="shared" si="263"/>
        <v>INDFOR</v>
      </c>
      <c r="AE883" s="109" t="str">
        <f t="shared" si="264"/>
        <v>WH11</v>
      </c>
      <c r="AF883" s="109">
        <f t="shared" si="259"/>
        <v>0.0101921535542085</v>
      </c>
      <c r="AG883" s="109" t="s">
        <v>30</v>
      </c>
      <c r="AH883" s="110" t="s">
        <v>85</v>
      </c>
      <c r="AL883" s="109" t="s">
        <v>134</v>
      </c>
      <c r="AM883" s="110" t="str">
        <f t="shared" si="265"/>
        <v>INDFOR</v>
      </c>
      <c r="AN883" s="109" t="str">
        <f t="shared" si="266"/>
        <v>WH11</v>
      </c>
      <c r="AO883" s="109">
        <f t="shared" si="260"/>
        <v>0.0116082666053384</v>
      </c>
      <c r="AP883" s="109" t="s">
        <v>30</v>
      </c>
      <c r="AQ883" s="110" t="s">
        <v>82</v>
      </c>
      <c r="AU883" s="109" t="s">
        <v>134</v>
      </c>
      <c r="AV883" s="110" t="str">
        <f t="shared" si="267"/>
        <v>INDFOR</v>
      </c>
      <c r="AW883" s="109" t="str">
        <f t="shared" si="268"/>
        <v>WH11</v>
      </c>
      <c r="AX883" s="109">
        <f t="shared" si="261"/>
        <v>0.00981162209952665</v>
      </c>
      <c r="AY883" s="109" t="s">
        <v>30</v>
      </c>
      <c r="AZ883" s="110" t="s">
        <v>81</v>
      </c>
      <c r="BD883" s="109" t="s">
        <v>134</v>
      </c>
      <c r="BE883" s="110" t="str">
        <f t="shared" si="269"/>
        <v>INDFOR</v>
      </c>
      <c r="BF883" s="109" t="str">
        <f t="shared" si="270"/>
        <v>WH11</v>
      </c>
      <c r="BG883" s="109">
        <f t="shared" si="277"/>
        <v>0.0116082666053384</v>
      </c>
      <c r="BH883" s="109" t="s">
        <v>30</v>
      </c>
      <c r="BI883" s="110" t="s">
        <v>83</v>
      </c>
      <c r="BM883" s="109" t="s">
        <v>134</v>
      </c>
      <c r="BN883" s="110" t="str">
        <f t="shared" si="271"/>
        <v>INDFOR</v>
      </c>
      <c r="BO883" s="109" t="str">
        <f t="shared" si="272"/>
        <v>WH11</v>
      </c>
      <c r="BP883" s="109">
        <f t="shared" si="273"/>
        <v>0.00981162209952665</v>
      </c>
      <c r="BQ883" s="109" t="s">
        <v>30</v>
      </c>
      <c r="BR883" s="110" t="s">
        <v>80</v>
      </c>
    </row>
    <row r="884" spans="11:70">
      <c r="K884" s="109" t="s">
        <v>134</v>
      </c>
      <c r="L884" s="110" t="str">
        <f t="shared" si="274"/>
        <v>INDFOR</v>
      </c>
      <c r="M884" s="110" t="s">
        <v>231</v>
      </c>
      <c r="N884" s="109">
        <f t="shared" si="262"/>
        <v>0.0105078548970435</v>
      </c>
      <c r="O884" s="109" t="s">
        <v>30</v>
      </c>
      <c r="P884" s="110" t="s">
        <v>84</v>
      </c>
      <c r="T884" s="109" t="s">
        <v>134</v>
      </c>
      <c r="U884" s="110" t="str">
        <f t="shared" si="275"/>
        <v>INDFOR</v>
      </c>
      <c r="V884" s="109" t="str">
        <f t="shared" si="276"/>
        <v>WH12</v>
      </c>
      <c r="W884" s="109">
        <f t="shared" si="258"/>
        <v>0.0141124211287434</v>
      </c>
      <c r="X884" s="109" t="s">
        <v>30</v>
      </c>
      <c r="Y884" s="110" t="s">
        <v>79</v>
      </c>
      <c r="AC884" s="109" t="s">
        <v>134</v>
      </c>
      <c r="AD884" s="110" t="str">
        <f t="shared" si="263"/>
        <v>INDFOR</v>
      </c>
      <c r="AE884" s="109" t="str">
        <f t="shared" si="264"/>
        <v>WH12</v>
      </c>
      <c r="AF884" s="109">
        <f t="shared" si="259"/>
        <v>0.0104741527578048</v>
      </c>
      <c r="AG884" s="109" t="s">
        <v>30</v>
      </c>
      <c r="AH884" s="110" t="s">
        <v>85</v>
      </c>
      <c r="AL884" s="109" t="s">
        <v>134</v>
      </c>
      <c r="AM884" s="110" t="str">
        <f t="shared" si="265"/>
        <v>INDFOR</v>
      </c>
      <c r="AN884" s="109" t="str">
        <f t="shared" si="266"/>
        <v>WH12</v>
      </c>
      <c r="AO884" s="109">
        <f t="shared" si="260"/>
        <v>0.0119915636658713</v>
      </c>
      <c r="AP884" s="109" t="s">
        <v>30</v>
      </c>
      <c r="AQ884" s="110" t="s">
        <v>82</v>
      </c>
      <c r="AU884" s="109" t="s">
        <v>134</v>
      </c>
      <c r="AV884" s="110" t="str">
        <f t="shared" si="267"/>
        <v>INDFOR</v>
      </c>
      <c r="AW884" s="109" t="str">
        <f t="shared" si="268"/>
        <v>WH12</v>
      </c>
      <c r="AX884" s="109">
        <f t="shared" si="261"/>
        <v>0.0104710638938974</v>
      </c>
      <c r="AY884" s="109" t="s">
        <v>30</v>
      </c>
      <c r="AZ884" s="110" t="s">
        <v>81</v>
      </c>
      <c r="BD884" s="109" t="s">
        <v>134</v>
      </c>
      <c r="BE884" s="110" t="str">
        <f t="shared" si="269"/>
        <v>INDFOR</v>
      </c>
      <c r="BF884" s="109" t="str">
        <f t="shared" si="270"/>
        <v>WH12</v>
      </c>
      <c r="BG884" s="109">
        <f t="shared" si="277"/>
        <v>0.0119915636658713</v>
      </c>
      <c r="BH884" s="109" t="s">
        <v>30</v>
      </c>
      <c r="BI884" s="110" t="s">
        <v>83</v>
      </c>
      <c r="BM884" s="109" t="s">
        <v>134</v>
      </c>
      <c r="BN884" s="110" t="str">
        <f t="shared" si="271"/>
        <v>INDFOR</v>
      </c>
      <c r="BO884" s="109" t="str">
        <f t="shared" si="272"/>
        <v>WH12</v>
      </c>
      <c r="BP884" s="109">
        <f t="shared" si="273"/>
        <v>0.0104710638938974</v>
      </c>
      <c r="BQ884" s="109" t="s">
        <v>30</v>
      </c>
      <c r="BR884" s="110" t="s">
        <v>80</v>
      </c>
    </row>
    <row r="885" spans="11:70">
      <c r="K885" s="109" t="s">
        <v>134</v>
      </c>
      <c r="L885" s="110" t="str">
        <f t="shared" si="274"/>
        <v>INDFOR</v>
      </c>
      <c r="M885" s="110" t="s">
        <v>232</v>
      </c>
      <c r="N885" s="109">
        <f t="shared" si="262"/>
        <v>0.0108055714115724</v>
      </c>
      <c r="O885" s="109" t="s">
        <v>30</v>
      </c>
      <c r="P885" s="110" t="s">
        <v>84</v>
      </c>
      <c r="T885" s="109" t="s">
        <v>134</v>
      </c>
      <c r="U885" s="110" t="str">
        <f t="shared" si="275"/>
        <v>INDFOR</v>
      </c>
      <c r="V885" s="109" t="str">
        <f t="shared" si="276"/>
        <v>WH13</v>
      </c>
      <c r="W885" s="109">
        <f t="shared" si="258"/>
        <v>0.0140817320925092</v>
      </c>
      <c r="X885" s="109" t="s">
        <v>30</v>
      </c>
      <c r="Y885" s="110" t="s">
        <v>79</v>
      </c>
      <c r="AC885" s="109" t="s">
        <v>134</v>
      </c>
      <c r="AD885" s="110" t="str">
        <f t="shared" si="263"/>
        <v>INDFOR</v>
      </c>
      <c r="AE885" s="109" t="str">
        <f t="shared" si="264"/>
        <v>WH13</v>
      </c>
      <c r="AF885" s="109">
        <f t="shared" si="259"/>
        <v>0.0111037705721</v>
      </c>
      <c r="AG885" s="109" t="s">
        <v>30</v>
      </c>
      <c r="AH885" s="110" t="s">
        <v>85</v>
      </c>
      <c r="AL885" s="109" t="s">
        <v>134</v>
      </c>
      <c r="AM885" s="110" t="str">
        <f t="shared" si="265"/>
        <v>INDFOR</v>
      </c>
      <c r="AN885" s="109" t="str">
        <f t="shared" si="266"/>
        <v>WH13</v>
      </c>
      <c r="AO885" s="109">
        <f t="shared" si="260"/>
        <v>0.0123783583907551</v>
      </c>
      <c r="AP885" s="109" t="s">
        <v>30</v>
      </c>
      <c r="AQ885" s="110" t="s">
        <v>82</v>
      </c>
      <c r="AU885" s="109" t="s">
        <v>134</v>
      </c>
      <c r="AV885" s="110" t="str">
        <f t="shared" si="267"/>
        <v>INDFOR</v>
      </c>
      <c r="AW885" s="109" t="str">
        <f t="shared" si="268"/>
        <v>WH13</v>
      </c>
      <c r="AX885" s="109">
        <f t="shared" si="261"/>
        <v>0.0112426152720994</v>
      </c>
      <c r="AY885" s="109" t="s">
        <v>30</v>
      </c>
      <c r="AZ885" s="110" t="s">
        <v>81</v>
      </c>
      <c r="BD885" s="109" t="s">
        <v>134</v>
      </c>
      <c r="BE885" s="110" t="str">
        <f t="shared" si="269"/>
        <v>INDFOR</v>
      </c>
      <c r="BF885" s="109" t="str">
        <f t="shared" si="270"/>
        <v>WH13</v>
      </c>
      <c r="BG885" s="109">
        <f t="shared" si="277"/>
        <v>0.0123783583907551</v>
      </c>
      <c r="BH885" s="109" t="s">
        <v>30</v>
      </c>
      <c r="BI885" s="110" t="s">
        <v>83</v>
      </c>
      <c r="BM885" s="109" t="s">
        <v>134</v>
      </c>
      <c r="BN885" s="110" t="str">
        <f t="shared" si="271"/>
        <v>INDFOR</v>
      </c>
      <c r="BO885" s="109" t="str">
        <f t="shared" si="272"/>
        <v>WH13</v>
      </c>
      <c r="BP885" s="109">
        <f t="shared" si="273"/>
        <v>0.0112426152720994</v>
      </c>
      <c r="BQ885" s="109" t="s">
        <v>30</v>
      </c>
      <c r="BR885" s="110" t="s">
        <v>80</v>
      </c>
    </row>
    <row r="886" spans="11:70">
      <c r="K886" s="109" t="s">
        <v>134</v>
      </c>
      <c r="L886" s="110" t="str">
        <f t="shared" si="274"/>
        <v>INDFOR</v>
      </c>
      <c r="M886" s="110" t="s">
        <v>233</v>
      </c>
      <c r="N886" s="109">
        <f t="shared" si="262"/>
        <v>0.011159755329077</v>
      </c>
      <c r="O886" s="109" t="s">
        <v>30</v>
      </c>
      <c r="P886" s="110" t="s">
        <v>84</v>
      </c>
      <c r="T886" s="109" t="s">
        <v>134</v>
      </c>
      <c r="U886" s="110" t="str">
        <f t="shared" si="275"/>
        <v>INDFOR</v>
      </c>
      <c r="V886" s="109" t="str">
        <f t="shared" si="276"/>
        <v>WH14</v>
      </c>
      <c r="W886" s="109">
        <f t="shared" si="258"/>
        <v>0.0139420083276439</v>
      </c>
      <c r="X886" s="109" t="s">
        <v>30</v>
      </c>
      <c r="Y886" s="110" t="s">
        <v>79</v>
      </c>
      <c r="AC886" s="109" t="s">
        <v>134</v>
      </c>
      <c r="AD886" s="110" t="str">
        <f t="shared" si="263"/>
        <v>INDFOR</v>
      </c>
      <c r="AE886" s="109" t="str">
        <f t="shared" si="264"/>
        <v>WH14</v>
      </c>
      <c r="AF886" s="109">
        <f t="shared" si="259"/>
        <v>0.011955688795414</v>
      </c>
      <c r="AG886" s="109" t="s">
        <v>30</v>
      </c>
      <c r="AH886" s="110" t="s">
        <v>85</v>
      </c>
      <c r="AL886" s="109" t="s">
        <v>134</v>
      </c>
      <c r="AM886" s="110" t="str">
        <f t="shared" si="265"/>
        <v>INDFOR</v>
      </c>
      <c r="AN886" s="109" t="str">
        <f t="shared" si="266"/>
        <v>WH14</v>
      </c>
      <c r="AO886" s="109">
        <f t="shared" si="260"/>
        <v>0.0126097075996219</v>
      </c>
      <c r="AP886" s="109" t="s">
        <v>30</v>
      </c>
      <c r="AQ886" s="110" t="s">
        <v>82</v>
      </c>
      <c r="AU886" s="109" t="s">
        <v>134</v>
      </c>
      <c r="AV886" s="110" t="str">
        <f t="shared" si="267"/>
        <v>INDFOR</v>
      </c>
      <c r="AW886" s="109" t="str">
        <f t="shared" si="268"/>
        <v>WH14</v>
      </c>
      <c r="AX886" s="109">
        <f t="shared" si="261"/>
        <v>0.011523989555658</v>
      </c>
      <c r="AY886" s="109" t="s">
        <v>30</v>
      </c>
      <c r="AZ886" s="110" t="s">
        <v>81</v>
      </c>
      <c r="BD886" s="109" t="s">
        <v>134</v>
      </c>
      <c r="BE886" s="110" t="str">
        <f t="shared" si="269"/>
        <v>INDFOR</v>
      </c>
      <c r="BF886" s="109" t="str">
        <f t="shared" si="270"/>
        <v>WH14</v>
      </c>
      <c r="BG886" s="109">
        <f t="shared" si="277"/>
        <v>0.0126097075996219</v>
      </c>
      <c r="BH886" s="109" t="s">
        <v>30</v>
      </c>
      <c r="BI886" s="110" t="s">
        <v>83</v>
      </c>
      <c r="BM886" s="109" t="s">
        <v>134</v>
      </c>
      <c r="BN886" s="110" t="str">
        <f t="shared" si="271"/>
        <v>INDFOR</v>
      </c>
      <c r="BO886" s="109" t="str">
        <f t="shared" si="272"/>
        <v>WH14</v>
      </c>
      <c r="BP886" s="109">
        <f t="shared" si="273"/>
        <v>0.011523989555658</v>
      </c>
      <c r="BQ886" s="109" t="s">
        <v>30</v>
      </c>
      <c r="BR886" s="110" t="s">
        <v>80</v>
      </c>
    </row>
    <row r="887" spans="11:70">
      <c r="K887" s="111" t="s">
        <v>134</v>
      </c>
      <c r="L887" s="110" t="str">
        <f t="shared" si="274"/>
        <v>INDFOR</v>
      </c>
      <c r="M887" s="110" t="s">
        <v>234</v>
      </c>
      <c r="N887" s="109">
        <f t="shared" si="262"/>
        <v>0.0113093503012747</v>
      </c>
      <c r="O887" s="109" t="s">
        <v>30</v>
      </c>
      <c r="P887" s="110" t="s">
        <v>84</v>
      </c>
      <c r="T887" s="109" t="s">
        <v>134</v>
      </c>
      <c r="U887" s="110" t="str">
        <f t="shared" si="275"/>
        <v>INDFOR</v>
      </c>
      <c r="V887" s="109" t="str">
        <f t="shared" si="276"/>
        <v>WH15</v>
      </c>
      <c r="W887" s="109">
        <f t="shared" si="258"/>
        <v>0.0138170993906836</v>
      </c>
      <c r="X887" s="109" t="s">
        <v>30</v>
      </c>
      <c r="Y887" s="110" t="s">
        <v>79</v>
      </c>
      <c r="AC887" s="109" t="s">
        <v>134</v>
      </c>
      <c r="AD887" s="110" t="str">
        <f t="shared" si="263"/>
        <v>INDFOR</v>
      </c>
      <c r="AE887" s="109" t="str">
        <f t="shared" si="264"/>
        <v>WH15</v>
      </c>
      <c r="AF887" s="109">
        <f t="shared" si="259"/>
        <v>0.0124815342892617</v>
      </c>
      <c r="AG887" s="109" t="s">
        <v>30</v>
      </c>
      <c r="AH887" s="110" t="s">
        <v>85</v>
      </c>
      <c r="AL887" s="109" t="s">
        <v>134</v>
      </c>
      <c r="AM887" s="110" t="str">
        <f t="shared" si="265"/>
        <v>INDFOR</v>
      </c>
      <c r="AN887" s="109" t="str">
        <f t="shared" si="266"/>
        <v>WH15</v>
      </c>
      <c r="AO887" s="109">
        <f t="shared" si="260"/>
        <v>0.0126869489539947</v>
      </c>
      <c r="AP887" s="109" t="s">
        <v>30</v>
      </c>
      <c r="AQ887" s="110" t="s">
        <v>82</v>
      </c>
      <c r="AU887" s="109" t="s">
        <v>134</v>
      </c>
      <c r="AV887" s="110" t="str">
        <f t="shared" si="267"/>
        <v>INDFOR</v>
      </c>
      <c r="AW887" s="109" t="str">
        <f t="shared" si="268"/>
        <v>WH15</v>
      </c>
      <c r="AX887" s="109">
        <f t="shared" si="261"/>
        <v>0.0116306267433503</v>
      </c>
      <c r="AY887" s="109" t="s">
        <v>30</v>
      </c>
      <c r="AZ887" s="110" t="s">
        <v>81</v>
      </c>
      <c r="BD887" s="109" t="s">
        <v>134</v>
      </c>
      <c r="BE887" s="110" t="str">
        <f t="shared" si="269"/>
        <v>INDFOR</v>
      </c>
      <c r="BF887" s="109" t="str">
        <f t="shared" si="270"/>
        <v>WH15</v>
      </c>
      <c r="BG887" s="109">
        <f t="shared" si="277"/>
        <v>0.0126869489539947</v>
      </c>
      <c r="BH887" s="109" t="s">
        <v>30</v>
      </c>
      <c r="BI887" s="110" t="s">
        <v>83</v>
      </c>
      <c r="BM887" s="109" t="s">
        <v>134</v>
      </c>
      <c r="BN887" s="110" t="str">
        <f t="shared" si="271"/>
        <v>INDFOR</v>
      </c>
      <c r="BO887" s="109" t="str">
        <f t="shared" si="272"/>
        <v>WH15</v>
      </c>
      <c r="BP887" s="109">
        <f t="shared" si="273"/>
        <v>0.0116306267433503</v>
      </c>
      <c r="BQ887" s="109" t="s">
        <v>30</v>
      </c>
      <c r="BR887" s="110" t="s">
        <v>80</v>
      </c>
    </row>
    <row r="888" spans="11:70">
      <c r="K888" s="109" t="s">
        <v>134</v>
      </c>
      <c r="L888" s="110" t="str">
        <f t="shared" si="274"/>
        <v>INDFOR</v>
      </c>
      <c r="M888" s="110" t="s">
        <v>235</v>
      </c>
      <c r="N888" s="109">
        <f t="shared" si="262"/>
        <v>0.0113786520417955</v>
      </c>
      <c r="O888" s="109" t="s">
        <v>30</v>
      </c>
      <c r="P888" s="110" t="s">
        <v>84</v>
      </c>
      <c r="T888" s="109" t="s">
        <v>134</v>
      </c>
      <c r="U888" s="110" t="str">
        <f t="shared" si="275"/>
        <v>INDFOR</v>
      </c>
      <c r="V888" s="109" t="str">
        <f t="shared" si="276"/>
        <v>WH16</v>
      </c>
      <c r="W888" s="109">
        <f t="shared" si="258"/>
        <v>0.013615302596041</v>
      </c>
      <c r="X888" s="109" t="s">
        <v>30</v>
      </c>
      <c r="Y888" s="110" t="s">
        <v>79</v>
      </c>
      <c r="AC888" s="109" t="s">
        <v>134</v>
      </c>
      <c r="AD888" s="110" t="str">
        <f t="shared" si="263"/>
        <v>INDFOR</v>
      </c>
      <c r="AE888" s="109" t="str">
        <f t="shared" si="264"/>
        <v>WH16</v>
      </c>
      <c r="AF888" s="109">
        <f t="shared" si="259"/>
        <v>0.0128079559630412</v>
      </c>
      <c r="AG888" s="109" t="s">
        <v>30</v>
      </c>
      <c r="AH888" s="110" t="s">
        <v>85</v>
      </c>
      <c r="AL888" s="109" t="s">
        <v>134</v>
      </c>
      <c r="AM888" s="110" t="str">
        <f t="shared" si="265"/>
        <v>INDFOR</v>
      </c>
      <c r="AN888" s="109" t="str">
        <f t="shared" si="266"/>
        <v>WH16</v>
      </c>
      <c r="AO888" s="109">
        <f t="shared" si="260"/>
        <v>0.0126874928141577</v>
      </c>
      <c r="AP888" s="109" t="s">
        <v>30</v>
      </c>
      <c r="AQ888" s="110" t="s">
        <v>82</v>
      </c>
      <c r="AU888" s="109" t="s">
        <v>134</v>
      </c>
      <c r="AV888" s="110" t="str">
        <f t="shared" si="267"/>
        <v>INDFOR</v>
      </c>
      <c r="AW888" s="109" t="str">
        <f t="shared" si="268"/>
        <v>WH16</v>
      </c>
      <c r="AX888" s="109">
        <f t="shared" si="261"/>
        <v>0.011683619607149</v>
      </c>
      <c r="AY888" s="109" t="s">
        <v>30</v>
      </c>
      <c r="AZ888" s="110" t="s">
        <v>81</v>
      </c>
      <c r="BD888" s="109" t="s">
        <v>134</v>
      </c>
      <c r="BE888" s="110" t="str">
        <f t="shared" si="269"/>
        <v>INDFOR</v>
      </c>
      <c r="BF888" s="109" t="str">
        <f t="shared" si="270"/>
        <v>WH16</v>
      </c>
      <c r="BG888" s="109">
        <f t="shared" si="277"/>
        <v>0.0126874928141577</v>
      </c>
      <c r="BH888" s="109" t="s">
        <v>30</v>
      </c>
      <c r="BI888" s="110" t="s">
        <v>83</v>
      </c>
      <c r="BM888" s="109" t="s">
        <v>134</v>
      </c>
      <c r="BN888" s="110" t="str">
        <f t="shared" si="271"/>
        <v>INDFOR</v>
      </c>
      <c r="BO888" s="109" t="str">
        <f t="shared" si="272"/>
        <v>WH16</v>
      </c>
      <c r="BP888" s="109">
        <f t="shared" si="273"/>
        <v>0.011683619607149</v>
      </c>
      <c r="BQ888" s="109" t="s">
        <v>30</v>
      </c>
      <c r="BR888" s="110" t="s">
        <v>80</v>
      </c>
    </row>
    <row r="889" spans="11:70">
      <c r="K889" s="109" t="s">
        <v>134</v>
      </c>
      <c r="L889" s="110" t="str">
        <f t="shared" si="274"/>
        <v>INDFOR</v>
      </c>
      <c r="M889" s="110" t="s">
        <v>236</v>
      </c>
      <c r="N889" s="109">
        <f t="shared" si="262"/>
        <v>0.0114272273126937</v>
      </c>
      <c r="O889" s="109" t="s">
        <v>30</v>
      </c>
      <c r="P889" s="110" t="s">
        <v>84</v>
      </c>
      <c r="T889" s="109" t="s">
        <v>134</v>
      </c>
      <c r="U889" s="110" t="str">
        <f t="shared" si="275"/>
        <v>INDFOR</v>
      </c>
      <c r="V889" s="109" t="str">
        <f t="shared" si="276"/>
        <v>WH17</v>
      </c>
      <c r="W889" s="109">
        <f t="shared" si="258"/>
        <v>0.0134071975460734</v>
      </c>
      <c r="X889" s="109" t="s">
        <v>30</v>
      </c>
      <c r="Y889" s="110" t="s">
        <v>79</v>
      </c>
      <c r="AC889" s="109" t="s">
        <v>134</v>
      </c>
      <c r="AD889" s="110" t="str">
        <f t="shared" si="263"/>
        <v>INDFOR</v>
      </c>
      <c r="AE889" s="109" t="str">
        <f t="shared" si="264"/>
        <v>WH17</v>
      </c>
      <c r="AF889" s="109">
        <f t="shared" si="259"/>
        <v>0.0128975717271155</v>
      </c>
      <c r="AG889" s="109" t="s">
        <v>30</v>
      </c>
      <c r="AH889" s="110" t="s">
        <v>85</v>
      </c>
      <c r="AL889" s="109" t="s">
        <v>134</v>
      </c>
      <c r="AM889" s="110" t="str">
        <f t="shared" si="265"/>
        <v>INDFOR</v>
      </c>
      <c r="AN889" s="109" t="str">
        <f t="shared" si="266"/>
        <v>WH17</v>
      </c>
      <c r="AO889" s="109">
        <f t="shared" si="260"/>
        <v>0.0126160420121908</v>
      </c>
      <c r="AP889" s="109" t="s">
        <v>30</v>
      </c>
      <c r="AQ889" s="110" t="s">
        <v>82</v>
      </c>
      <c r="AU889" s="109" t="s">
        <v>134</v>
      </c>
      <c r="AV889" s="110" t="str">
        <f t="shared" si="267"/>
        <v>INDFOR</v>
      </c>
      <c r="AW889" s="109" t="str">
        <f t="shared" si="268"/>
        <v>WH17</v>
      </c>
      <c r="AX889" s="109">
        <f t="shared" si="261"/>
        <v>0.0116749506565631</v>
      </c>
      <c r="AY889" s="109" t="s">
        <v>30</v>
      </c>
      <c r="AZ889" s="110" t="s">
        <v>81</v>
      </c>
      <c r="BD889" s="109" t="s">
        <v>134</v>
      </c>
      <c r="BE889" s="110" t="str">
        <f t="shared" si="269"/>
        <v>INDFOR</v>
      </c>
      <c r="BF889" s="109" t="str">
        <f t="shared" si="270"/>
        <v>WH17</v>
      </c>
      <c r="BG889" s="109">
        <f t="shared" si="277"/>
        <v>0.0126160420121908</v>
      </c>
      <c r="BH889" s="109" t="s">
        <v>30</v>
      </c>
      <c r="BI889" s="110" t="s">
        <v>83</v>
      </c>
      <c r="BM889" s="109" t="s">
        <v>134</v>
      </c>
      <c r="BN889" s="110" t="str">
        <f t="shared" si="271"/>
        <v>INDFOR</v>
      </c>
      <c r="BO889" s="109" t="str">
        <f t="shared" si="272"/>
        <v>WH17</v>
      </c>
      <c r="BP889" s="109">
        <f t="shared" si="273"/>
        <v>0.0116749506565631</v>
      </c>
      <c r="BQ889" s="109" t="s">
        <v>30</v>
      </c>
      <c r="BR889" s="110" t="s">
        <v>80</v>
      </c>
    </row>
    <row r="890" spans="11:70">
      <c r="K890" s="109" t="s">
        <v>134</v>
      </c>
      <c r="L890" s="110" t="str">
        <f t="shared" si="274"/>
        <v>INDFOR</v>
      </c>
      <c r="M890" s="110" t="s">
        <v>237</v>
      </c>
      <c r="N890" s="109">
        <f t="shared" si="262"/>
        <v>0.0114316549605509</v>
      </c>
      <c r="O890" s="109" t="s">
        <v>30</v>
      </c>
      <c r="P890" s="110" t="s">
        <v>84</v>
      </c>
      <c r="T890" s="109" t="s">
        <v>134</v>
      </c>
      <c r="U890" s="110" t="str">
        <f t="shared" si="275"/>
        <v>INDFOR</v>
      </c>
      <c r="V890" s="109" t="str">
        <f t="shared" si="276"/>
        <v>WH18</v>
      </c>
      <c r="W890" s="109">
        <f t="shared" si="258"/>
        <v>0.0132901175129364</v>
      </c>
      <c r="X890" s="109" t="s">
        <v>30</v>
      </c>
      <c r="Y890" s="110" t="s">
        <v>79</v>
      </c>
      <c r="AC890" s="109" t="s">
        <v>134</v>
      </c>
      <c r="AD890" s="110" t="str">
        <f t="shared" si="263"/>
        <v>INDFOR</v>
      </c>
      <c r="AE890" s="109" t="str">
        <f t="shared" si="264"/>
        <v>WH18</v>
      </c>
      <c r="AF890" s="109">
        <f t="shared" si="259"/>
        <v>0.0128443741655185</v>
      </c>
      <c r="AG890" s="109" t="s">
        <v>30</v>
      </c>
      <c r="AH890" s="110" t="s">
        <v>85</v>
      </c>
      <c r="AL890" s="109" t="s">
        <v>134</v>
      </c>
      <c r="AM890" s="110" t="str">
        <f t="shared" si="265"/>
        <v>INDFOR</v>
      </c>
      <c r="AN890" s="109" t="str">
        <f t="shared" si="266"/>
        <v>WH18</v>
      </c>
      <c r="AO890" s="109">
        <f t="shared" si="260"/>
        <v>0.0125089503543597</v>
      </c>
      <c r="AP890" s="109" t="s">
        <v>30</v>
      </c>
      <c r="AQ890" s="110" t="s">
        <v>82</v>
      </c>
      <c r="AU890" s="109" t="s">
        <v>134</v>
      </c>
      <c r="AV890" s="110" t="str">
        <f t="shared" si="267"/>
        <v>INDFOR</v>
      </c>
      <c r="AW890" s="109" t="str">
        <f t="shared" si="268"/>
        <v>WH18</v>
      </c>
      <c r="AX890" s="109">
        <f t="shared" si="261"/>
        <v>0.0115982793198033</v>
      </c>
      <c r="AY890" s="109" t="s">
        <v>30</v>
      </c>
      <c r="AZ890" s="110" t="s">
        <v>81</v>
      </c>
      <c r="BD890" s="109" t="s">
        <v>134</v>
      </c>
      <c r="BE890" s="110" t="str">
        <f t="shared" si="269"/>
        <v>INDFOR</v>
      </c>
      <c r="BF890" s="109" t="str">
        <f t="shared" si="270"/>
        <v>WH18</v>
      </c>
      <c r="BG890" s="109">
        <f t="shared" si="277"/>
        <v>0.0125089503543597</v>
      </c>
      <c r="BH890" s="109" t="s">
        <v>30</v>
      </c>
      <c r="BI890" s="110" t="s">
        <v>83</v>
      </c>
      <c r="BM890" s="109" t="s">
        <v>134</v>
      </c>
      <c r="BN890" s="110" t="str">
        <f t="shared" si="271"/>
        <v>INDFOR</v>
      </c>
      <c r="BO890" s="109" t="str">
        <f t="shared" si="272"/>
        <v>WH18</v>
      </c>
      <c r="BP890" s="109">
        <f t="shared" si="273"/>
        <v>0.0115982793198033</v>
      </c>
      <c r="BQ890" s="109" t="s">
        <v>30</v>
      </c>
      <c r="BR890" s="110" t="s">
        <v>80</v>
      </c>
    </row>
    <row r="891" spans="11:70">
      <c r="K891" s="111" t="s">
        <v>134</v>
      </c>
      <c r="L891" s="110" t="str">
        <f t="shared" si="274"/>
        <v>INDFOR</v>
      </c>
      <c r="M891" s="110" t="s">
        <v>238</v>
      </c>
      <c r="N891" s="109">
        <f t="shared" si="262"/>
        <v>0.0114018960930166</v>
      </c>
      <c r="O891" s="109" t="s">
        <v>30</v>
      </c>
      <c r="P891" s="110" t="s">
        <v>84</v>
      </c>
      <c r="T891" s="109" t="s">
        <v>134</v>
      </c>
      <c r="U891" s="110" t="str">
        <f t="shared" si="275"/>
        <v>INDFOR</v>
      </c>
      <c r="V891" s="109" t="str">
        <f t="shared" si="276"/>
        <v>WH19</v>
      </c>
      <c r="W891" s="109">
        <f t="shared" si="258"/>
        <v>0.0134616769531249</v>
      </c>
      <c r="X891" s="109" t="s">
        <v>30</v>
      </c>
      <c r="Y891" s="110" t="s">
        <v>79</v>
      </c>
      <c r="AC891" s="109" t="s">
        <v>134</v>
      </c>
      <c r="AD891" s="110" t="str">
        <f t="shared" si="263"/>
        <v>INDFOR</v>
      </c>
      <c r="AE891" s="109" t="str">
        <f t="shared" si="264"/>
        <v>WH19</v>
      </c>
      <c r="AF891" s="109">
        <f t="shared" si="259"/>
        <v>0.0127484201998232</v>
      </c>
      <c r="AG891" s="109" t="s">
        <v>30</v>
      </c>
      <c r="AH891" s="110" t="s">
        <v>85</v>
      </c>
      <c r="AL891" s="109" t="s">
        <v>134</v>
      </c>
      <c r="AM891" s="110" t="str">
        <f t="shared" si="265"/>
        <v>INDFOR</v>
      </c>
      <c r="AN891" s="109" t="str">
        <f t="shared" si="266"/>
        <v>WH19</v>
      </c>
      <c r="AO891" s="109">
        <f t="shared" si="260"/>
        <v>0.0124606356769265</v>
      </c>
      <c r="AP891" s="109" t="s">
        <v>30</v>
      </c>
      <c r="AQ891" s="110" t="s">
        <v>82</v>
      </c>
      <c r="AU891" s="109" t="s">
        <v>134</v>
      </c>
      <c r="AV891" s="110" t="str">
        <f t="shared" si="267"/>
        <v>INDFOR</v>
      </c>
      <c r="AW891" s="109" t="str">
        <f t="shared" si="268"/>
        <v>WH19</v>
      </c>
      <c r="AX891" s="109">
        <f t="shared" si="261"/>
        <v>0.0115293512955208</v>
      </c>
      <c r="AY891" s="109" t="s">
        <v>30</v>
      </c>
      <c r="AZ891" s="110" t="s">
        <v>81</v>
      </c>
      <c r="BD891" s="109" t="s">
        <v>134</v>
      </c>
      <c r="BE891" s="110" t="str">
        <f t="shared" si="269"/>
        <v>INDFOR</v>
      </c>
      <c r="BF891" s="109" t="str">
        <f t="shared" si="270"/>
        <v>WH19</v>
      </c>
      <c r="BG891" s="109">
        <f t="shared" si="277"/>
        <v>0.0124606356769265</v>
      </c>
      <c r="BH891" s="109" t="s">
        <v>30</v>
      </c>
      <c r="BI891" s="110" t="s">
        <v>83</v>
      </c>
      <c r="BM891" s="109" t="s">
        <v>134</v>
      </c>
      <c r="BN891" s="110" t="str">
        <f t="shared" si="271"/>
        <v>INDFOR</v>
      </c>
      <c r="BO891" s="109" t="str">
        <f t="shared" si="272"/>
        <v>WH19</v>
      </c>
      <c r="BP891" s="109">
        <f t="shared" si="273"/>
        <v>0.0115293512955208</v>
      </c>
      <c r="BQ891" s="109" t="s">
        <v>30</v>
      </c>
      <c r="BR891" s="110" t="s">
        <v>80</v>
      </c>
    </row>
    <row r="892" spans="11:70">
      <c r="K892" s="109" t="s">
        <v>134</v>
      </c>
      <c r="L892" s="110" t="str">
        <f t="shared" si="274"/>
        <v>INDFOR</v>
      </c>
      <c r="M892" s="110" t="s">
        <v>239</v>
      </c>
      <c r="N892" s="109">
        <f t="shared" si="262"/>
        <v>0.0113708770898345</v>
      </c>
      <c r="O892" s="109" t="s">
        <v>30</v>
      </c>
      <c r="P892" s="110" t="s">
        <v>84</v>
      </c>
      <c r="T892" s="109" t="s">
        <v>134</v>
      </c>
      <c r="U892" s="110" t="str">
        <f t="shared" si="275"/>
        <v>INDFOR</v>
      </c>
      <c r="V892" s="109" t="str">
        <f t="shared" si="276"/>
        <v>WH20</v>
      </c>
      <c r="W892" s="109">
        <f t="shared" si="258"/>
        <v>0.014001092972781</v>
      </c>
      <c r="X892" s="109" t="s">
        <v>30</v>
      </c>
      <c r="Y892" s="110" t="s">
        <v>79</v>
      </c>
      <c r="AC892" s="109" t="s">
        <v>134</v>
      </c>
      <c r="AD892" s="110" t="str">
        <f t="shared" si="263"/>
        <v>INDFOR</v>
      </c>
      <c r="AE892" s="109" t="str">
        <f t="shared" si="264"/>
        <v>WH20</v>
      </c>
      <c r="AF892" s="109">
        <f t="shared" si="259"/>
        <v>0.0126133286971781</v>
      </c>
      <c r="AG892" s="109" t="s">
        <v>30</v>
      </c>
      <c r="AH892" s="110" t="s">
        <v>85</v>
      </c>
      <c r="AL892" s="109" t="s">
        <v>134</v>
      </c>
      <c r="AM892" s="110" t="str">
        <f t="shared" si="265"/>
        <v>INDFOR</v>
      </c>
      <c r="AN892" s="109" t="str">
        <f t="shared" si="266"/>
        <v>WH20</v>
      </c>
      <c r="AO892" s="109">
        <f t="shared" si="260"/>
        <v>0.0125321434320328</v>
      </c>
      <c r="AP892" s="109" t="s">
        <v>30</v>
      </c>
      <c r="AQ892" s="110" t="s">
        <v>82</v>
      </c>
      <c r="AU892" s="109" t="s">
        <v>134</v>
      </c>
      <c r="AV892" s="110" t="str">
        <f t="shared" si="267"/>
        <v>INDFOR</v>
      </c>
      <c r="AW892" s="109" t="str">
        <f t="shared" si="268"/>
        <v>WH20</v>
      </c>
      <c r="AX892" s="109">
        <f t="shared" si="261"/>
        <v>0.0114844442204489</v>
      </c>
      <c r="AY892" s="109" t="s">
        <v>30</v>
      </c>
      <c r="AZ892" s="110" t="s">
        <v>81</v>
      </c>
      <c r="BD892" s="109" t="s">
        <v>134</v>
      </c>
      <c r="BE892" s="110" t="str">
        <f t="shared" si="269"/>
        <v>INDFOR</v>
      </c>
      <c r="BF892" s="109" t="str">
        <f t="shared" si="270"/>
        <v>WH20</v>
      </c>
      <c r="BG892" s="109">
        <f t="shared" si="277"/>
        <v>0.0125321434320328</v>
      </c>
      <c r="BH892" s="109" t="s">
        <v>30</v>
      </c>
      <c r="BI892" s="110" t="s">
        <v>83</v>
      </c>
      <c r="BM892" s="109" t="s">
        <v>134</v>
      </c>
      <c r="BN892" s="110" t="str">
        <f t="shared" si="271"/>
        <v>INDFOR</v>
      </c>
      <c r="BO892" s="109" t="str">
        <f t="shared" si="272"/>
        <v>WH20</v>
      </c>
      <c r="BP892" s="109">
        <f t="shared" si="273"/>
        <v>0.0114844442204489</v>
      </c>
      <c r="BQ892" s="109" t="s">
        <v>30</v>
      </c>
      <c r="BR892" s="110" t="s">
        <v>80</v>
      </c>
    </row>
    <row r="893" spans="11:70">
      <c r="K893" s="109" t="s">
        <v>134</v>
      </c>
      <c r="L893" s="110" t="str">
        <f t="shared" si="274"/>
        <v>INDFOR</v>
      </c>
      <c r="M893" s="110" t="s">
        <v>240</v>
      </c>
      <c r="N893" s="109">
        <f t="shared" si="262"/>
        <v>0.0113445786923559</v>
      </c>
      <c r="O893" s="109" t="s">
        <v>30</v>
      </c>
      <c r="P893" s="110" t="s">
        <v>84</v>
      </c>
      <c r="T893" s="109" t="s">
        <v>134</v>
      </c>
      <c r="U893" s="110" t="str">
        <f t="shared" si="275"/>
        <v>INDFOR</v>
      </c>
      <c r="V893" s="109" t="str">
        <f t="shared" si="276"/>
        <v>WH21</v>
      </c>
      <c r="W893" s="109">
        <f t="shared" si="258"/>
        <v>0.0143922584063716</v>
      </c>
      <c r="X893" s="109" t="s">
        <v>30</v>
      </c>
      <c r="Y893" s="110" t="s">
        <v>79</v>
      </c>
      <c r="AC893" s="109" t="s">
        <v>134</v>
      </c>
      <c r="AD893" s="110" t="str">
        <f t="shared" si="263"/>
        <v>INDFOR</v>
      </c>
      <c r="AE893" s="109" t="str">
        <f t="shared" si="264"/>
        <v>WH21</v>
      </c>
      <c r="AF893" s="109">
        <f t="shared" si="259"/>
        <v>0.0125147676598324</v>
      </c>
      <c r="AG893" s="109" t="s">
        <v>30</v>
      </c>
      <c r="AH893" s="110" t="s">
        <v>85</v>
      </c>
      <c r="AL893" s="109" t="s">
        <v>134</v>
      </c>
      <c r="AM893" s="110" t="str">
        <f t="shared" si="265"/>
        <v>INDFOR</v>
      </c>
      <c r="AN893" s="109" t="str">
        <f t="shared" si="266"/>
        <v>WH21</v>
      </c>
      <c r="AO893" s="109">
        <f t="shared" si="260"/>
        <v>0.0126615233449143</v>
      </c>
      <c r="AP893" s="109" t="s">
        <v>30</v>
      </c>
      <c r="AQ893" s="110" t="s">
        <v>82</v>
      </c>
      <c r="AU893" s="109" t="s">
        <v>134</v>
      </c>
      <c r="AV893" s="110" t="str">
        <f t="shared" si="267"/>
        <v>INDFOR</v>
      </c>
      <c r="AW893" s="109" t="str">
        <f t="shared" si="268"/>
        <v>WH21</v>
      </c>
      <c r="AX893" s="109">
        <f t="shared" si="261"/>
        <v>0.0115824784572926</v>
      </c>
      <c r="AY893" s="109" t="s">
        <v>30</v>
      </c>
      <c r="AZ893" s="110" t="s">
        <v>81</v>
      </c>
      <c r="BD893" s="109" t="s">
        <v>134</v>
      </c>
      <c r="BE893" s="110" t="str">
        <f t="shared" si="269"/>
        <v>INDFOR</v>
      </c>
      <c r="BF893" s="109" t="str">
        <f t="shared" si="270"/>
        <v>WH21</v>
      </c>
      <c r="BG893" s="109">
        <f t="shared" si="277"/>
        <v>0.0126615233449143</v>
      </c>
      <c r="BH893" s="109" t="s">
        <v>30</v>
      </c>
      <c r="BI893" s="110" t="s">
        <v>83</v>
      </c>
      <c r="BM893" s="109" t="s">
        <v>134</v>
      </c>
      <c r="BN893" s="110" t="str">
        <f t="shared" si="271"/>
        <v>INDFOR</v>
      </c>
      <c r="BO893" s="109" t="str">
        <f t="shared" si="272"/>
        <v>WH21</v>
      </c>
      <c r="BP893" s="109">
        <f t="shared" si="273"/>
        <v>0.0115824784572926</v>
      </c>
      <c r="BQ893" s="109" t="s">
        <v>30</v>
      </c>
      <c r="BR893" s="110" t="s">
        <v>80</v>
      </c>
    </row>
    <row r="894" spans="11:70">
      <c r="K894" s="109" t="s">
        <v>134</v>
      </c>
      <c r="L894" s="110" t="str">
        <f t="shared" si="274"/>
        <v>INDFOR</v>
      </c>
      <c r="M894" s="110" t="s">
        <v>241</v>
      </c>
      <c r="N894" s="109">
        <f t="shared" si="262"/>
        <v>0.0113762217906467</v>
      </c>
      <c r="O894" s="109" t="s">
        <v>30</v>
      </c>
      <c r="P894" s="110" t="s">
        <v>84</v>
      </c>
      <c r="T894" s="109" t="s">
        <v>134</v>
      </c>
      <c r="U894" s="110" t="str">
        <f t="shared" si="275"/>
        <v>INDFOR</v>
      </c>
      <c r="V894" s="109" t="str">
        <f t="shared" si="276"/>
        <v>WH22</v>
      </c>
      <c r="W894" s="109">
        <f t="shared" si="258"/>
        <v>0.014262877860034</v>
      </c>
      <c r="X894" s="109" t="s">
        <v>30</v>
      </c>
      <c r="Y894" s="110" t="s">
        <v>79</v>
      </c>
      <c r="AC894" s="109" t="s">
        <v>134</v>
      </c>
      <c r="AD894" s="110" t="str">
        <f t="shared" si="263"/>
        <v>INDFOR</v>
      </c>
      <c r="AE894" s="109" t="str">
        <f t="shared" si="264"/>
        <v>WH22</v>
      </c>
      <c r="AF894" s="109">
        <f t="shared" si="259"/>
        <v>0.012550694623082</v>
      </c>
      <c r="AG894" s="109" t="s">
        <v>30</v>
      </c>
      <c r="AH894" s="110" t="s">
        <v>85</v>
      </c>
      <c r="AL894" s="109" t="s">
        <v>134</v>
      </c>
      <c r="AM894" s="110" t="str">
        <f t="shared" si="265"/>
        <v>INDFOR</v>
      </c>
      <c r="AN894" s="109" t="str">
        <f t="shared" si="266"/>
        <v>WH22</v>
      </c>
      <c r="AO894" s="109">
        <f t="shared" si="260"/>
        <v>0.012800758727807</v>
      </c>
      <c r="AP894" s="109" t="s">
        <v>30</v>
      </c>
      <c r="AQ894" s="110" t="s">
        <v>82</v>
      </c>
      <c r="AU894" s="109" t="s">
        <v>134</v>
      </c>
      <c r="AV894" s="110" t="str">
        <f t="shared" si="267"/>
        <v>INDFOR</v>
      </c>
      <c r="AW894" s="109" t="str">
        <f t="shared" si="268"/>
        <v>WH22</v>
      </c>
      <c r="AX894" s="109">
        <f t="shared" si="261"/>
        <v>0.0120212926518019</v>
      </c>
      <c r="AY894" s="109" t="s">
        <v>30</v>
      </c>
      <c r="AZ894" s="110" t="s">
        <v>81</v>
      </c>
      <c r="BD894" s="109" t="s">
        <v>134</v>
      </c>
      <c r="BE894" s="110" t="str">
        <f t="shared" si="269"/>
        <v>INDFOR</v>
      </c>
      <c r="BF894" s="109" t="str">
        <f t="shared" si="270"/>
        <v>WH22</v>
      </c>
      <c r="BG894" s="109">
        <f t="shared" si="277"/>
        <v>0.012800758727807</v>
      </c>
      <c r="BH894" s="109" t="s">
        <v>30</v>
      </c>
      <c r="BI894" s="110" t="s">
        <v>83</v>
      </c>
      <c r="BM894" s="109" t="s">
        <v>134</v>
      </c>
      <c r="BN894" s="110" t="str">
        <f t="shared" si="271"/>
        <v>INDFOR</v>
      </c>
      <c r="BO894" s="109" t="str">
        <f t="shared" si="272"/>
        <v>WH22</v>
      </c>
      <c r="BP894" s="109">
        <f t="shared" si="273"/>
        <v>0.0120212926518019</v>
      </c>
      <c r="BQ894" s="109" t="s">
        <v>30</v>
      </c>
      <c r="BR894" s="110" t="s">
        <v>80</v>
      </c>
    </row>
    <row r="895" spans="11:70">
      <c r="K895" s="111" t="s">
        <v>134</v>
      </c>
      <c r="L895" s="110" t="str">
        <f t="shared" si="274"/>
        <v>INDFOR</v>
      </c>
      <c r="M895" s="110" t="s">
        <v>242</v>
      </c>
      <c r="N895" s="109">
        <f t="shared" si="262"/>
        <v>0.0115136044992901</v>
      </c>
      <c r="O895" s="109" t="s">
        <v>30</v>
      </c>
      <c r="P895" s="110" t="s">
        <v>84</v>
      </c>
      <c r="T895" s="109" t="s">
        <v>134</v>
      </c>
      <c r="U895" s="110" t="str">
        <f t="shared" si="275"/>
        <v>INDFOR</v>
      </c>
      <c r="V895" s="109" t="str">
        <f t="shared" si="276"/>
        <v>WH23</v>
      </c>
      <c r="W895" s="109">
        <f t="shared" si="258"/>
        <v>0.0140469038016668</v>
      </c>
      <c r="X895" s="109" t="s">
        <v>30</v>
      </c>
      <c r="Y895" s="110" t="s">
        <v>79</v>
      </c>
      <c r="AC895" s="109" t="s">
        <v>134</v>
      </c>
      <c r="AD895" s="110" t="str">
        <f t="shared" si="263"/>
        <v>INDFOR</v>
      </c>
      <c r="AE895" s="109" t="str">
        <f t="shared" si="264"/>
        <v>WH23</v>
      </c>
      <c r="AF895" s="109">
        <f t="shared" si="259"/>
        <v>0.0129413792544519</v>
      </c>
      <c r="AG895" s="109" t="s">
        <v>30</v>
      </c>
      <c r="AH895" s="110" t="s">
        <v>85</v>
      </c>
      <c r="AL895" s="109" t="s">
        <v>134</v>
      </c>
      <c r="AM895" s="110" t="str">
        <f t="shared" si="265"/>
        <v>INDFOR</v>
      </c>
      <c r="AN895" s="109" t="str">
        <f t="shared" si="266"/>
        <v>WH23</v>
      </c>
      <c r="AO895" s="109">
        <f t="shared" si="260"/>
        <v>0.012992338841019</v>
      </c>
      <c r="AP895" s="109" t="s">
        <v>30</v>
      </c>
      <c r="AQ895" s="110" t="s">
        <v>82</v>
      </c>
      <c r="AU895" s="109" t="s">
        <v>134</v>
      </c>
      <c r="AV895" s="110" t="str">
        <f t="shared" si="267"/>
        <v>INDFOR</v>
      </c>
      <c r="AW895" s="109" t="str">
        <f t="shared" si="268"/>
        <v>WH23</v>
      </c>
      <c r="AX895" s="109">
        <f t="shared" si="261"/>
        <v>0.0126368567699904</v>
      </c>
      <c r="AY895" s="109" t="s">
        <v>30</v>
      </c>
      <c r="AZ895" s="110" t="s">
        <v>81</v>
      </c>
      <c r="BD895" s="109" t="s">
        <v>134</v>
      </c>
      <c r="BE895" s="110" t="str">
        <f t="shared" si="269"/>
        <v>INDFOR</v>
      </c>
      <c r="BF895" s="109" t="str">
        <f t="shared" si="270"/>
        <v>WH23</v>
      </c>
      <c r="BG895" s="109">
        <f t="shared" si="277"/>
        <v>0.012992338841019</v>
      </c>
      <c r="BH895" s="109" t="s">
        <v>30</v>
      </c>
      <c r="BI895" s="110" t="s">
        <v>83</v>
      </c>
      <c r="BM895" s="109" t="s">
        <v>134</v>
      </c>
      <c r="BN895" s="110" t="str">
        <f t="shared" si="271"/>
        <v>INDFOR</v>
      </c>
      <c r="BO895" s="109" t="str">
        <f t="shared" si="272"/>
        <v>WH23</v>
      </c>
      <c r="BP895" s="109">
        <f t="shared" si="273"/>
        <v>0.0126368567699904</v>
      </c>
      <c r="BQ895" s="109" t="s">
        <v>30</v>
      </c>
      <c r="BR895" s="110" t="s">
        <v>80</v>
      </c>
    </row>
    <row r="896" spans="11:70">
      <c r="K896" s="109" t="s">
        <v>134</v>
      </c>
      <c r="L896" s="110" t="str">
        <f>C18</f>
        <v>INDMIN</v>
      </c>
      <c r="M896" s="109" t="s">
        <v>136</v>
      </c>
      <c r="N896" s="109">
        <f t="shared" si="262"/>
        <v>0.0103913372459937</v>
      </c>
      <c r="O896" s="109" t="s">
        <v>30</v>
      </c>
      <c r="P896" s="110" t="s">
        <v>84</v>
      </c>
      <c r="T896" s="109" t="s">
        <v>134</v>
      </c>
      <c r="U896" s="110" t="str">
        <f t="shared" si="275"/>
        <v>INDMIN</v>
      </c>
      <c r="V896" s="109" t="str">
        <f t="shared" si="276"/>
        <v>RH0</v>
      </c>
      <c r="W896" s="109">
        <f t="shared" ref="W896:W959" si="278">W800</f>
        <v>0.0108011145170675</v>
      </c>
      <c r="X896" s="109" t="s">
        <v>30</v>
      </c>
      <c r="Y896" s="110" t="s">
        <v>79</v>
      </c>
      <c r="AC896" s="109" t="s">
        <v>134</v>
      </c>
      <c r="AD896" s="110" t="str">
        <f t="shared" si="263"/>
        <v>INDMIN</v>
      </c>
      <c r="AE896" s="109" t="str">
        <f t="shared" si="264"/>
        <v>RH0</v>
      </c>
      <c r="AF896" s="109">
        <f t="shared" ref="AF896:AF959" si="279">AF800</f>
        <v>0.0107441335424568</v>
      </c>
      <c r="AG896" s="109" t="s">
        <v>30</v>
      </c>
      <c r="AH896" s="110" t="s">
        <v>85</v>
      </c>
      <c r="AL896" s="109" t="s">
        <v>134</v>
      </c>
      <c r="AM896" s="110" t="str">
        <f t="shared" si="265"/>
        <v>INDMIN</v>
      </c>
      <c r="AN896" s="109" t="str">
        <f t="shared" si="266"/>
        <v>RH0</v>
      </c>
      <c r="AO896" s="109">
        <f t="shared" ref="AO896:AO959" si="280">AO800</f>
        <v>0.0106222581997362</v>
      </c>
      <c r="AP896" s="109" t="s">
        <v>30</v>
      </c>
      <c r="AQ896" s="110" t="s">
        <v>82</v>
      </c>
      <c r="AU896" s="109" t="s">
        <v>134</v>
      </c>
      <c r="AV896" s="110" t="str">
        <f t="shared" si="267"/>
        <v>INDMIN</v>
      </c>
      <c r="AW896" s="109" t="str">
        <f t="shared" si="268"/>
        <v>RH0</v>
      </c>
      <c r="AX896" s="109">
        <f t="shared" ref="AX896:AX959" si="281">AX800</f>
        <v>0.0108849226696617</v>
      </c>
      <c r="AY896" s="109" t="s">
        <v>30</v>
      </c>
      <c r="AZ896" s="110" t="s">
        <v>81</v>
      </c>
      <c r="BD896" s="109" t="s">
        <v>134</v>
      </c>
      <c r="BE896" s="110" t="str">
        <f t="shared" si="269"/>
        <v>INDMIN</v>
      </c>
      <c r="BF896" s="109" t="str">
        <f t="shared" si="270"/>
        <v>RH0</v>
      </c>
      <c r="BG896" s="109">
        <f t="shared" si="277"/>
        <v>0.0106222581997362</v>
      </c>
      <c r="BH896" s="109" t="s">
        <v>30</v>
      </c>
      <c r="BI896" s="110" t="s">
        <v>83</v>
      </c>
      <c r="BM896" s="109" t="s">
        <v>134</v>
      </c>
      <c r="BN896" s="110" t="str">
        <f t="shared" si="271"/>
        <v>INDMIN</v>
      </c>
      <c r="BO896" s="109" t="str">
        <f t="shared" si="272"/>
        <v>RH0</v>
      </c>
      <c r="BP896" s="109">
        <f t="shared" si="273"/>
        <v>0.0108849226696617</v>
      </c>
      <c r="BQ896" s="109" t="s">
        <v>30</v>
      </c>
      <c r="BR896" s="110" t="s">
        <v>80</v>
      </c>
    </row>
    <row r="897" spans="11:70">
      <c r="K897" s="109" t="s">
        <v>134</v>
      </c>
      <c r="L897" s="110" t="str">
        <f t="shared" ref="L897:L960" si="282">L896</f>
        <v>INDMIN</v>
      </c>
      <c r="M897" s="109" t="s">
        <v>138</v>
      </c>
      <c r="N897" s="109">
        <f t="shared" ref="N897:N960" si="283">N801</f>
        <v>0.0103333217911718</v>
      </c>
      <c r="O897" s="109" t="s">
        <v>30</v>
      </c>
      <c r="P897" s="110" t="s">
        <v>84</v>
      </c>
      <c r="T897" s="109" t="s">
        <v>134</v>
      </c>
      <c r="U897" s="110" t="str">
        <f t="shared" si="275"/>
        <v>INDMIN</v>
      </c>
      <c r="V897" s="109" t="str">
        <f t="shared" si="276"/>
        <v>RH1</v>
      </c>
      <c r="W897" s="109">
        <f t="shared" si="278"/>
        <v>0.0103138272080871</v>
      </c>
      <c r="X897" s="109" t="s">
        <v>30</v>
      </c>
      <c r="Y897" s="110" t="s">
        <v>79</v>
      </c>
      <c r="AC897" s="109" t="s">
        <v>134</v>
      </c>
      <c r="AD897" s="110" t="str">
        <f t="shared" si="263"/>
        <v>INDMIN</v>
      </c>
      <c r="AE897" s="109" t="str">
        <f t="shared" si="264"/>
        <v>RH1</v>
      </c>
      <c r="AF897" s="109">
        <f t="shared" si="279"/>
        <v>0.010814727228762</v>
      </c>
      <c r="AG897" s="109" t="s">
        <v>30</v>
      </c>
      <c r="AH897" s="110" t="s">
        <v>85</v>
      </c>
      <c r="AL897" s="109" t="s">
        <v>134</v>
      </c>
      <c r="AM897" s="110" t="str">
        <f t="shared" si="265"/>
        <v>INDMIN</v>
      </c>
      <c r="AN897" s="109" t="str">
        <f t="shared" si="266"/>
        <v>RH1</v>
      </c>
      <c r="AO897" s="109">
        <f t="shared" si="280"/>
        <v>0.0104780234159436</v>
      </c>
      <c r="AP897" s="109" t="s">
        <v>30</v>
      </c>
      <c r="AQ897" s="110" t="s">
        <v>82</v>
      </c>
      <c r="AU897" s="109" t="s">
        <v>134</v>
      </c>
      <c r="AV897" s="110" t="str">
        <f t="shared" si="267"/>
        <v>INDMIN</v>
      </c>
      <c r="AW897" s="109" t="str">
        <f t="shared" si="268"/>
        <v>RH1</v>
      </c>
      <c r="AX897" s="109">
        <f t="shared" si="281"/>
        <v>0.01077042272815</v>
      </c>
      <c r="AY897" s="109" t="s">
        <v>30</v>
      </c>
      <c r="AZ897" s="110" t="s">
        <v>81</v>
      </c>
      <c r="BD897" s="109" t="s">
        <v>134</v>
      </c>
      <c r="BE897" s="110" t="str">
        <f t="shared" si="269"/>
        <v>INDMIN</v>
      </c>
      <c r="BF897" s="109" t="str">
        <f t="shared" si="270"/>
        <v>RH1</v>
      </c>
      <c r="BG897" s="109">
        <f t="shared" si="277"/>
        <v>0.0104780234159436</v>
      </c>
      <c r="BH897" s="109" t="s">
        <v>30</v>
      </c>
      <c r="BI897" s="110" t="s">
        <v>83</v>
      </c>
      <c r="BM897" s="109" t="s">
        <v>134</v>
      </c>
      <c r="BN897" s="110" t="str">
        <f t="shared" si="271"/>
        <v>INDMIN</v>
      </c>
      <c r="BO897" s="109" t="str">
        <f t="shared" si="272"/>
        <v>RH1</v>
      </c>
      <c r="BP897" s="109">
        <f t="shared" si="273"/>
        <v>0.01077042272815</v>
      </c>
      <c r="BQ897" s="109" t="s">
        <v>30</v>
      </c>
      <c r="BR897" s="110" t="s">
        <v>80</v>
      </c>
    </row>
    <row r="898" spans="11:70">
      <c r="K898" s="109" t="s">
        <v>134</v>
      </c>
      <c r="L898" s="110" t="str">
        <f t="shared" si="282"/>
        <v>INDMIN</v>
      </c>
      <c r="M898" s="109" t="s">
        <v>140</v>
      </c>
      <c r="N898" s="109">
        <f t="shared" si="283"/>
        <v>0.0103250435450948</v>
      </c>
      <c r="O898" s="109" t="s">
        <v>30</v>
      </c>
      <c r="P898" s="110" t="s">
        <v>84</v>
      </c>
      <c r="T898" s="109" t="s">
        <v>134</v>
      </c>
      <c r="U898" s="110" t="str">
        <f t="shared" si="275"/>
        <v>INDMIN</v>
      </c>
      <c r="V898" s="109" t="str">
        <f t="shared" si="276"/>
        <v>RH2</v>
      </c>
      <c r="W898" s="109">
        <f t="shared" si="278"/>
        <v>0.00980620936863815</v>
      </c>
      <c r="X898" s="109" t="s">
        <v>30</v>
      </c>
      <c r="Y898" s="110" t="s">
        <v>79</v>
      </c>
      <c r="AC898" s="109" t="s">
        <v>134</v>
      </c>
      <c r="AD898" s="110" t="str">
        <f t="shared" si="263"/>
        <v>INDMIN</v>
      </c>
      <c r="AE898" s="109" t="str">
        <f t="shared" si="264"/>
        <v>RH2</v>
      </c>
      <c r="AF898" s="109">
        <f t="shared" si="279"/>
        <v>0.0108266166624844</v>
      </c>
      <c r="AG898" s="109" t="s">
        <v>30</v>
      </c>
      <c r="AH898" s="110" t="s">
        <v>85</v>
      </c>
      <c r="AL898" s="109" t="s">
        <v>134</v>
      </c>
      <c r="AM898" s="110" t="str">
        <f t="shared" si="265"/>
        <v>INDMIN</v>
      </c>
      <c r="AN898" s="109" t="str">
        <f t="shared" si="266"/>
        <v>RH2</v>
      </c>
      <c r="AO898" s="109">
        <f t="shared" si="280"/>
        <v>0.0102242581687495</v>
      </c>
      <c r="AP898" s="109" t="s">
        <v>30</v>
      </c>
      <c r="AQ898" s="110" t="s">
        <v>82</v>
      </c>
      <c r="AU898" s="109" t="s">
        <v>134</v>
      </c>
      <c r="AV898" s="110" t="str">
        <f t="shared" si="267"/>
        <v>INDMIN</v>
      </c>
      <c r="AW898" s="109" t="str">
        <f t="shared" si="268"/>
        <v>RH2</v>
      </c>
      <c r="AX898" s="109">
        <f t="shared" si="281"/>
        <v>0.0102183078255537</v>
      </c>
      <c r="AY898" s="109" t="s">
        <v>30</v>
      </c>
      <c r="AZ898" s="110" t="s">
        <v>81</v>
      </c>
      <c r="BD898" s="109" t="s">
        <v>134</v>
      </c>
      <c r="BE898" s="110" t="str">
        <f t="shared" si="269"/>
        <v>INDMIN</v>
      </c>
      <c r="BF898" s="109" t="str">
        <f t="shared" si="270"/>
        <v>RH2</v>
      </c>
      <c r="BG898" s="109">
        <f t="shared" si="277"/>
        <v>0.0102242581687495</v>
      </c>
      <c r="BH898" s="109" t="s">
        <v>30</v>
      </c>
      <c r="BI898" s="110" t="s">
        <v>83</v>
      </c>
      <c r="BM898" s="109" t="s">
        <v>134</v>
      </c>
      <c r="BN898" s="110" t="str">
        <f t="shared" si="271"/>
        <v>INDMIN</v>
      </c>
      <c r="BO898" s="109" t="str">
        <f t="shared" si="272"/>
        <v>RH2</v>
      </c>
      <c r="BP898" s="109">
        <f t="shared" si="273"/>
        <v>0.0102183078255537</v>
      </c>
      <c r="BQ898" s="109" t="s">
        <v>30</v>
      </c>
      <c r="BR898" s="110" t="s">
        <v>80</v>
      </c>
    </row>
    <row r="899" spans="11:70">
      <c r="K899" s="111" t="s">
        <v>134</v>
      </c>
      <c r="L899" s="110" t="str">
        <f t="shared" si="282"/>
        <v>INDMIN</v>
      </c>
      <c r="M899" s="109" t="s">
        <v>142</v>
      </c>
      <c r="N899" s="109">
        <f t="shared" si="283"/>
        <v>0.0102818704057507</v>
      </c>
      <c r="O899" s="109" t="s">
        <v>30</v>
      </c>
      <c r="P899" s="110" t="s">
        <v>84</v>
      </c>
      <c r="T899" s="109" t="s">
        <v>134</v>
      </c>
      <c r="U899" s="110" t="str">
        <f t="shared" si="275"/>
        <v>INDMIN</v>
      </c>
      <c r="V899" s="109" t="str">
        <f t="shared" si="276"/>
        <v>RH3</v>
      </c>
      <c r="W899" s="109">
        <f t="shared" si="278"/>
        <v>0.00946316828230083</v>
      </c>
      <c r="X899" s="109" t="s">
        <v>30</v>
      </c>
      <c r="Y899" s="110" t="s">
        <v>79</v>
      </c>
      <c r="AC899" s="109" t="s">
        <v>134</v>
      </c>
      <c r="AD899" s="110" t="str">
        <f t="shared" si="263"/>
        <v>INDMIN</v>
      </c>
      <c r="AE899" s="109" t="str">
        <f t="shared" si="264"/>
        <v>RH3</v>
      </c>
      <c r="AF899" s="109">
        <f t="shared" si="279"/>
        <v>0.0108898450653905</v>
      </c>
      <c r="AG899" s="109" t="s">
        <v>30</v>
      </c>
      <c r="AH899" s="110" t="s">
        <v>85</v>
      </c>
      <c r="AL899" s="109" t="s">
        <v>134</v>
      </c>
      <c r="AM899" s="110" t="str">
        <f t="shared" si="265"/>
        <v>INDMIN</v>
      </c>
      <c r="AN899" s="109" t="str">
        <f t="shared" si="266"/>
        <v>RH3</v>
      </c>
      <c r="AO899" s="109">
        <f t="shared" si="280"/>
        <v>0.0099802053058843</v>
      </c>
      <c r="AP899" s="109" t="s">
        <v>30</v>
      </c>
      <c r="AQ899" s="110" t="s">
        <v>82</v>
      </c>
      <c r="AU899" s="109" t="s">
        <v>134</v>
      </c>
      <c r="AV899" s="110" t="str">
        <f t="shared" si="267"/>
        <v>INDMIN</v>
      </c>
      <c r="AW899" s="109" t="str">
        <f t="shared" si="268"/>
        <v>RH3</v>
      </c>
      <c r="AX899" s="109">
        <f t="shared" si="281"/>
        <v>0.0095434849916762</v>
      </c>
      <c r="AY899" s="109" t="s">
        <v>30</v>
      </c>
      <c r="AZ899" s="110" t="s">
        <v>81</v>
      </c>
      <c r="BD899" s="109" t="s">
        <v>134</v>
      </c>
      <c r="BE899" s="110" t="str">
        <f t="shared" si="269"/>
        <v>INDMIN</v>
      </c>
      <c r="BF899" s="109" t="str">
        <f t="shared" si="270"/>
        <v>RH3</v>
      </c>
      <c r="BG899" s="109">
        <f t="shared" si="277"/>
        <v>0.0099802053058843</v>
      </c>
      <c r="BH899" s="109" t="s">
        <v>30</v>
      </c>
      <c r="BI899" s="110" t="s">
        <v>83</v>
      </c>
      <c r="BM899" s="109" t="s">
        <v>134</v>
      </c>
      <c r="BN899" s="110" t="str">
        <f t="shared" si="271"/>
        <v>INDMIN</v>
      </c>
      <c r="BO899" s="109" t="str">
        <f t="shared" si="272"/>
        <v>RH3</v>
      </c>
      <c r="BP899" s="109">
        <f t="shared" si="273"/>
        <v>0.0095434849916762</v>
      </c>
      <c r="BQ899" s="109" t="s">
        <v>30</v>
      </c>
      <c r="BR899" s="110" t="s">
        <v>80</v>
      </c>
    </row>
    <row r="900" spans="11:70">
      <c r="K900" s="109" t="s">
        <v>134</v>
      </c>
      <c r="L900" s="110" t="str">
        <f t="shared" si="282"/>
        <v>INDMIN</v>
      </c>
      <c r="M900" s="109" t="s">
        <v>144</v>
      </c>
      <c r="N900" s="109">
        <f t="shared" si="283"/>
        <v>0.0100909371841274</v>
      </c>
      <c r="O900" s="109" t="s">
        <v>30</v>
      </c>
      <c r="P900" s="110" t="s">
        <v>84</v>
      </c>
      <c r="T900" s="109" t="s">
        <v>134</v>
      </c>
      <c r="U900" s="110" t="str">
        <f t="shared" si="275"/>
        <v>INDMIN</v>
      </c>
      <c r="V900" s="109" t="str">
        <f t="shared" si="276"/>
        <v>RH4</v>
      </c>
      <c r="W900" s="109">
        <f t="shared" si="278"/>
        <v>0.00929860244407075</v>
      </c>
      <c r="X900" s="109" t="s">
        <v>30</v>
      </c>
      <c r="Y900" s="110" t="s">
        <v>79</v>
      </c>
      <c r="AC900" s="109" t="s">
        <v>134</v>
      </c>
      <c r="AD900" s="110" t="str">
        <f t="shared" si="263"/>
        <v>INDMIN</v>
      </c>
      <c r="AE900" s="109" t="str">
        <f t="shared" si="264"/>
        <v>RH4</v>
      </c>
      <c r="AF900" s="109">
        <f t="shared" si="279"/>
        <v>0.0107725386243896</v>
      </c>
      <c r="AG900" s="109" t="s">
        <v>30</v>
      </c>
      <c r="AH900" s="110" t="s">
        <v>85</v>
      </c>
      <c r="AL900" s="109" t="s">
        <v>134</v>
      </c>
      <c r="AM900" s="110" t="str">
        <f t="shared" si="265"/>
        <v>INDMIN</v>
      </c>
      <c r="AN900" s="109" t="str">
        <f t="shared" si="266"/>
        <v>RH4</v>
      </c>
      <c r="AO900" s="109">
        <f t="shared" si="280"/>
        <v>0.00971900537208576</v>
      </c>
      <c r="AP900" s="109" t="s">
        <v>30</v>
      </c>
      <c r="AQ900" s="110" t="s">
        <v>82</v>
      </c>
      <c r="AU900" s="109" t="s">
        <v>134</v>
      </c>
      <c r="AV900" s="110" t="str">
        <f t="shared" si="267"/>
        <v>INDMIN</v>
      </c>
      <c r="AW900" s="109" t="str">
        <f t="shared" si="268"/>
        <v>RH4</v>
      </c>
      <c r="AX900" s="109">
        <f t="shared" si="281"/>
        <v>0.00898497363784058</v>
      </c>
      <c r="AY900" s="109" t="s">
        <v>30</v>
      </c>
      <c r="AZ900" s="110" t="s">
        <v>81</v>
      </c>
      <c r="BD900" s="109" t="s">
        <v>134</v>
      </c>
      <c r="BE900" s="110" t="str">
        <f t="shared" si="269"/>
        <v>INDMIN</v>
      </c>
      <c r="BF900" s="109" t="str">
        <f t="shared" si="270"/>
        <v>RH4</v>
      </c>
      <c r="BG900" s="109">
        <f t="shared" si="277"/>
        <v>0.00971900537208576</v>
      </c>
      <c r="BH900" s="109" t="s">
        <v>30</v>
      </c>
      <c r="BI900" s="110" t="s">
        <v>83</v>
      </c>
      <c r="BM900" s="109" t="s">
        <v>134</v>
      </c>
      <c r="BN900" s="110" t="str">
        <f t="shared" si="271"/>
        <v>INDMIN</v>
      </c>
      <c r="BO900" s="109" t="str">
        <f t="shared" si="272"/>
        <v>RH4</v>
      </c>
      <c r="BP900" s="109">
        <f t="shared" si="273"/>
        <v>0.00898497363784058</v>
      </c>
      <c r="BQ900" s="109" t="s">
        <v>30</v>
      </c>
      <c r="BR900" s="110" t="s">
        <v>80</v>
      </c>
    </row>
    <row r="901" spans="11:70">
      <c r="K901" s="109" t="s">
        <v>134</v>
      </c>
      <c r="L901" s="110" t="str">
        <f t="shared" si="282"/>
        <v>INDMIN</v>
      </c>
      <c r="M901" s="109" t="s">
        <v>146</v>
      </c>
      <c r="N901" s="109">
        <f t="shared" si="283"/>
        <v>0.00981780668693405</v>
      </c>
      <c r="O901" s="109" t="s">
        <v>30</v>
      </c>
      <c r="P901" s="110" t="s">
        <v>84</v>
      </c>
      <c r="T901" s="109" t="s">
        <v>134</v>
      </c>
      <c r="U901" s="110" t="str">
        <f t="shared" si="275"/>
        <v>INDMIN</v>
      </c>
      <c r="V901" s="109" t="str">
        <f t="shared" si="276"/>
        <v>RH5</v>
      </c>
      <c r="W901" s="109">
        <f t="shared" si="278"/>
        <v>0.00925528912944497</v>
      </c>
      <c r="X901" s="109" t="s">
        <v>30</v>
      </c>
      <c r="Y901" s="110" t="s">
        <v>79</v>
      </c>
      <c r="AC901" s="109" t="s">
        <v>134</v>
      </c>
      <c r="AD901" s="110" t="str">
        <f t="shared" si="263"/>
        <v>INDMIN</v>
      </c>
      <c r="AE901" s="109" t="str">
        <f t="shared" si="264"/>
        <v>RH5</v>
      </c>
      <c r="AF901" s="109">
        <f t="shared" si="279"/>
        <v>0.0102684943996108</v>
      </c>
      <c r="AG901" s="109" t="s">
        <v>30</v>
      </c>
      <c r="AH901" s="110" t="s">
        <v>85</v>
      </c>
      <c r="AL901" s="109" t="s">
        <v>134</v>
      </c>
      <c r="AM901" s="110" t="str">
        <f t="shared" si="265"/>
        <v>INDMIN</v>
      </c>
      <c r="AN901" s="109" t="str">
        <f t="shared" si="266"/>
        <v>RH5</v>
      </c>
      <c r="AO901" s="109">
        <f t="shared" si="280"/>
        <v>0.00944086130425001</v>
      </c>
      <c r="AP901" s="109" t="s">
        <v>30</v>
      </c>
      <c r="AQ901" s="110" t="s">
        <v>82</v>
      </c>
      <c r="AU901" s="109" t="s">
        <v>134</v>
      </c>
      <c r="AV901" s="110" t="str">
        <f t="shared" si="267"/>
        <v>INDMIN</v>
      </c>
      <c r="AW901" s="109" t="str">
        <f t="shared" si="268"/>
        <v>RH5</v>
      </c>
      <c r="AX901" s="109">
        <f t="shared" si="281"/>
        <v>0.00861652105227979</v>
      </c>
      <c r="AY901" s="109" t="s">
        <v>30</v>
      </c>
      <c r="AZ901" s="110" t="s">
        <v>81</v>
      </c>
      <c r="BD901" s="109" t="s">
        <v>134</v>
      </c>
      <c r="BE901" s="110" t="str">
        <f t="shared" si="269"/>
        <v>INDMIN</v>
      </c>
      <c r="BF901" s="109" t="str">
        <f t="shared" si="270"/>
        <v>RH5</v>
      </c>
      <c r="BG901" s="109">
        <f t="shared" si="277"/>
        <v>0.00944086130425001</v>
      </c>
      <c r="BH901" s="109" t="s">
        <v>30</v>
      </c>
      <c r="BI901" s="110" t="s">
        <v>83</v>
      </c>
      <c r="BM901" s="109" t="s">
        <v>134</v>
      </c>
      <c r="BN901" s="110" t="str">
        <f t="shared" si="271"/>
        <v>INDMIN</v>
      </c>
      <c r="BO901" s="109" t="str">
        <f t="shared" si="272"/>
        <v>RH5</v>
      </c>
      <c r="BP901" s="109">
        <f t="shared" si="273"/>
        <v>0.00861652105227979</v>
      </c>
      <c r="BQ901" s="109" t="s">
        <v>30</v>
      </c>
      <c r="BR901" s="110" t="s">
        <v>80</v>
      </c>
    </row>
    <row r="902" spans="11:70">
      <c r="K902" s="109" t="s">
        <v>134</v>
      </c>
      <c r="L902" s="110" t="str">
        <f t="shared" si="282"/>
        <v>INDMIN</v>
      </c>
      <c r="M902" s="109" t="s">
        <v>148</v>
      </c>
      <c r="N902" s="109">
        <f t="shared" si="283"/>
        <v>0.00963259335185222</v>
      </c>
      <c r="O902" s="109" t="s">
        <v>30</v>
      </c>
      <c r="P902" s="110" t="s">
        <v>84</v>
      </c>
      <c r="T902" s="109" t="s">
        <v>134</v>
      </c>
      <c r="U902" s="110" t="str">
        <f t="shared" si="275"/>
        <v>INDMIN</v>
      </c>
      <c r="V902" s="109" t="str">
        <f t="shared" si="276"/>
        <v>RH6</v>
      </c>
      <c r="W902" s="109">
        <f t="shared" si="278"/>
        <v>0.00931793846396376</v>
      </c>
      <c r="X902" s="109" t="s">
        <v>30</v>
      </c>
      <c r="Y902" s="110" t="s">
        <v>79</v>
      </c>
      <c r="AC902" s="109" t="s">
        <v>134</v>
      </c>
      <c r="AD902" s="110" t="str">
        <f t="shared" si="263"/>
        <v>INDMIN</v>
      </c>
      <c r="AE902" s="109" t="str">
        <f t="shared" si="264"/>
        <v>RH6</v>
      </c>
      <c r="AF902" s="109">
        <f t="shared" si="279"/>
        <v>0.00959631022527279</v>
      </c>
      <c r="AG902" s="109" t="s">
        <v>30</v>
      </c>
      <c r="AH902" s="110" t="s">
        <v>85</v>
      </c>
      <c r="AL902" s="109" t="s">
        <v>134</v>
      </c>
      <c r="AM902" s="110" t="str">
        <f t="shared" si="265"/>
        <v>INDMIN</v>
      </c>
      <c r="AN902" s="109" t="str">
        <f t="shared" si="266"/>
        <v>RH6</v>
      </c>
      <c r="AO902" s="109">
        <f t="shared" si="280"/>
        <v>0.00922254551099769</v>
      </c>
      <c r="AP902" s="109" t="s">
        <v>30</v>
      </c>
      <c r="AQ902" s="110" t="s">
        <v>82</v>
      </c>
      <c r="AU902" s="109" t="s">
        <v>134</v>
      </c>
      <c r="AV902" s="110" t="str">
        <f t="shared" si="267"/>
        <v>INDMIN</v>
      </c>
      <c r="AW902" s="109" t="str">
        <f t="shared" si="268"/>
        <v>RH6</v>
      </c>
      <c r="AX902" s="109">
        <f t="shared" si="281"/>
        <v>0.00842532194193989</v>
      </c>
      <c r="AY902" s="109" t="s">
        <v>30</v>
      </c>
      <c r="AZ902" s="110" t="s">
        <v>81</v>
      </c>
      <c r="BD902" s="109" t="s">
        <v>134</v>
      </c>
      <c r="BE902" s="110" t="str">
        <f t="shared" si="269"/>
        <v>INDMIN</v>
      </c>
      <c r="BF902" s="109" t="str">
        <f t="shared" si="270"/>
        <v>RH6</v>
      </c>
      <c r="BG902" s="109">
        <f t="shared" si="277"/>
        <v>0.00922254551099769</v>
      </c>
      <c r="BH902" s="109" t="s">
        <v>30</v>
      </c>
      <c r="BI902" s="110" t="s">
        <v>83</v>
      </c>
      <c r="BM902" s="109" t="s">
        <v>134</v>
      </c>
      <c r="BN902" s="110" t="str">
        <f t="shared" si="271"/>
        <v>INDMIN</v>
      </c>
      <c r="BO902" s="109" t="str">
        <f t="shared" si="272"/>
        <v>RH6</v>
      </c>
      <c r="BP902" s="109">
        <f t="shared" si="273"/>
        <v>0.00842532194193989</v>
      </c>
      <c r="BQ902" s="109" t="s">
        <v>30</v>
      </c>
      <c r="BR902" s="110" t="s">
        <v>80</v>
      </c>
    </row>
    <row r="903" spans="11:70">
      <c r="K903" s="111" t="s">
        <v>134</v>
      </c>
      <c r="L903" s="110" t="str">
        <f t="shared" si="282"/>
        <v>INDMIN</v>
      </c>
      <c r="M903" s="109" t="s">
        <v>150</v>
      </c>
      <c r="N903" s="109">
        <f t="shared" si="283"/>
        <v>0.00949854933919579</v>
      </c>
      <c r="O903" s="109" t="s">
        <v>30</v>
      </c>
      <c r="P903" s="110" t="s">
        <v>84</v>
      </c>
      <c r="T903" s="109" t="s">
        <v>134</v>
      </c>
      <c r="U903" s="110" t="str">
        <f t="shared" si="275"/>
        <v>INDMIN</v>
      </c>
      <c r="V903" s="109" t="str">
        <f t="shared" si="276"/>
        <v>RH7</v>
      </c>
      <c r="W903" s="109">
        <f t="shared" si="278"/>
        <v>0.00948541365473582</v>
      </c>
      <c r="X903" s="109" t="s">
        <v>30</v>
      </c>
      <c r="Y903" s="110" t="s">
        <v>79</v>
      </c>
      <c r="AC903" s="109" t="s">
        <v>134</v>
      </c>
      <c r="AD903" s="110" t="str">
        <f t="shared" si="263"/>
        <v>INDMIN</v>
      </c>
      <c r="AE903" s="109" t="str">
        <f t="shared" si="264"/>
        <v>RH7</v>
      </c>
      <c r="AF903" s="109">
        <f t="shared" si="279"/>
        <v>0.00902733216039148</v>
      </c>
      <c r="AG903" s="109" t="s">
        <v>30</v>
      </c>
      <c r="AH903" s="110" t="s">
        <v>85</v>
      </c>
      <c r="AL903" s="109" t="s">
        <v>134</v>
      </c>
      <c r="AM903" s="110" t="str">
        <f t="shared" si="265"/>
        <v>INDMIN</v>
      </c>
      <c r="AN903" s="109" t="str">
        <f t="shared" si="266"/>
        <v>RH7</v>
      </c>
      <c r="AO903" s="109">
        <f t="shared" si="280"/>
        <v>0.00909648207029717</v>
      </c>
      <c r="AP903" s="109" t="s">
        <v>30</v>
      </c>
      <c r="AQ903" s="110" t="s">
        <v>82</v>
      </c>
      <c r="AU903" s="109" t="s">
        <v>134</v>
      </c>
      <c r="AV903" s="110" t="str">
        <f t="shared" si="267"/>
        <v>INDMIN</v>
      </c>
      <c r="AW903" s="109" t="str">
        <f t="shared" si="268"/>
        <v>RH7</v>
      </c>
      <c r="AX903" s="109">
        <f t="shared" si="281"/>
        <v>0.00831897150584084</v>
      </c>
      <c r="AY903" s="109" t="s">
        <v>30</v>
      </c>
      <c r="AZ903" s="110" t="s">
        <v>81</v>
      </c>
      <c r="BD903" s="109" t="s">
        <v>134</v>
      </c>
      <c r="BE903" s="110" t="str">
        <f t="shared" si="269"/>
        <v>INDMIN</v>
      </c>
      <c r="BF903" s="109" t="str">
        <f t="shared" si="270"/>
        <v>RH7</v>
      </c>
      <c r="BG903" s="109">
        <f t="shared" si="277"/>
        <v>0.00909648207029717</v>
      </c>
      <c r="BH903" s="109" t="s">
        <v>30</v>
      </c>
      <c r="BI903" s="110" t="s">
        <v>83</v>
      </c>
      <c r="BM903" s="109" t="s">
        <v>134</v>
      </c>
      <c r="BN903" s="110" t="str">
        <f t="shared" si="271"/>
        <v>INDMIN</v>
      </c>
      <c r="BO903" s="109" t="str">
        <f t="shared" si="272"/>
        <v>RH7</v>
      </c>
      <c r="BP903" s="109">
        <f t="shared" si="273"/>
        <v>0.00831897150584084</v>
      </c>
      <c r="BQ903" s="109" t="s">
        <v>30</v>
      </c>
      <c r="BR903" s="110" t="s">
        <v>80</v>
      </c>
    </row>
    <row r="904" spans="11:70">
      <c r="K904" s="109" t="s">
        <v>134</v>
      </c>
      <c r="L904" s="110" t="str">
        <f t="shared" si="282"/>
        <v>INDMIN</v>
      </c>
      <c r="M904" s="109" t="s">
        <v>152</v>
      </c>
      <c r="N904" s="109">
        <f t="shared" si="283"/>
        <v>0.00942795463927755</v>
      </c>
      <c r="O904" s="109" t="s">
        <v>30</v>
      </c>
      <c r="P904" s="110" t="s">
        <v>84</v>
      </c>
      <c r="T904" s="109" t="s">
        <v>134</v>
      </c>
      <c r="U904" s="110" t="str">
        <f t="shared" si="275"/>
        <v>INDMIN</v>
      </c>
      <c r="V904" s="109" t="str">
        <f t="shared" si="276"/>
        <v>RH8</v>
      </c>
      <c r="W904" s="109">
        <f t="shared" si="278"/>
        <v>0.00981268709697521</v>
      </c>
      <c r="X904" s="109" t="s">
        <v>30</v>
      </c>
      <c r="Y904" s="110" t="s">
        <v>79</v>
      </c>
      <c r="AC904" s="109" t="s">
        <v>134</v>
      </c>
      <c r="AD904" s="110" t="str">
        <f t="shared" si="263"/>
        <v>INDMIN</v>
      </c>
      <c r="AE904" s="109" t="str">
        <f t="shared" si="264"/>
        <v>RH8</v>
      </c>
      <c r="AF904" s="109">
        <f t="shared" si="279"/>
        <v>0.00868460690381801</v>
      </c>
      <c r="AG904" s="109" t="s">
        <v>30</v>
      </c>
      <c r="AH904" s="110" t="s">
        <v>85</v>
      </c>
      <c r="AL904" s="109" t="s">
        <v>134</v>
      </c>
      <c r="AM904" s="110" t="str">
        <f t="shared" si="265"/>
        <v>INDMIN</v>
      </c>
      <c r="AN904" s="109" t="str">
        <f t="shared" si="266"/>
        <v>RH8</v>
      </c>
      <c r="AO904" s="109">
        <f t="shared" si="280"/>
        <v>0.00910007246027896</v>
      </c>
      <c r="AP904" s="109" t="s">
        <v>30</v>
      </c>
      <c r="AQ904" s="110" t="s">
        <v>82</v>
      </c>
      <c r="AU904" s="109" t="s">
        <v>134</v>
      </c>
      <c r="AV904" s="110" t="str">
        <f t="shared" si="267"/>
        <v>INDMIN</v>
      </c>
      <c r="AW904" s="109" t="str">
        <f t="shared" si="268"/>
        <v>RH8</v>
      </c>
      <c r="AX904" s="109">
        <f t="shared" si="281"/>
        <v>0.00833643814768497</v>
      </c>
      <c r="AY904" s="109" t="s">
        <v>30</v>
      </c>
      <c r="AZ904" s="110" t="s">
        <v>81</v>
      </c>
      <c r="BD904" s="109" t="s">
        <v>134</v>
      </c>
      <c r="BE904" s="110" t="str">
        <f t="shared" si="269"/>
        <v>INDMIN</v>
      </c>
      <c r="BF904" s="109" t="str">
        <f t="shared" si="270"/>
        <v>RH8</v>
      </c>
      <c r="BG904" s="109">
        <f t="shared" si="277"/>
        <v>0.00910007246027896</v>
      </c>
      <c r="BH904" s="109" t="s">
        <v>30</v>
      </c>
      <c r="BI904" s="110" t="s">
        <v>83</v>
      </c>
      <c r="BM904" s="109" t="s">
        <v>134</v>
      </c>
      <c r="BN904" s="110" t="str">
        <f t="shared" si="271"/>
        <v>INDMIN</v>
      </c>
      <c r="BO904" s="109" t="str">
        <f t="shared" si="272"/>
        <v>RH8</v>
      </c>
      <c r="BP904" s="109">
        <f t="shared" si="273"/>
        <v>0.00833643814768497</v>
      </c>
      <c r="BQ904" s="109" t="s">
        <v>30</v>
      </c>
      <c r="BR904" s="110" t="s">
        <v>80</v>
      </c>
    </row>
    <row r="905" spans="11:70">
      <c r="K905" s="109" t="s">
        <v>134</v>
      </c>
      <c r="L905" s="110" t="str">
        <f t="shared" si="282"/>
        <v>INDMIN</v>
      </c>
      <c r="M905" s="109" t="s">
        <v>154</v>
      </c>
      <c r="N905" s="109">
        <f t="shared" si="283"/>
        <v>0.00940294481340553</v>
      </c>
      <c r="O905" s="109" t="s">
        <v>30</v>
      </c>
      <c r="P905" s="110" t="s">
        <v>84</v>
      </c>
      <c r="T905" s="109" t="s">
        <v>134</v>
      </c>
      <c r="U905" s="110" t="str">
        <f t="shared" si="275"/>
        <v>INDMIN</v>
      </c>
      <c r="V905" s="109" t="str">
        <f t="shared" si="276"/>
        <v>RH9</v>
      </c>
      <c r="W905" s="109">
        <f t="shared" si="278"/>
        <v>0.0104630971986697</v>
      </c>
      <c r="X905" s="109" t="s">
        <v>30</v>
      </c>
      <c r="Y905" s="110" t="s">
        <v>79</v>
      </c>
      <c r="AC905" s="109" t="s">
        <v>134</v>
      </c>
      <c r="AD905" s="110" t="str">
        <f t="shared" si="263"/>
        <v>INDMIN</v>
      </c>
      <c r="AE905" s="109" t="str">
        <f t="shared" si="264"/>
        <v>RH9</v>
      </c>
      <c r="AF905" s="109">
        <f t="shared" si="279"/>
        <v>0.0084723278544221</v>
      </c>
      <c r="AG905" s="109" t="s">
        <v>30</v>
      </c>
      <c r="AH905" s="110" t="s">
        <v>85</v>
      </c>
      <c r="AL905" s="109" t="s">
        <v>134</v>
      </c>
      <c r="AM905" s="110" t="str">
        <f t="shared" si="265"/>
        <v>INDMIN</v>
      </c>
      <c r="AN905" s="109" t="str">
        <f t="shared" si="266"/>
        <v>RH9</v>
      </c>
      <c r="AO905" s="109">
        <f t="shared" si="280"/>
        <v>0.0092671605117962</v>
      </c>
      <c r="AP905" s="109" t="s">
        <v>30</v>
      </c>
      <c r="AQ905" s="110" t="s">
        <v>82</v>
      </c>
      <c r="AU905" s="109" t="s">
        <v>134</v>
      </c>
      <c r="AV905" s="110" t="str">
        <f t="shared" si="267"/>
        <v>INDMIN</v>
      </c>
      <c r="AW905" s="109" t="str">
        <f t="shared" si="268"/>
        <v>RH9</v>
      </c>
      <c r="AX905" s="109">
        <f t="shared" si="281"/>
        <v>0.0085514035746996</v>
      </c>
      <c r="AY905" s="109" t="s">
        <v>30</v>
      </c>
      <c r="AZ905" s="110" t="s">
        <v>81</v>
      </c>
      <c r="BD905" s="109" t="s">
        <v>134</v>
      </c>
      <c r="BE905" s="110" t="str">
        <f t="shared" si="269"/>
        <v>INDMIN</v>
      </c>
      <c r="BF905" s="109" t="str">
        <f t="shared" si="270"/>
        <v>RH9</v>
      </c>
      <c r="BG905" s="109">
        <f t="shared" si="277"/>
        <v>0.0092671605117962</v>
      </c>
      <c r="BH905" s="109" t="s">
        <v>30</v>
      </c>
      <c r="BI905" s="110" t="s">
        <v>83</v>
      </c>
      <c r="BM905" s="109" t="s">
        <v>134</v>
      </c>
      <c r="BN905" s="110" t="str">
        <f t="shared" si="271"/>
        <v>INDMIN</v>
      </c>
      <c r="BO905" s="109" t="str">
        <f t="shared" si="272"/>
        <v>RH9</v>
      </c>
      <c r="BP905" s="109">
        <f t="shared" si="273"/>
        <v>0.0085514035746996</v>
      </c>
      <c r="BQ905" s="109" t="s">
        <v>30</v>
      </c>
      <c r="BR905" s="110" t="s">
        <v>80</v>
      </c>
    </row>
    <row r="906" spans="11:70">
      <c r="K906" s="109" t="s">
        <v>134</v>
      </c>
      <c r="L906" s="110" t="str">
        <f t="shared" si="282"/>
        <v>INDMIN</v>
      </c>
      <c r="M906" s="109" t="s">
        <v>156</v>
      </c>
      <c r="N906" s="109">
        <f t="shared" si="283"/>
        <v>0.00939977769655338</v>
      </c>
      <c r="O906" s="109" t="s">
        <v>30</v>
      </c>
      <c r="P906" s="110" t="s">
        <v>84</v>
      </c>
      <c r="T906" s="109" t="s">
        <v>134</v>
      </c>
      <c r="U906" s="110" t="str">
        <f t="shared" si="275"/>
        <v>INDMIN</v>
      </c>
      <c r="V906" s="109" t="str">
        <f t="shared" si="276"/>
        <v>RH10</v>
      </c>
      <c r="W906" s="109">
        <f t="shared" si="278"/>
        <v>0.0111929055777179</v>
      </c>
      <c r="X906" s="109" t="s">
        <v>30</v>
      </c>
      <c r="Y906" s="110" t="s">
        <v>79</v>
      </c>
      <c r="AC906" s="109" t="s">
        <v>134</v>
      </c>
      <c r="AD906" s="110" t="str">
        <f t="shared" si="263"/>
        <v>INDMIN</v>
      </c>
      <c r="AE906" s="109" t="str">
        <f t="shared" si="264"/>
        <v>RH10</v>
      </c>
      <c r="AF906" s="109">
        <f t="shared" si="279"/>
        <v>0.00846804990064673</v>
      </c>
      <c r="AG906" s="109" t="s">
        <v>30</v>
      </c>
      <c r="AH906" s="110" t="s">
        <v>85</v>
      </c>
      <c r="AL906" s="109" t="s">
        <v>134</v>
      </c>
      <c r="AM906" s="110" t="str">
        <f t="shared" si="265"/>
        <v>INDMIN</v>
      </c>
      <c r="AN906" s="109" t="str">
        <f t="shared" si="266"/>
        <v>RH10</v>
      </c>
      <c r="AO906" s="109">
        <f t="shared" si="280"/>
        <v>0.00960841500889122</v>
      </c>
      <c r="AP906" s="109" t="s">
        <v>30</v>
      </c>
      <c r="AQ906" s="110" t="s">
        <v>82</v>
      </c>
      <c r="AU906" s="109" t="s">
        <v>134</v>
      </c>
      <c r="AV906" s="110" t="str">
        <f t="shared" si="267"/>
        <v>INDMIN</v>
      </c>
      <c r="AW906" s="109" t="str">
        <f t="shared" si="268"/>
        <v>RH10</v>
      </c>
      <c r="AX906" s="109">
        <f t="shared" si="281"/>
        <v>0.00905312212366214</v>
      </c>
      <c r="AY906" s="109" t="s">
        <v>30</v>
      </c>
      <c r="AZ906" s="110" t="s">
        <v>81</v>
      </c>
      <c r="BD906" s="109" t="s">
        <v>134</v>
      </c>
      <c r="BE906" s="110" t="str">
        <f t="shared" si="269"/>
        <v>INDMIN</v>
      </c>
      <c r="BF906" s="109" t="str">
        <f t="shared" si="270"/>
        <v>RH10</v>
      </c>
      <c r="BG906" s="109">
        <f t="shared" si="277"/>
        <v>0.00960841500889122</v>
      </c>
      <c r="BH906" s="109" t="s">
        <v>30</v>
      </c>
      <c r="BI906" s="110" t="s">
        <v>83</v>
      </c>
      <c r="BM906" s="109" t="s">
        <v>134</v>
      </c>
      <c r="BN906" s="110" t="str">
        <f t="shared" si="271"/>
        <v>INDMIN</v>
      </c>
      <c r="BO906" s="109" t="str">
        <f t="shared" si="272"/>
        <v>RH10</v>
      </c>
      <c r="BP906" s="109">
        <f t="shared" si="273"/>
        <v>0.00905312212366214</v>
      </c>
      <c r="BQ906" s="109" t="s">
        <v>30</v>
      </c>
      <c r="BR906" s="110" t="s">
        <v>80</v>
      </c>
    </row>
    <row r="907" spans="11:70">
      <c r="K907" s="111" t="s">
        <v>134</v>
      </c>
      <c r="L907" s="110" t="str">
        <f t="shared" si="282"/>
        <v>INDMIN</v>
      </c>
      <c r="M907" s="109" t="s">
        <v>158</v>
      </c>
      <c r="N907" s="109">
        <f t="shared" si="283"/>
        <v>0.009492431924162</v>
      </c>
      <c r="O907" s="109" t="s">
        <v>30</v>
      </c>
      <c r="P907" s="110" t="s">
        <v>84</v>
      </c>
      <c r="T907" s="109" t="s">
        <v>134</v>
      </c>
      <c r="U907" s="110" t="str">
        <f t="shared" si="275"/>
        <v>INDMIN</v>
      </c>
      <c r="V907" s="109" t="str">
        <f t="shared" si="276"/>
        <v>RH11</v>
      </c>
      <c r="W907" s="109">
        <f t="shared" si="278"/>
        <v>0.0114798038290893</v>
      </c>
      <c r="X907" s="109" t="s">
        <v>30</v>
      </c>
      <c r="Y907" s="110" t="s">
        <v>79</v>
      </c>
      <c r="AC907" s="109" t="s">
        <v>134</v>
      </c>
      <c r="AD907" s="110" t="str">
        <f t="shared" si="263"/>
        <v>INDMIN</v>
      </c>
      <c r="AE907" s="109" t="str">
        <f t="shared" si="264"/>
        <v>RH11</v>
      </c>
      <c r="AF907" s="109">
        <f t="shared" si="279"/>
        <v>0.00852801988773529</v>
      </c>
      <c r="AG907" s="109" t="s">
        <v>30</v>
      </c>
      <c r="AH907" s="110" t="s">
        <v>85</v>
      </c>
      <c r="AL907" s="109" t="s">
        <v>134</v>
      </c>
      <c r="AM907" s="110" t="str">
        <f t="shared" si="265"/>
        <v>INDMIN</v>
      </c>
      <c r="AN907" s="109" t="str">
        <f t="shared" si="266"/>
        <v>RH11</v>
      </c>
      <c r="AO907" s="109">
        <f t="shared" si="280"/>
        <v>0.00990770836533822</v>
      </c>
      <c r="AP907" s="109" t="s">
        <v>30</v>
      </c>
      <c r="AQ907" s="110" t="s">
        <v>82</v>
      </c>
      <c r="AU907" s="109" t="s">
        <v>134</v>
      </c>
      <c r="AV907" s="110" t="str">
        <f t="shared" si="267"/>
        <v>INDMIN</v>
      </c>
      <c r="AW907" s="109" t="str">
        <f t="shared" si="268"/>
        <v>RH11</v>
      </c>
      <c r="AX907" s="109">
        <f t="shared" si="281"/>
        <v>0.00968914529442113</v>
      </c>
      <c r="AY907" s="109" t="s">
        <v>30</v>
      </c>
      <c r="AZ907" s="110" t="s">
        <v>81</v>
      </c>
      <c r="BD907" s="109" t="s">
        <v>134</v>
      </c>
      <c r="BE907" s="110" t="str">
        <f t="shared" si="269"/>
        <v>INDMIN</v>
      </c>
      <c r="BF907" s="109" t="str">
        <f t="shared" si="270"/>
        <v>RH11</v>
      </c>
      <c r="BG907" s="109">
        <f t="shared" si="277"/>
        <v>0.00990770836533822</v>
      </c>
      <c r="BH907" s="109" t="s">
        <v>30</v>
      </c>
      <c r="BI907" s="110" t="s">
        <v>83</v>
      </c>
      <c r="BM907" s="109" t="s">
        <v>134</v>
      </c>
      <c r="BN907" s="110" t="str">
        <f t="shared" si="271"/>
        <v>INDMIN</v>
      </c>
      <c r="BO907" s="109" t="str">
        <f t="shared" si="272"/>
        <v>RH11</v>
      </c>
      <c r="BP907" s="109">
        <f t="shared" si="273"/>
        <v>0.00968914529442113</v>
      </c>
      <c r="BQ907" s="109" t="s">
        <v>30</v>
      </c>
      <c r="BR907" s="110" t="s">
        <v>80</v>
      </c>
    </row>
    <row r="908" spans="11:70">
      <c r="K908" s="109" t="s">
        <v>134</v>
      </c>
      <c r="L908" s="110" t="str">
        <f t="shared" si="282"/>
        <v>INDMIN</v>
      </c>
      <c r="M908" s="109" t="s">
        <v>159</v>
      </c>
      <c r="N908" s="109">
        <f t="shared" si="283"/>
        <v>0.00971529360812947</v>
      </c>
      <c r="O908" s="109" t="s">
        <v>30</v>
      </c>
      <c r="P908" s="110" t="s">
        <v>84</v>
      </c>
      <c r="T908" s="109" t="s">
        <v>134</v>
      </c>
      <c r="U908" s="110" t="str">
        <f t="shared" si="275"/>
        <v>INDMIN</v>
      </c>
      <c r="V908" s="109" t="str">
        <f t="shared" si="276"/>
        <v>RH12</v>
      </c>
      <c r="W908" s="109">
        <f t="shared" si="278"/>
        <v>0.011434264632076</v>
      </c>
      <c r="X908" s="109" t="s">
        <v>30</v>
      </c>
      <c r="Y908" s="110" t="s">
        <v>79</v>
      </c>
      <c r="AC908" s="109" t="s">
        <v>134</v>
      </c>
      <c r="AD908" s="110" t="str">
        <f t="shared" si="263"/>
        <v>INDMIN</v>
      </c>
      <c r="AE908" s="109" t="str">
        <f t="shared" si="264"/>
        <v>RH12</v>
      </c>
      <c r="AF908" s="109">
        <f t="shared" si="279"/>
        <v>0.00879518290652416</v>
      </c>
      <c r="AG908" s="109" t="s">
        <v>30</v>
      </c>
      <c r="AH908" s="110" t="s">
        <v>85</v>
      </c>
      <c r="AL908" s="109" t="s">
        <v>134</v>
      </c>
      <c r="AM908" s="110" t="str">
        <f t="shared" si="265"/>
        <v>INDMIN</v>
      </c>
      <c r="AN908" s="109" t="str">
        <f t="shared" si="266"/>
        <v>RH12</v>
      </c>
      <c r="AO908" s="109">
        <f t="shared" si="280"/>
        <v>0.0101001859254745</v>
      </c>
      <c r="AP908" s="109" t="s">
        <v>30</v>
      </c>
      <c r="AQ908" s="110" t="s">
        <v>82</v>
      </c>
      <c r="AU908" s="109" t="s">
        <v>134</v>
      </c>
      <c r="AV908" s="110" t="str">
        <f t="shared" si="267"/>
        <v>INDMIN</v>
      </c>
      <c r="AW908" s="109" t="str">
        <f t="shared" si="268"/>
        <v>RH12</v>
      </c>
      <c r="AX908" s="109">
        <f t="shared" si="281"/>
        <v>0.0100939777883394</v>
      </c>
      <c r="AY908" s="109" t="s">
        <v>30</v>
      </c>
      <c r="AZ908" s="110" t="s">
        <v>81</v>
      </c>
      <c r="BD908" s="109" t="s">
        <v>134</v>
      </c>
      <c r="BE908" s="110" t="str">
        <f t="shared" si="269"/>
        <v>INDMIN</v>
      </c>
      <c r="BF908" s="109" t="str">
        <f t="shared" si="270"/>
        <v>RH12</v>
      </c>
      <c r="BG908" s="109">
        <f t="shared" si="277"/>
        <v>0.0101001859254745</v>
      </c>
      <c r="BH908" s="109" t="s">
        <v>30</v>
      </c>
      <c r="BI908" s="110" t="s">
        <v>83</v>
      </c>
      <c r="BM908" s="109" t="s">
        <v>134</v>
      </c>
      <c r="BN908" s="110" t="str">
        <f t="shared" si="271"/>
        <v>INDMIN</v>
      </c>
      <c r="BO908" s="109" t="str">
        <f t="shared" si="272"/>
        <v>RH12</v>
      </c>
      <c r="BP908" s="109">
        <f t="shared" si="273"/>
        <v>0.0100939777883394</v>
      </c>
      <c r="BQ908" s="109" t="s">
        <v>30</v>
      </c>
      <c r="BR908" s="110" t="s">
        <v>80</v>
      </c>
    </row>
    <row r="909" spans="11:70">
      <c r="K909" s="109" t="s">
        <v>134</v>
      </c>
      <c r="L909" s="110" t="str">
        <f t="shared" si="282"/>
        <v>INDMIN</v>
      </c>
      <c r="M909" s="109" t="s">
        <v>160</v>
      </c>
      <c r="N909" s="109">
        <f t="shared" si="283"/>
        <v>0.0100203792671236</v>
      </c>
      <c r="O909" s="109" t="s">
        <v>30</v>
      </c>
      <c r="P909" s="110" t="s">
        <v>84</v>
      </c>
      <c r="T909" s="109" t="s">
        <v>134</v>
      </c>
      <c r="U909" s="110" t="str">
        <f t="shared" si="275"/>
        <v>INDMIN</v>
      </c>
      <c r="V909" s="109" t="str">
        <f t="shared" si="276"/>
        <v>RH13</v>
      </c>
      <c r="W909" s="109">
        <f t="shared" si="278"/>
        <v>0.0112741966919823</v>
      </c>
      <c r="X909" s="109" t="s">
        <v>30</v>
      </c>
      <c r="Y909" s="110" t="s">
        <v>79</v>
      </c>
      <c r="AC909" s="109" t="s">
        <v>134</v>
      </c>
      <c r="AD909" s="110" t="str">
        <f t="shared" si="263"/>
        <v>INDMIN</v>
      </c>
      <c r="AE909" s="109" t="str">
        <f t="shared" si="264"/>
        <v>RH13</v>
      </c>
      <c r="AF909" s="109">
        <f t="shared" si="279"/>
        <v>0.00939483903562497</v>
      </c>
      <c r="AG909" s="109" t="s">
        <v>30</v>
      </c>
      <c r="AH909" s="110" t="s">
        <v>85</v>
      </c>
      <c r="AL909" s="109" t="s">
        <v>134</v>
      </c>
      <c r="AM909" s="110" t="str">
        <f t="shared" si="265"/>
        <v>INDMIN</v>
      </c>
      <c r="AN909" s="109" t="str">
        <f t="shared" si="266"/>
        <v>RH13</v>
      </c>
      <c r="AO909" s="109">
        <f t="shared" si="280"/>
        <v>0.01029279148616</v>
      </c>
      <c r="AP909" s="109" t="s">
        <v>30</v>
      </c>
      <c r="AQ909" s="110" t="s">
        <v>82</v>
      </c>
      <c r="AU909" s="109" t="s">
        <v>134</v>
      </c>
      <c r="AV909" s="110" t="str">
        <f t="shared" si="267"/>
        <v>INDMIN</v>
      </c>
      <c r="AW909" s="109" t="str">
        <f t="shared" si="268"/>
        <v>RH13</v>
      </c>
      <c r="AX909" s="109">
        <f t="shared" si="281"/>
        <v>0.010282673436001</v>
      </c>
      <c r="AY909" s="109" t="s">
        <v>30</v>
      </c>
      <c r="AZ909" s="110" t="s">
        <v>81</v>
      </c>
      <c r="BD909" s="109" t="s">
        <v>134</v>
      </c>
      <c r="BE909" s="110" t="str">
        <f t="shared" si="269"/>
        <v>INDMIN</v>
      </c>
      <c r="BF909" s="109" t="str">
        <f t="shared" si="270"/>
        <v>RH13</v>
      </c>
      <c r="BG909" s="109">
        <f t="shared" si="277"/>
        <v>0.01029279148616</v>
      </c>
      <c r="BH909" s="109" t="s">
        <v>30</v>
      </c>
      <c r="BI909" s="110" t="s">
        <v>83</v>
      </c>
      <c r="BM909" s="109" t="s">
        <v>134</v>
      </c>
      <c r="BN909" s="110" t="str">
        <f t="shared" si="271"/>
        <v>INDMIN</v>
      </c>
      <c r="BO909" s="109" t="str">
        <f t="shared" si="272"/>
        <v>RH13</v>
      </c>
      <c r="BP909" s="109">
        <f t="shared" si="273"/>
        <v>0.010282673436001</v>
      </c>
      <c r="BQ909" s="109" t="s">
        <v>30</v>
      </c>
      <c r="BR909" s="110" t="s">
        <v>80</v>
      </c>
    </row>
    <row r="910" spans="11:70">
      <c r="K910" s="109" t="s">
        <v>134</v>
      </c>
      <c r="L910" s="110" t="str">
        <f t="shared" si="282"/>
        <v>INDMIN</v>
      </c>
      <c r="M910" s="109" t="s">
        <v>161</v>
      </c>
      <c r="N910" s="109">
        <f t="shared" si="283"/>
        <v>0.0102085295556444</v>
      </c>
      <c r="O910" s="109" t="s">
        <v>30</v>
      </c>
      <c r="P910" s="110" t="s">
        <v>84</v>
      </c>
      <c r="T910" s="109" t="s">
        <v>134</v>
      </c>
      <c r="U910" s="110" t="str">
        <f t="shared" si="275"/>
        <v>INDMIN</v>
      </c>
      <c r="V910" s="109" t="str">
        <f t="shared" si="276"/>
        <v>RH14</v>
      </c>
      <c r="W910" s="109">
        <f t="shared" si="278"/>
        <v>0.0111309195548585</v>
      </c>
      <c r="X910" s="109" t="s">
        <v>30</v>
      </c>
      <c r="Y910" s="110" t="s">
        <v>79</v>
      </c>
      <c r="AC910" s="109" t="s">
        <v>134</v>
      </c>
      <c r="AD910" s="110" t="str">
        <f t="shared" si="263"/>
        <v>INDMIN</v>
      </c>
      <c r="AE910" s="109" t="str">
        <f t="shared" si="264"/>
        <v>RH14</v>
      </c>
      <c r="AF910" s="109">
        <f t="shared" si="279"/>
        <v>0.010226271079536</v>
      </c>
      <c r="AG910" s="109" t="s">
        <v>30</v>
      </c>
      <c r="AH910" s="110" t="s">
        <v>85</v>
      </c>
      <c r="AL910" s="109" t="s">
        <v>134</v>
      </c>
      <c r="AM910" s="110" t="str">
        <f t="shared" si="265"/>
        <v>INDMIN</v>
      </c>
      <c r="AN910" s="109" t="str">
        <f t="shared" si="266"/>
        <v>RH14</v>
      </c>
      <c r="AO910" s="109">
        <f t="shared" si="280"/>
        <v>0.0104793580933906</v>
      </c>
      <c r="AP910" s="109" t="s">
        <v>30</v>
      </c>
      <c r="AQ910" s="110" t="s">
        <v>82</v>
      </c>
      <c r="AU910" s="109" t="s">
        <v>134</v>
      </c>
      <c r="AV910" s="110" t="str">
        <f t="shared" si="267"/>
        <v>INDMIN</v>
      </c>
      <c r="AW910" s="109" t="str">
        <f t="shared" si="268"/>
        <v>RH14</v>
      </c>
      <c r="AX910" s="109">
        <f t="shared" si="281"/>
        <v>0.010372451319085</v>
      </c>
      <c r="AY910" s="109" t="s">
        <v>30</v>
      </c>
      <c r="AZ910" s="110" t="s">
        <v>81</v>
      </c>
      <c r="BD910" s="109" t="s">
        <v>134</v>
      </c>
      <c r="BE910" s="110" t="str">
        <f t="shared" si="269"/>
        <v>INDMIN</v>
      </c>
      <c r="BF910" s="109" t="str">
        <f t="shared" si="270"/>
        <v>RH14</v>
      </c>
      <c r="BG910" s="109">
        <f t="shared" si="277"/>
        <v>0.0104793580933906</v>
      </c>
      <c r="BH910" s="109" t="s">
        <v>30</v>
      </c>
      <c r="BI910" s="110" t="s">
        <v>83</v>
      </c>
      <c r="BM910" s="109" t="s">
        <v>134</v>
      </c>
      <c r="BN910" s="110" t="str">
        <f t="shared" si="271"/>
        <v>INDMIN</v>
      </c>
      <c r="BO910" s="109" t="str">
        <f t="shared" si="272"/>
        <v>RH14</v>
      </c>
      <c r="BP910" s="109">
        <f t="shared" si="273"/>
        <v>0.010372451319085</v>
      </c>
      <c r="BQ910" s="109" t="s">
        <v>30</v>
      </c>
      <c r="BR910" s="110" t="s">
        <v>80</v>
      </c>
    </row>
    <row r="911" spans="11:70">
      <c r="K911" s="111" t="s">
        <v>134</v>
      </c>
      <c r="L911" s="110" t="str">
        <f t="shared" si="282"/>
        <v>INDMIN</v>
      </c>
      <c r="M911" s="109" t="s">
        <v>162</v>
      </c>
      <c r="N911" s="109">
        <f t="shared" si="283"/>
        <v>0.01032666071084</v>
      </c>
      <c r="O911" s="109" t="s">
        <v>30</v>
      </c>
      <c r="P911" s="110" t="s">
        <v>84</v>
      </c>
      <c r="T911" s="109" t="s">
        <v>134</v>
      </c>
      <c r="U911" s="110" t="str">
        <f t="shared" si="275"/>
        <v>INDMIN</v>
      </c>
      <c r="V911" s="109" t="str">
        <f t="shared" si="276"/>
        <v>RH15</v>
      </c>
      <c r="W911" s="109">
        <f t="shared" si="278"/>
        <v>0.0109219103641251</v>
      </c>
      <c r="X911" s="109" t="s">
        <v>30</v>
      </c>
      <c r="Y911" s="110" t="s">
        <v>79</v>
      </c>
      <c r="AC911" s="109" t="s">
        <v>134</v>
      </c>
      <c r="AD911" s="110" t="str">
        <f t="shared" si="263"/>
        <v>INDMIN</v>
      </c>
      <c r="AE911" s="109" t="str">
        <f t="shared" si="264"/>
        <v>RH15</v>
      </c>
      <c r="AF911" s="109">
        <f t="shared" si="279"/>
        <v>0.0107412208950341</v>
      </c>
      <c r="AG911" s="109" t="s">
        <v>30</v>
      </c>
      <c r="AH911" s="110" t="s">
        <v>85</v>
      </c>
      <c r="AL911" s="109" t="s">
        <v>134</v>
      </c>
      <c r="AM911" s="110" t="str">
        <f t="shared" si="265"/>
        <v>INDMIN</v>
      </c>
      <c r="AN911" s="109" t="str">
        <f t="shared" si="266"/>
        <v>RH15</v>
      </c>
      <c r="AO911" s="109">
        <f t="shared" si="280"/>
        <v>0.0105623442392681</v>
      </c>
      <c r="AP911" s="109" t="s">
        <v>30</v>
      </c>
      <c r="AQ911" s="110" t="s">
        <v>82</v>
      </c>
      <c r="AU911" s="109" t="s">
        <v>134</v>
      </c>
      <c r="AV911" s="110" t="str">
        <f t="shared" si="267"/>
        <v>INDMIN</v>
      </c>
      <c r="AW911" s="109" t="str">
        <f t="shared" si="268"/>
        <v>RH15</v>
      </c>
      <c r="AX911" s="109">
        <f t="shared" si="281"/>
        <v>0.0104057874116841</v>
      </c>
      <c r="AY911" s="109" t="s">
        <v>30</v>
      </c>
      <c r="AZ911" s="110" t="s">
        <v>81</v>
      </c>
      <c r="BD911" s="109" t="s">
        <v>134</v>
      </c>
      <c r="BE911" s="110" t="str">
        <f t="shared" si="269"/>
        <v>INDMIN</v>
      </c>
      <c r="BF911" s="109" t="str">
        <f t="shared" si="270"/>
        <v>RH15</v>
      </c>
      <c r="BG911" s="109">
        <f t="shared" si="277"/>
        <v>0.0105623442392681</v>
      </c>
      <c r="BH911" s="109" t="s">
        <v>30</v>
      </c>
      <c r="BI911" s="110" t="s">
        <v>83</v>
      </c>
      <c r="BM911" s="109" t="s">
        <v>134</v>
      </c>
      <c r="BN911" s="110" t="str">
        <f t="shared" si="271"/>
        <v>INDMIN</v>
      </c>
      <c r="BO911" s="109" t="str">
        <f t="shared" si="272"/>
        <v>RH15</v>
      </c>
      <c r="BP911" s="109">
        <f t="shared" si="273"/>
        <v>0.0104057874116841</v>
      </c>
      <c r="BQ911" s="109" t="s">
        <v>30</v>
      </c>
      <c r="BR911" s="110" t="s">
        <v>80</v>
      </c>
    </row>
    <row r="912" spans="11:70">
      <c r="K912" s="109" t="s">
        <v>134</v>
      </c>
      <c r="L912" s="110" t="str">
        <f t="shared" si="282"/>
        <v>INDMIN</v>
      </c>
      <c r="M912" s="109" t="s">
        <v>163</v>
      </c>
      <c r="N912" s="109">
        <f t="shared" si="283"/>
        <v>0.0104098769509739</v>
      </c>
      <c r="O912" s="109" t="s">
        <v>30</v>
      </c>
      <c r="P912" s="110" t="s">
        <v>84</v>
      </c>
      <c r="T912" s="109" t="s">
        <v>134</v>
      </c>
      <c r="U912" s="110" t="str">
        <f t="shared" si="275"/>
        <v>INDMIN</v>
      </c>
      <c r="V912" s="109" t="str">
        <f t="shared" si="276"/>
        <v>RH16</v>
      </c>
      <c r="W912" s="109">
        <f t="shared" si="278"/>
        <v>0.0106997607677945</v>
      </c>
      <c r="X912" s="109" t="s">
        <v>30</v>
      </c>
      <c r="Y912" s="110" t="s">
        <v>79</v>
      </c>
      <c r="AC912" s="109" t="s">
        <v>134</v>
      </c>
      <c r="AD912" s="110" t="str">
        <f t="shared" si="263"/>
        <v>INDMIN</v>
      </c>
      <c r="AE912" s="109" t="str">
        <f t="shared" si="264"/>
        <v>RH16</v>
      </c>
      <c r="AF912" s="109">
        <f t="shared" si="279"/>
        <v>0.0109326495263217</v>
      </c>
      <c r="AG912" s="109" t="s">
        <v>30</v>
      </c>
      <c r="AH912" s="110" t="s">
        <v>85</v>
      </c>
      <c r="AL912" s="109" t="s">
        <v>134</v>
      </c>
      <c r="AM912" s="110" t="str">
        <f t="shared" si="265"/>
        <v>INDMIN</v>
      </c>
      <c r="AN912" s="109" t="str">
        <f t="shared" si="266"/>
        <v>RH16</v>
      </c>
      <c r="AO912" s="109">
        <f t="shared" si="280"/>
        <v>0.010549446093921</v>
      </c>
      <c r="AP912" s="109" t="s">
        <v>30</v>
      </c>
      <c r="AQ912" s="110" t="s">
        <v>82</v>
      </c>
      <c r="AU912" s="109" t="s">
        <v>134</v>
      </c>
      <c r="AV912" s="110" t="str">
        <f t="shared" si="267"/>
        <v>INDMIN</v>
      </c>
      <c r="AW912" s="109" t="str">
        <f t="shared" si="268"/>
        <v>RH16</v>
      </c>
      <c r="AX912" s="109">
        <f t="shared" si="281"/>
        <v>0.0103723519827333</v>
      </c>
      <c r="AY912" s="109" t="s">
        <v>30</v>
      </c>
      <c r="AZ912" s="110" t="s">
        <v>81</v>
      </c>
      <c r="BD912" s="109" t="s">
        <v>134</v>
      </c>
      <c r="BE912" s="110" t="str">
        <f t="shared" si="269"/>
        <v>INDMIN</v>
      </c>
      <c r="BF912" s="109" t="str">
        <f t="shared" si="270"/>
        <v>RH16</v>
      </c>
      <c r="BG912" s="109">
        <f t="shared" si="277"/>
        <v>0.010549446093921</v>
      </c>
      <c r="BH912" s="109" t="s">
        <v>30</v>
      </c>
      <c r="BI912" s="110" t="s">
        <v>83</v>
      </c>
      <c r="BM912" s="109" t="s">
        <v>134</v>
      </c>
      <c r="BN912" s="110" t="str">
        <f t="shared" si="271"/>
        <v>INDMIN</v>
      </c>
      <c r="BO912" s="109" t="str">
        <f t="shared" si="272"/>
        <v>RH16</v>
      </c>
      <c r="BP912" s="109">
        <f t="shared" si="273"/>
        <v>0.0103723519827333</v>
      </c>
      <c r="BQ912" s="109" t="s">
        <v>30</v>
      </c>
      <c r="BR912" s="110" t="s">
        <v>80</v>
      </c>
    </row>
    <row r="913" spans="11:70">
      <c r="K913" s="109" t="s">
        <v>134</v>
      </c>
      <c r="L913" s="110" t="str">
        <f t="shared" si="282"/>
        <v>INDMIN</v>
      </c>
      <c r="M913" s="109" t="s">
        <v>164</v>
      </c>
      <c r="N913" s="109">
        <f t="shared" si="283"/>
        <v>0.0104868429114045</v>
      </c>
      <c r="O913" s="109" t="s">
        <v>30</v>
      </c>
      <c r="P913" s="110" t="s">
        <v>84</v>
      </c>
      <c r="T913" s="109" t="s">
        <v>134</v>
      </c>
      <c r="U913" s="110" t="str">
        <f t="shared" si="275"/>
        <v>INDMIN</v>
      </c>
      <c r="V913" s="109" t="str">
        <f t="shared" si="276"/>
        <v>RH17</v>
      </c>
      <c r="W913" s="109">
        <f t="shared" si="278"/>
        <v>0.0104927580514076</v>
      </c>
      <c r="X913" s="109" t="s">
        <v>30</v>
      </c>
      <c r="Y913" s="110" t="s">
        <v>79</v>
      </c>
      <c r="AC913" s="109" t="s">
        <v>134</v>
      </c>
      <c r="AD913" s="110" t="str">
        <f t="shared" si="263"/>
        <v>INDMIN</v>
      </c>
      <c r="AE913" s="109" t="str">
        <f t="shared" si="264"/>
        <v>RH17</v>
      </c>
      <c r="AF913" s="109">
        <f t="shared" si="279"/>
        <v>0.0109637325775296</v>
      </c>
      <c r="AG913" s="109" t="s">
        <v>30</v>
      </c>
      <c r="AH913" s="110" t="s">
        <v>85</v>
      </c>
      <c r="AL913" s="109" t="s">
        <v>134</v>
      </c>
      <c r="AM913" s="110" t="str">
        <f t="shared" si="265"/>
        <v>INDMIN</v>
      </c>
      <c r="AN913" s="109" t="str">
        <f t="shared" si="266"/>
        <v>RH17</v>
      </c>
      <c r="AO913" s="109">
        <f t="shared" si="280"/>
        <v>0.0104820241589604</v>
      </c>
      <c r="AP913" s="109" t="s">
        <v>30</v>
      </c>
      <c r="AQ913" s="110" t="s">
        <v>82</v>
      </c>
      <c r="AU913" s="109" t="s">
        <v>134</v>
      </c>
      <c r="AV913" s="110" t="str">
        <f t="shared" si="267"/>
        <v>INDMIN</v>
      </c>
      <c r="AW913" s="109" t="str">
        <f t="shared" si="268"/>
        <v>RH17</v>
      </c>
      <c r="AX913" s="109">
        <f t="shared" si="281"/>
        <v>0.0103195487766032</v>
      </c>
      <c r="AY913" s="109" t="s">
        <v>30</v>
      </c>
      <c r="AZ913" s="110" t="s">
        <v>81</v>
      </c>
      <c r="BD913" s="109" t="s">
        <v>134</v>
      </c>
      <c r="BE913" s="110" t="str">
        <f t="shared" si="269"/>
        <v>INDMIN</v>
      </c>
      <c r="BF913" s="109" t="str">
        <f t="shared" si="270"/>
        <v>RH17</v>
      </c>
      <c r="BG913" s="109">
        <f t="shared" si="277"/>
        <v>0.0104820241589604</v>
      </c>
      <c r="BH913" s="109" t="s">
        <v>30</v>
      </c>
      <c r="BI913" s="110" t="s">
        <v>83</v>
      </c>
      <c r="BM913" s="109" t="s">
        <v>134</v>
      </c>
      <c r="BN913" s="110" t="str">
        <f t="shared" si="271"/>
        <v>INDMIN</v>
      </c>
      <c r="BO913" s="109" t="str">
        <f t="shared" si="272"/>
        <v>RH17</v>
      </c>
      <c r="BP913" s="109">
        <f t="shared" si="273"/>
        <v>0.0103195487766032</v>
      </c>
      <c r="BQ913" s="109" t="s">
        <v>30</v>
      </c>
      <c r="BR913" s="110" t="s">
        <v>80</v>
      </c>
    </row>
    <row r="914" spans="11:70">
      <c r="K914" s="109" t="s">
        <v>134</v>
      </c>
      <c r="L914" s="110" t="str">
        <f t="shared" si="282"/>
        <v>INDMIN</v>
      </c>
      <c r="M914" s="109" t="s">
        <v>165</v>
      </c>
      <c r="N914" s="109">
        <f t="shared" si="283"/>
        <v>0.0104346088998941</v>
      </c>
      <c r="O914" s="109" t="s">
        <v>30</v>
      </c>
      <c r="P914" s="110" t="s">
        <v>84</v>
      </c>
      <c r="T914" s="109" t="s">
        <v>134</v>
      </c>
      <c r="U914" s="110" t="str">
        <f t="shared" si="275"/>
        <v>INDMIN</v>
      </c>
      <c r="V914" s="109" t="str">
        <f t="shared" si="276"/>
        <v>RH18</v>
      </c>
      <c r="W914" s="109">
        <f t="shared" si="278"/>
        <v>0.0104644416358725</v>
      </c>
      <c r="X914" s="109" t="s">
        <v>30</v>
      </c>
      <c r="Y914" s="110" t="s">
        <v>79</v>
      </c>
      <c r="AC914" s="109" t="s">
        <v>134</v>
      </c>
      <c r="AD914" s="110" t="str">
        <f t="shared" si="263"/>
        <v>INDMIN</v>
      </c>
      <c r="AE914" s="109" t="str">
        <f t="shared" si="264"/>
        <v>RH18</v>
      </c>
      <c r="AF914" s="109">
        <f t="shared" si="279"/>
        <v>0.0108994772841496</v>
      </c>
      <c r="AG914" s="109" t="s">
        <v>30</v>
      </c>
      <c r="AH914" s="110" t="s">
        <v>85</v>
      </c>
      <c r="AL914" s="109" t="s">
        <v>134</v>
      </c>
      <c r="AM914" s="110" t="str">
        <f t="shared" si="265"/>
        <v>INDMIN</v>
      </c>
      <c r="AN914" s="109" t="str">
        <f t="shared" si="266"/>
        <v>RH18</v>
      </c>
      <c r="AO914" s="109">
        <f t="shared" si="280"/>
        <v>0.010397046392741</v>
      </c>
      <c r="AP914" s="109" t="s">
        <v>30</v>
      </c>
      <c r="AQ914" s="110" t="s">
        <v>82</v>
      </c>
      <c r="AU914" s="109" t="s">
        <v>134</v>
      </c>
      <c r="AV914" s="110" t="str">
        <f t="shared" si="267"/>
        <v>INDMIN</v>
      </c>
      <c r="AW914" s="109" t="str">
        <f t="shared" si="268"/>
        <v>RH18</v>
      </c>
      <c r="AX914" s="109">
        <f t="shared" si="281"/>
        <v>0.0102299014677174</v>
      </c>
      <c r="AY914" s="109" t="s">
        <v>30</v>
      </c>
      <c r="AZ914" s="110" t="s">
        <v>81</v>
      </c>
      <c r="BD914" s="109" t="s">
        <v>134</v>
      </c>
      <c r="BE914" s="110" t="str">
        <f t="shared" si="269"/>
        <v>INDMIN</v>
      </c>
      <c r="BF914" s="109" t="str">
        <f t="shared" si="270"/>
        <v>RH18</v>
      </c>
      <c r="BG914" s="109">
        <f t="shared" si="277"/>
        <v>0.010397046392741</v>
      </c>
      <c r="BH914" s="109" t="s">
        <v>30</v>
      </c>
      <c r="BI914" s="110" t="s">
        <v>83</v>
      </c>
      <c r="BM914" s="109" t="s">
        <v>134</v>
      </c>
      <c r="BN914" s="110" t="str">
        <f t="shared" si="271"/>
        <v>INDMIN</v>
      </c>
      <c r="BO914" s="109" t="str">
        <f t="shared" si="272"/>
        <v>RH18</v>
      </c>
      <c r="BP914" s="109">
        <f t="shared" si="273"/>
        <v>0.0102299014677174</v>
      </c>
      <c r="BQ914" s="109" t="s">
        <v>30</v>
      </c>
      <c r="BR914" s="110" t="s">
        <v>80</v>
      </c>
    </row>
    <row r="915" spans="11:70">
      <c r="K915" s="111" t="s">
        <v>134</v>
      </c>
      <c r="L915" s="110" t="str">
        <f t="shared" si="282"/>
        <v>INDMIN</v>
      </c>
      <c r="M915" s="109" t="s">
        <v>166</v>
      </c>
      <c r="N915" s="109">
        <f t="shared" si="283"/>
        <v>0.0104311612702215</v>
      </c>
      <c r="O915" s="109" t="s">
        <v>30</v>
      </c>
      <c r="P915" s="110" t="s">
        <v>84</v>
      </c>
      <c r="T915" s="109" t="s">
        <v>134</v>
      </c>
      <c r="U915" s="110" t="str">
        <f t="shared" si="275"/>
        <v>INDMIN</v>
      </c>
      <c r="V915" s="109" t="str">
        <f t="shared" si="276"/>
        <v>RH19</v>
      </c>
      <c r="W915" s="109">
        <f t="shared" si="278"/>
        <v>0.0106700267208598</v>
      </c>
      <c r="X915" s="109" t="s">
        <v>30</v>
      </c>
      <c r="Y915" s="110" t="s">
        <v>79</v>
      </c>
      <c r="AC915" s="109" t="s">
        <v>134</v>
      </c>
      <c r="AD915" s="110" t="str">
        <f t="shared" si="263"/>
        <v>INDMIN</v>
      </c>
      <c r="AE915" s="109" t="str">
        <f t="shared" si="264"/>
        <v>RH19</v>
      </c>
      <c r="AF915" s="109">
        <f t="shared" si="279"/>
        <v>0.0108160582287881</v>
      </c>
      <c r="AG915" s="109" t="s">
        <v>30</v>
      </c>
      <c r="AH915" s="110" t="s">
        <v>85</v>
      </c>
      <c r="AL915" s="109" t="s">
        <v>134</v>
      </c>
      <c r="AM915" s="110" t="str">
        <f t="shared" si="265"/>
        <v>INDMIN</v>
      </c>
      <c r="AN915" s="109" t="str">
        <f t="shared" si="266"/>
        <v>RH19</v>
      </c>
      <c r="AO915" s="109">
        <f t="shared" si="280"/>
        <v>0.0103754202921211</v>
      </c>
      <c r="AP915" s="109" t="s">
        <v>30</v>
      </c>
      <c r="AQ915" s="110" t="s">
        <v>82</v>
      </c>
      <c r="AU915" s="109" t="s">
        <v>134</v>
      </c>
      <c r="AV915" s="110" t="str">
        <f t="shared" si="267"/>
        <v>INDMIN</v>
      </c>
      <c r="AW915" s="109" t="str">
        <f t="shared" si="268"/>
        <v>RH19</v>
      </c>
      <c r="AX915" s="109">
        <f t="shared" si="281"/>
        <v>0.0102047874886832</v>
      </c>
      <c r="AY915" s="109" t="s">
        <v>30</v>
      </c>
      <c r="AZ915" s="110" t="s">
        <v>81</v>
      </c>
      <c r="BD915" s="109" t="s">
        <v>134</v>
      </c>
      <c r="BE915" s="110" t="str">
        <f t="shared" si="269"/>
        <v>INDMIN</v>
      </c>
      <c r="BF915" s="109" t="str">
        <f t="shared" si="270"/>
        <v>RH19</v>
      </c>
      <c r="BG915" s="109">
        <f t="shared" si="277"/>
        <v>0.0103754202921211</v>
      </c>
      <c r="BH915" s="109" t="s">
        <v>30</v>
      </c>
      <c r="BI915" s="110" t="s">
        <v>83</v>
      </c>
      <c r="BM915" s="109" t="s">
        <v>134</v>
      </c>
      <c r="BN915" s="110" t="str">
        <f t="shared" si="271"/>
        <v>INDMIN</v>
      </c>
      <c r="BO915" s="109" t="str">
        <f t="shared" si="272"/>
        <v>RH19</v>
      </c>
      <c r="BP915" s="109">
        <f t="shared" si="273"/>
        <v>0.0102047874886832</v>
      </c>
      <c r="BQ915" s="109" t="s">
        <v>30</v>
      </c>
      <c r="BR915" s="110" t="s">
        <v>80</v>
      </c>
    </row>
    <row r="916" spans="11:70">
      <c r="K916" s="109" t="s">
        <v>134</v>
      </c>
      <c r="L916" s="110" t="str">
        <f t="shared" si="282"/>
        <v>INDMIN</v>
      </c>
      <c r="M916" s="109" t="s">
        <v>167</v>
      </c>
      <c r="N916" s="109">
        <f t="shared" si="283"/>
        <v>0.0104060408013731</v>
      </c>
      <c r="O916" s="109" t="s">
        <v>30</v>
      </c>
      <c r="P916" s="110" t="s">
        <v>84</v>
      </c>
      <c r="T916" s="109" t="s">
        <v>134</v>
      </c>
      <c r="U916" s="110" t="str">
        <f t="shared" si="275"/>
        <v>INDMIN</v>
      </c>
      <c r="V916" s="109" t="str">
        <f t="shared" si="276"/>
        <v>RH20</v>
      </c>
      <c r="W916" s="109">
        <f t="shared" si="278"/>
        <v>0.0108175905237753</v>
      </c>
      <c r="X916" s="109" t="s">
        <v>30</v>
      </c>
      <c r="Y916" s="110" t="s">
        <v>79</v>
      </c>
      <c r="AC916" s="109" t="s">
        <v>134</v>
      </c>
      <c r="AD916" s="110" t="str">
        <f t="shared" si="263"/>
        <v>INDMIN</v>
      </c>
      <c r="AE916" s="109" t="str">
        <f t="shared" si="264"/>
        <v>RH20</v>
      </c>
      <c r="AF916" s="109">
        <f t="shared" si="279"/>
        <v>0.0106927563860006</v>
      </c>
      <c r="AG916" s="109" t="s">
        <v>30</v>
      </c>
      <c r="AH916" s="110" t="s">
        <v>85</v>
      </c>
      <c r="AL916" s="109" t="s">
        <v>134</v>
      </c>
      <c r="AM916" s="110" t="str">
        <f t="shared" si="265"/>
        <v>INDMIN</v>
      </c>
      <c r="AN916" s="109" t="str">
        <f t="shared" si="266"/>
        <v>RH20</v>
      </c>
      <c r="AO916" s="109">
        <f t="shared" si="280"/>
        <v>0.0104159458689876</v>
      </c>
      <c r="AP916" s="109" t="s">
        <v>30</v>
      </c>
      <c r="AQ916" s="110" t="s">
        <v>82</v>
      </c>
      <c r="AU916" s="109" t="s">
        <v>134</v>
      </c>
      <c r="AV916" s="110" t="str">
        <f t="shared" si="267"/>
        <v>INDMIN</v>
      </c>
      <c r="AW916" s="109" t="str">
        <f t="shared" si="268"/>
        <v>RH20</v>
      </c>
      <c r="AX916" s="109">
        <f t="shared" si="281"/>
        <v>0.0103248398430354</v>
      </c>
      <c r="AY916" s="109" t="s">
        <v>30</v>
      </c>
      <c r="AZ916" s="110" t="s">
        <v>81</v>
      </c>
      <c r="BD916" s="109" t="s">
        <v>134</v>
      </c>
      <c r="BE916" s="110" t="str">
        <f t="shared" si="269"/>
        <v>INDMIN</v>
      </c>
      <c r="BF916" s="109" t="str">
        <f t="shared" si="270"/>
        <v>RH20</v>
      </c>
      <c r="BG916" s="109">
        <f t="shared" si="277"/>
        <v>0.0104159458689876</v>
      </c>
      <c r="BH916" s="109" t="s">
        <v>30</v>
      </c>
      <c r="BI916" s="110" t="s">
        <v>83</v>
      </c>
      <c r="BM916" s="109" t="s">
        <v>134</v>
      </c>
      <c r="BN916" s="110" t="str">
        <f t="shared" si="271"/>
        <v>INDMIN</v>
      </c>
      <c r="BO916" s="109" t="str">
        <f t="shared" si="272"/>
        <v>RH20</v>
      </c>
      <c r="BP916" s="109">
        <f t="shared" si="273"/>
        <v>0.0103248398430354</v>
      </c>
      <c r="BQ916" s="109" t="s">
        <v>30</v>
      </c>
      <c r="BR916" s="110" t="s">
        <v>80</v>
      </c>
    </row>
    <row r="917" spans="11:70">
      <c r="K917" s="109" t="s">
        <v>134</v>
      </c>
      <c r="L917" s="110" t="str">
        <f t="shared" si="282"/>
        <v>INDMIN</v>
      </c>
      <c r="M917" s="109" t="s">
        <v>168</v>
      </c>
      <c r="N917" s="109">
        <f t="shared" si="283"/>
        <v>0.0104122392682121</v>
      </c>
      <c r="O917" s="109" t="s">
        <v>30</v>
      </c>
      <c r="P917" s="110" t="s">
        <v>84</v>
      </c>
      <c r="T917" s="109" t="s">
        <v>134</v>
      </c>
      <c r="U917" s="110" t="str">
        <f t="shared" si="275"/>
        <v>INDMIN</v>
      </c>
      <c r="V917" s="109" t="str">
        <f t="shared" si="276"/>
        <v>RH21</v>
      </c>
      <c r="W917" s="109">
        <f t="shared" si="278"/>
        <v>0.0107840004319534</v>
      </c>
      <c r="X917" s="109" t="s">
        <v>30</v>
      </c>
      <c r="Y917" s="110" t="s">
        <v>79</v>
      </c>
      <c r="AC917" s="109" t="s">
        <v>134</v>
      </c>
      <c r="AD917" s="110" t="str">
        <f t="shared" si="263"/>
        <v>INDMIN</v>
      </c>
      <c r="AE917" s="109" t="str">
        <f t="shared" si="264"/>
        <v>RH21</v>
      </c>
      <c r="AF917" s="109">
        <f t="shared" si="279"/>
        <v>0.01056076034273</v>
      </c>
      <c r="AG917" s="109" t="s">
        <v>30</v>
      </c>
      <c r="AH917" s="110" t="s">
        <v>85</v>
      </c>
      <c r="AL917" s="109" t="s">
        <v>134</v>
      </c>
      <c r="AM917" s="110" t="str">
        <f t="shared" si="265"/>
        <v>INDMIN</v>
      </c>
      <c r="AN917" s="109" t="str">
        <f t="shared" si="266"/>
        <v>RH21</v>
      </c>
      <c r="AO917" s="109">
        <f t="shared" si="280"/>
        <v>0.0104557631800089</v>
      </c>
      <c r="AP917" s="109" t="s">
        <v>30</v>
      </c>
      <c r="AQ917" s="110" t="s">
        <v>82</v>
      </c>
      <c r="AU917" s="109" t="s">
        <v>134</v>
      </c>
      <c r="AV917" s="110" t="str">
        <f t="shared" si="267"/>
        <v>INDMIN</v>
      </c>
      <c r="AW917" s="109" t="str">
        <f t="shared" si="268"/>
        <v>RH21</v>
      </c>
      <c r="AX917" s="109">
        <f t="shared" si="281"/>
        <v>0.0104773914280803</v>
      </c>
      <c r="AY917" s="109" t="s">
        <v>30</v>
      </c>
      <c r="AZ917" s="110" t="s">
        <v>81</v>
      </c>
      <c r="BD917" s="109" t="s">
        <v>134</v>
      </c>
      <c r="BE917" s="110" t="str">
        <f t="shared" si="269"/>
        <v>INDMIN</v>
      </c>
      <c r="BF917" s="109" t="str">
        <f t="shared" si="270"/>
        <v>RH21</v>
      </c>
      <c r="BG917" s="109">
        <f t="shared" si="277"/>
        <v>0.0104557631800089</v>
      </c>
      <c r="BH917" s="109" t="s">
        <v>30</v>
      </c>
      <c r="BI917" s="110" t="s">
        <v>83</v>
      </c>
      <c r="BM917" s="109" t="s">
        <v>134</v>
      </c>
      <c r="BN917" s="110" t="str">
        <f t="shared" si="271"/>
        <v>INDMIN</v>
      </c>
      <c r="BO917" s="109" t="str">
        <f t="shared" si="272"/>
        <v>RH21</v>
      </c>
      <c r="BP917" s="109">
        <f t="shared" si="273"/>
        <v>0.0104773914280803</v>
      </c>
      <c r="BQ917" s="109" t="s">
        <v>30</v>
      </c>
      <c r="BR917" s="110" t="s">
        <v>80</v>
      </c>
    </row>
    <row r="918" spans="11:70">
      <c r="K918" s="109" t="s">
        <v>134</v>
      </c>
      <c r="L918" s="110" t="str">
        <f t="shared" si="282"/>
        <v>INDMIN</v>
      </c>
      <c r="M918" s="109" t="s">
        <v>169</v>
      </c>
      <c r="N918" s="109">
        <f t="shared" si="283"/>
        <v>0.0104576931062438</v>
      </c>
      <c r="O918" s="109" t="s">
        <v>30</v>
      </c>
      <c r="P918" s="110" t="s">
        <v>84</v>
      </c>
      <c r="T918" s="109" t="s">
        <v>134</v>
      </c>
      <c r="U918" s="110" t="str">
        <f t="shared" si="275"/>
        <v>INDMIN</v>
      </c>
      <c r="V918" s="109" t="str">
        <f t="shared" si="276"/>
        <v>RH22</v>
      </c>
      <c r="W918" s="109">
        <f t="shared" si="278"/>
        <v>0.0108496236041217</v>
      </c>
      <c r="X918" s="109" t="s">
        <v>30</v>
      </c>
      <c r="Y918" s="110" t="s">
        <v>79</v>
      </c>
      <c r="AC918" s="109" t="s">
        <v>134</v>
      </c>
      <c r="AD918" s="110" t="str">
        <f t="shared" si="263"/>
        <v>INDMIN</v>
      </c>
      <c r="AE918" s="109" t="str">
        <f t="shared" si="264"/>
        <v>RH22</v>
      </c>
      <c r="AF918" s="109">
        <f t="shared" si="279"/>
        <v>0.0104782070969837</v>
      </c>
      <c r="AG918" s="109" t="s">
        <v>30</v>
      </c>
      <c r="AH918" s="110" t="s">
        <v>85</v>
      </c>
      <c r="AL918" s="109" t="s">
        <v>134</v>
      </c>
      <c r="AM918" s="110" t="str">
        <f t="shared" si="265"/>
        <v>INDMIN</v>
      </c>
      <c r="AN918" s="109" t="str">
        <f t="shared" si="266"/>
        <v>RH22</v>
      </c>
      <c r="AO918" s="109">
        <f t="shared" si="280"/>
        <v>0.0104911283697054</v>
      </c>
      <c r="AP918" s="109" t="s">
        <v>30</v>
      </c>
      <c r="AQ918" s="110" t="s">
        <v>82</v>
      </c>
      <c r="AU918" s="109" t="s">
        <v>134</v>
      </c>
      <c r="AV918" s="110" t="str">
        <f t="shared" si="267"/>
        <v>INDMIN</v>
      </c>
      <c r="AW918" s="109" t="str">
        <f t="shared" si="268"/>
        <v>RH22</v>
      </c>
      <c r="AX918" s="109">
        <f t="shared" si="281"/>
        <v>0.0105169369797973</v>
      </c>
      <c r="AY918" s="109" t="s">
        <v>30</v>
      </c>
      <c r="AZ918" s="110" t="s">
        <v>81</v>
      </c>
      <c r="BD918" s="109" t="s">
        <v>134</v>
      </c>
      <c r="BE918" s="110" t="str">
        <f t="shared" si="269"/>
        <v>INDMIN</v>
      </c>
      <c r="BF918" s="109" t="str">
        <f t="shared" si="270"/>
        <v>RH22</v>
      </c>
      <c r="BG918" s="109">
        <f t="shared" si="277"/>
        <v>0.0104911283697054</v>
      </c>
      <c r="BH918" s="109" t="s">
        <v>30</v>
      </c>
      <c r="BI918" s="110" t="s">
        <v>83</v>
      </c>
      <c r="BM918" s="109" t="s">
        <v>134</v>
      </c>
      <c r="BN918" s="110" t="str">
        <f t="shared" si="271"/>
        <v>INDMIN</v>
      </c>
      <c r="BO918" s="109" t="str">
        <f t="shared" si="272"/>
        <v>RH22</v>
      </c>
      <c r="BP918" s="109">
        <f t="shared" si="273"/>
        <v>0.0105169369797973</v>
      </c>
      <c r="BQ918" s="109" t="s">
        <v>30</v>
      </c>
      <c r="BR918" s="110" t="s">
        <v>80</v>
      </c>
    </row>
    <row r="919" spans="11:70">
      <c r="K919" s="111" t="s">
        <v>134</v>
      </c>
      <c r="L919" s="110" t="str">
        <f t="shared" si="282"/>
        <v>INDMIN</v>
      </c>
      <c r="M919" s="109" t="s">
        <v>170</v>
      </c>
      <c r="N919" s="109">
        <f t="shared" si="283"/>
        <v>0.010473241405224</v>
      </c>
      <c r="O919" s="109" t="s">
        <v>30</v>
      </c>
      <c r="P919" s="110" t="s">
        <v>84</v>
      </c>
      <c r="T919" s="109" t="s">
        <v>134</v>
      </c>
      <c r="U919" s="110" t="str">
        <f t="shared" si="275"/>
        <v>INDMIN</v>
      </c>
      <c r="V919" s="109" t="str">
        <f t="shared" si="276"/>
        <v>RH23</v>
      </c>
      <c r="W919" s="109">
        <f t="shared" si="278"/>
        <v>0.0109230550324751</v>
      </c>
      <c r="X919" s="109" t="s">
        <v>30</v>
      </c>
      <c r="Y919" s="110" t="s">
        <v>79</v>
      </c>
      <c r="AC919" s="109" t="s">
        <v>134</v>
      </c>
      <c r="AD919" s="110" t="str">
        <f t="shared" si="263"/>
        <v>INDMIN</v>
      </c>
      <c r="AE919" s="109" t="str">
        <f t="shared" si="264"/>
        <v>RH23</v>
      </c>
      <c r="AF919" s="109">
        <f t="shared" si="279"/>
        <v>0.0105410716793298</v>
      </c>
      <c r="AG919" s="109" t="s">
        <v>30</v>
      </c>
      <c r="AH919" s="110" t="s">
        <v>85</v>
      </c>
      <c r="AL919" s="109" t="s">
        <v>134</v>
      </c>
      <c r="AM919" s="110" t="str">
        <f t="shared" si="265"/>
        <v>INDMIN</v>
      </c>
      <c r="AN919" s="109" t="str">
        <f t="shared" si="266"/>
        <v>RH23</v>
      </c>
      <c r="AO919" s="109">
        <f t="shared" si="280"/>
        <v>0.0105577014910628</v>
      </c>
      <c r="AP919" s="109" t="s">
        <v>30</v>
      </c>
      <c r="AQ919" s="110" t="s">
        <v>82</v>
      </c>
      <c r="AU919" s="109" t="s">
        <v>134</v>
      </c>
      <c r="AV919" s="110" t="str">
        <f t="shared" si="267"/>
        <v>INDMIN</v>
      </c>
      <c r="AW919" s="109" t="str">
        <f t="shared" si="268"/>
        <v>RH23</v>
      </c>
      <c r="AX919" s="109">
        <f t="shared" si="281"/>
        <v>0.0106487063379756</v>
      </c>
      <c r="AY919" s="109" t="s">
        <v>30</v>
      </c>
      <c r="AZ919" s="110" t="s">
        <v>81</v>
      </c>
      <c r="BD919" s="109" t="s">
        <v>134</v>
      </c>
      <c r="BE919" s="110" t="str">
        <f t="shared" si="269"/>
        <v>INDMIN</v>
      </c>
      <c r="BF919" s="109" t="str">
        <f t="shared" si="270"/>
        <v>RH23</v>
      </c>
      <c r="BG919" s="109">
        <f t="shared" si="277"/>
        <v>0.0105577014910628</v>
      </c>
      <c r="BH919" s="109" t="s">
        <v>30</v>
      </c>
      <c r="BI919" s="110" t="s">
        <v>83</v>
      </c>
      <c r="BM919" s="109" t="s">
        <v>134</v>
      </c>
      <c r="BN919" s="110" t="str">
        <f t="shared" si="271"/>
        <v>INDMIN</v>
      </c>
      <c r="BO919" s="109" t="str">
        <f t="shared" si="272"/>
        <v>RH23</v>
      </c>
      <c r="BP919" s="109">
        <f t="shared" si="273"/>
        <v>0.0106487063379756</v>
      </c>
      <c r="BQ919" s="109" t="s">
        <v>30</v>
      </c>
      <c r="BR919" s="110" t="s">
        <v>80</v>
      </c>
    </row>
    <row r="920" spans="11:70">
      <c r="K920" s="109" t="s">
        <v>134</v>
      </c>
      <c r="L920" s="110" t="str">
        <f t="shared" si="282"/>
        <v>INDMIN</v>
      </c>
      <c r="M920" s="109" t="s">
        <v>171</v>
      </c>
      <c r="N920" s="109">
        <f t="shared" si="283"/>
        <v>0.0109184238766094</v>
      </c>
      <c r="O920" s="109" t="s">
        <v>30</v>
      </c>
      <c r="P920" s="110" t="s">
        <v>84</v>
      </c>
      <c r="T920" s="109" t="s">
        <v>134</v>
      </c>
      <c r="U920" s="110" t="str">
        <f t="shared" si="275"/>
        <v>INDMIN</v>
      </c>
      <c r="V920" s="109" t="str">
        <f t="shared" si="276"/>
        <v>SH0</v>
      </c>
      <c r="W920" s="109">
        <f t="shared" si="278"/>
        <v>0.00896334464830439</v>
      </c>
      <c r="X920" s="109" t="s">
        <v>30</v>
      </c>
      <c r="Y920" s="110" t="s">
        <v>79</v>
      </c>
      <c r="AC920" s="109" t="s">
        <v>134</v>
      </c>
      <c r="AD920" s="110" t="str">
        <f t="shared" si="263"/>
        <v>INDMIN</v>
      </c>
      <c r="AE920" s="109" t="str">
        <f t="shared" si="264"/>
        <v>SH0</v>
      </c>
      <c r="AF920" s="109">
        <f t="shared" si="279"/>
        <v>0.0104603165279496</v>
      </c>
      <c r="AG920" s="109" t="s">
        <v>30</v>
      </c>
      <c r="AH920" s="110" t="s">
        <v>85</v>
      </c>
      <c r="AL920" s="109" t="s">
        <v>134</v>
      </c>
      <c r="AM920" s="110" t="str">
        <f t="shared" si="265"/>
        <v>INDMIN</v>
      </c>
      <c r="AN920" s="109" t="str">
        <f t="shared" si="266"/>
        <v>SH0</v>
      </c>
      <c r="AO920" s="109">
        <f t="shared" si="280"/>
        <v>0.0102424302427061</v>
      </c>
      <c r="AP920" s="109" t="s">
        <v>30</v>
      </c>
      <c r="AQ920" s="110" t="s">
        <v>82</v>
      </c>
      <c r="AU920" s="109" t="s">
        <v>134</v>
      </c>
      <c r="AV920" s="110" t="str">
        <f t="shared" si="267"/>
        <v>INDMIN</v>
      </c>
      <c r="AW920" s="109" t="str">
        <f t="shared" si="268"/>
        <v>SH0</v>
      </c>
      <c r="AX920" s="109">
        <f t="shared" si="281"/>
        <v>0.0118105732116227</v>
      </c>
      <c r="AY920" s="109" t="s">
        <v>30</v>
      </c>
      <c r="AZ920" s="110" t="s">
        <v>81</v>
      </c>
      <c r="BD920" s="109" t="s">
        <v>134</v>
      </c>
      <c r="BE920" s="110" t="str">
        <f t="shared" si="269"/>
        <v>INDMIN</v>
      </c>
      <c r="BF920" s="109" t="str">
        <f t="shared" si="270"/>
        <v>SH0</v>
      </c>
      <c r="BG920" s="109">
        <f t="shared" si="277"/>
        <v>0.0102424302427061</v>
      </c>
      <c r="BH920" s="109" t="s">
        <v>30</v>
      </c>
      <c r="BI920" s="110" t="s">
        <v>83</v>
      </c>
      <c r="BM920" s="109" t="s">
        <v>134</v>
      </c>
      <c r="BN920" s="110" t="str">
        <f t="shared" si="271"/>
        <v>INDMIN</v>
      </c>
      <c r="BO920" s="109" t="str">
        <f t="shared" si="272"/>
        <v>SH0</v>
      </c>
      <c r="BP920" s="109">
        <f t="shared" si="273"/>
        <v>0.0118105732116227</v>
      </c>
      <c r="BQ920" s="109" t="s">
        <v>30</v>
      </c>
      <c r="BR920" s="110" t="s">
        <v>80</v>
      </c>
    </row>
    <row r="921" spans="11:70">
      <c r="K921" s="109" t="s">
        <v>134</v>
      </c>
      <c r="L921" s="110" t="str">
        <f t="shared" si="282"/>
        <v>INDMIN</v>
      </c>
      <c r="M921" s="109" t="s">
        <v>172</v>
      </c>
      <c r="N921" s="109">
        <f t="shared" si="283"/>
        <v>0.0107750419295243</v>
      </c>
      <c r="O921" s="109" t="s">
        <v>30</v>
      </c>
      <c r="P921" s="110" t="s">
        <v>84</v>
      </c>
      <c r="T921" s="109" t="s">
        <v>134</v>
      </c>
      <c r="U921" s="110" t="str">
        <f t="shared" si="275"/>
        <v>INDMIN</v>
      </c>
      <c r="V921" s="109" t="str">
        <f t="shared" si="276"/>
        <v>SH1</v>
      </c>
      <c r="W921" s="109">
        <f t="shared" si="278"/>
        <v>0.00848441723710787</v>
      </c>
      <c r="X921" s="109" t="s">
        <v>30</v>
      </c>
      <c r="Y921" s="110" t="s">
        <v>79</v>
      </c>
      <c r="AC921" s="109" t="s">
        <v>134</v>
      </c>
      <c r="AD921" s="110" t="str">
        <f t="shared" si="263"/>
        <v>INDMIN</v>
      </c>
      <c r="AE921" s="109" t="str">
        <f t="shared" si="264"/>
        <v>SH1</v>
      </c>
      <c r="AF921" s="109">
        <f t="shared" si="279"/>
        <v>0.0103512372736474</v>
      </c>
      <c r="AG921" s="109" t="s">
        <v>30</v>
      </c>
      <c r="AH921" s="110" t="s">
        <v>85</v>
      </c>
      <c r="AL921" s="109" t="s">
        <v>134</v>
      </c>
      <c r="AM921" s="110" t="str">
        <f t="shared" si="265"/>
        <v>INDMIN</v>
      </c>
      <c r="AN921" s="109" t="str">
        <f t="shared" si="266"/>
        <v>SH1</v>
      </c>
      <c r="AO921" s="109">
        <f t="shared" si="280"/>
        <v>0.0100471596879975</v>
      </c>
      <c r="AP921" s="109" t="s">
        <v>30</v>
      </c>
      <c r="AQ921" s="110" t="s">
        <v>82</v>
      </c>
      <c r="AU921" s="109" t="s">
        <v>134</v>
      </c>
      <c r="AV921" s="110" t="str">
        <f t="shared" si="267"/>
        <v>INDMIN</v>
      </c>
      <c r="AW921" s="109" t="str">
        <f t="shared" si="268"/>
        <v>SH1</v>
      </c>
      <c r="AX921" s="109">
        <f t="shared" si="281"/>
        <v>0.0117294243263936</v>
      </c>
      <c r="AY921" s="109" t="s">
        <v>30</v>
      </c>
      <c r="AZ921" s="110" t="s">
        <v>81</v>
      </c>
      <c r="BD921" s="109" t="s">
        <v>134</v>
      </c>
      <c r="BE921" s="110" t="str">
        <f t="shared" si="269"/>
        <v>INDMIN</v>
      </c>
      <c r="BF921" s="109" t="str">
        <f t="shared" si="270"/>
        <v>SH1</v>
      </c>
      <c r="BG921" s="109">
        <f t="shared" si="277"/>
        <v>0.0100471596879975</v>
      </c>
      <c r="BH921" s="109" t="s">
        <v>30</v>
      </c>
      <c r="BI921" s="110" t="s">
        <v>83</v>
      </c>
      <c r="BM921" s="109" t="s">
        <v>134</v>
      </c>
      <c r="BN921" s="110" t="str">
        <f t="shared" si="271"/>
        <v>INDMIN</v>
      </c>
      <c r="BO921" s="109" t="str">
        <f t="shared" si="272"/>
        <v>SH1</v>
      </c>
      <c r="BP921" s="109">
        <f t="shared" si="273"/>
        <v>0.0117294243263936</v>
      </c>
      <c r="BQ921" s="109" t="s">
        <v>30</v>
      </c>
      <c r="BR921" s="110" t="s">
        <v>80</v>
      </c>
    </row>
    <row r="922" spans="11:70">
      <c r="K922" s="109" t="s">
        <v>134</v>
      </c>
      <c r="L922" s="110" t="str">
        <f t="shared" si="282"/>
        <v>INDMIN</v>
      </c>
      <c r="M922" s="109" t="s">
        <v>173</v>
      </c>
      <c r="N922" s="109">
        <f t="shared" si="283"/>
        <v>0.0106114190755824</v>
      </c>
      <c r="O922" s="109" t="s">
        <v>30</v>
      </c>
      <c r="P922" s="110" t="s">
        <v>84</v>
      </c>
      <c r="T922" s="109" t="s">
        <v>134</v>
      </c>
      <c r="U922" s="110" t="str">
        <f t="shared" si="275"/>
        <v>INDMIN</v>
      </c>
      <c r="V922" s="109" t="str">
        <f t="shared" si="276"/>
        <v>SH2</v>
      </c>
      <c r="W922" s="109">
        <f t="shared" si="278"/>
        <v>0.00787609123462955</v>
      </c>
      <c r="X922" s="109" t="s">
        <v>30</v>
      </c>
      <c r="Y922" s="110" t="s">
        <v>79</v>
      </c>
      <c r="AC922" s="109" t="s">
        <v>134</v>
      </c>
      <c r="AD922" s="110" t="str">
        <f t="shared" si="263"/>
        <v>INDMIN</v>
      </c>
      <c r="AE922" s="109" t="str">
        <f t="shared" si="264"/>
        <v>SH2</v>
      </c>
      <c r="AF922" s="109">
        <f t="shared" si="279"/>
        <v>0.0101484897755896</v>
      </c>
      <c r="AG922" s="109" t="s">
        <v>30</v>
      </c>
      <c r="AH922" s="110" t="s">
        <v>85</v>
      </c>
      <c r="AL922" s="109" t="s">
        <v>134</v>
      </c>
      <c r="AM922" s="110" t="str">
        <f t="shared" si="265"/>
        <v>INDMIN</v>
      </c>
      <c r="AN922" s="109" t="str">
        <f t="shared" si="266"/>
        <v>SH2</v>
      </c>
      <c r="AO922" s="109">
        <f t="shared" si="280"/>
        <v>0.00964700112167506</v>
      </c>
      <c r="AP922" s="109" t="s">
        <v>30</v>
      </c>
      <c r="AQ922" s="110" t="s">
        <v>82</v>
      </c>
      <c r="AU922" s="109" t="s">
        <v>134</v>
      </c>
      <c r="AV922" s="110" t="str">
        <f t="shared" si="267"/>
        <v>INDMIN</v>
      </c>
      <c r="AW922" s="109" t="str">
        <f t="shared" si="268"/>
        <v>SH2</v>
      </c>
      <c r="AX922" s="109">
        <f t="shared" si="281"/>
        <v>0.0110986729528818</v>
      </c>
      <c r="AY922" s="109" t="s">
        <v>30</v>
      </c>
      <c r="AZ922" s="110" t="s">
        <v>81</v>
      </c>
      <c r="BD922" s="109" t="s">
        <v>134</v>
      </c>
      <c r="BE922" s="110" t="str">
        <f t="shared" si="269"/>
        <v>INDMIN</v>
      </c>
      <c r="BF922" s="109" t="str">
        <f t="shared" si="270"/>
        <v>SH2</v>
      </c>
      <c r="BG922" s="109">
        <f t="shared" si="277"/>
        <v>0.00964700112167506</v>
      </c>
      <c r="BH922" s="109" t="s">
        <v>30</v>
      </c>
      <c r="BI922" s="110" t="s">
        <v>83</v>
      </c>
      <c r="BM922" s="109" t="s">
        <v>134</v>
      </c>
      <c r="BN922" s="110" t="str">
        <f t="shared" si="271"/>
        <v>INDMIN</v>
      </c>
      <c r="BO922" s="109" t="str">
        <f t="shared" si="272"/>
        <v>SH2</v>
      </c>
      <c r="BP922" s="109">
        <f t="shared" si="273"/>
        <v>0.0110986729528818</v>
      </c>
      <c r="BQ922" s="109" t="s">
        <v>30</v>
      </c>
      <c r="BR922" s="110" t="s">
        <v>80</v>
      </c>
    </row>
    <row r="923" spans="11:70">
      <c r="K923" s="111" t="s">
        <v>134</v>
      </c>
      <c r="L923" s="110" t="str">
        <f t="shared" si="282"/>
        <v>INDMIN</v>
      </c>
      <c r="M923" s="109" t="s">
        <v>174</v>
      </c>
      <c r="N923" s="109">
        <f t="shared" si="283"/>
        <v>0.0104802103729584</v>
      </c>
      <c r="O923" s="109" t="s">
        <v>30</v>
      </c>
      <c r="P923" s="110" t="s">
        <v>84</v>
      </c>
      <c r="T923" s="109" t="s">
        <v>134</v>
      </c>
      <c r="U923" s="110" t="str">
        <f t="shared" si="275"/>
        <v>INDMIN</v>
      </c>
      <c r="V923" s="109" t="str">
        <f t="shared" si="276"/>
        <v>SH3</v>
      </c>
      <c r="W923" s="109">
        <f t="shared" si="278"/>
        <v>0.00736970064136019</v>
      </c>
      <c r="X923" s="109" t="s">
        <v>30</v>
      </c>
      <c r="Y923" s="110" t="s">
        <v>79</v>
      </c>
      <c r="AC923" s="109" t="s">
        <v>134</v>
      </c>
      <c r="AD923" s="110" t="str">
        <f t="shared" si="263"/>
        <v>INDMIN</v>
      </c>
      <c r="AE923" s="109" t="str">
        <f t="shared" si="264"/>
        <v>SH3</v>
      </c>
      <c r="AF923" s="109">
        <f t="shared" si="279"/>
        <v>0.0100311401483829</v>
      </c>
      <c r="AG923" s="109" t="s">
        <v>30</v>
      </c>
      <c r="AH923" s="110" t="s">
        <v>85</v>
      </c>
      <c r="AL923" s="109" t="s">
        <v>134</v>
      </c>
      <c r="AM923" s="110" t="str">
        <f t="shared" si="265"/>
        <v>INDMIN</v>
      </c>
      <c r="AN923" s="109" t="str">
        <f t="shared" si="266"/>
        <v>SH3</v>
      </c>
      <c r="AO923" s="109">
        <f t="shared" si="280"/>
        <v>0.00922365576098266</v>
      </c>
      <c r="AP923" s="109" t="s">
        <v>30</v>
      </c>
      <c r="AQ923" s="110" t="s">
        <v>82</v>
      </c>
      <c r="AU923" s="109" t="s">
        <v>134</v>
      </c>
      <c r="AV923" s="110" t="str">
        <f t="shared" si="267"/>
        <v>INDMIN</v>
      </c>
      <c r="AW923" s="109" t="str">
        <f t="shared" si="268"/>
        <v>SH3</v>
      </c>
      <c r="AX923" s="109">
        <f t="shared" si="281"/>
        <v>0.0102098703739199</v>
      </c>
      <c r="AY923" s="109" t="s">
        <v>30</v>
      </c>
      <c r="AZ923" s="110" t="s">
        <v>81</v>
      </c>
      <c r="BD923" s="109" t="s">
        <v>134</v>
      </c>
      <c r="BE923" s="110" t="str">
        <f t="shared" si="269"/>
        <v>INDMIN</v>
      </c>
      <c r="BF923" s="109" t="str">
        <f t="shared" si="270"/>
        <v>SH3</v>
      </c>
      <c r="BG923" s="109">
        <f t="shared" si="277"/>
        <v>0.00922365576098266</v>
      </c>
      <c r="BH923" s="109" t="s">
        <v>30</v>
      </c>
      <c r="BI923" s="110" t="s">
        <v>83</v>
      </c>
      <c r="BM923" s="109" t="s">
        <v>134</v>
      </c>
      <c r="BN923" s="110" t="str">
        <f t="shared" si="271"/>
        <v>INDMIN</v>
      </c>
      <c r="BO923" s="109" t="str">
        <f t="shared" si="272"/>
        <v>SH3</v>
      </c>
      <c r="BP923" s="109">
        <f t="shared" si="273"/>
        <v>0.0102098703739199</v>
      </c>
      <c r="BQ923" s="109" t="s">
        <v>30</v>
      </c>
      <c r="BR923" s="110" t="s">
        <v>80</v>
      </c>
    </row>
    <row r="924" spans="11:70">
      <c r="K924" s="109" t="s">
        <v>134</v>
      </c>
      <c r="L924" s="110" t="str">
        <f t="shared" si="282"/>
        <v>INDMIN</v>
      </c>
      <c r="M924" s="109" t="s">
        <v>175</v>
      </c>
      <c r="N924" s="109">
        <f t="shared" si="283"/>
        <v>0.010302252039056</v>
      </c>
      <c r="O924" s="109" t="s">
        <v>30</v>
      </c>
      <c r="P924" s="110" t="s">
        <v>84</v>
      </c>
      <c r="T924" s="109" t="s">
        <v>134</v>
      </c>
      <c r="U924" s="110" t="str">
        <f t="shared" si="275"/>
        <v>INDMIN</v>
      </c>
      <c r="V924" s="109" t="str">
        <f t="shared" si="276"/>
        <v>SH4</v>
      </c>
      <c r="W924" s="109">
        <f t="shared" si="278"/>
        <v>0.00707623257486032</v>
      </c>
      <c r="X924" s="109" t="s">
        <v>30</v>
      </c>
      <c r="Y924" s="110" t="s">
        <v>79</v>
      </c>
      <c r="AC924" s="109" t="s">
        <v>134</v>
      </c>
      <c r="AD924" s="110" t="str">
        <f t="shared" si="263"/>
        <v>INDMIN</v>
      </c>
      <c r="AE924" s="109" t="str">
        <f t="shared" si="264"/>
        <v>SH4</v>
      </c>
      <c r="AF924" s="109">
        <f t="shared" si="279"/>
        <v>0.0099914442720882</v>
      </c>
      <c r="AG924" s="109" t="s">
        <v>30</v>
      </c>
      <c r="AH924" s="110" t="s">
        <v>85</v>
      </c>
      <c r="AL924" s="109" t="s">
        <v>134</v>
      </c>
      <c r="AM924" s="110" t="str">
        <f t="shared" si="265"/>
        <v>INDMIN</v>
      </c>
      <c r="AN924" s="109" t="str">
        <f t="shared" si="266"/>
        <v>SH4</v>
      </c>
      <c r="AO924" s="109">
        <f t="shared" si="280"/>
        <v>0.00890221789950177</v>
      </c>
      <c r="AP924" s="109" t="s">
        <v>30</v>
      </c>
      <c r="AQ924" s="110" t="s">
        <v>82</v>
      </c>
      <c r="AU924" s="109" t="s">
        <v>134</v>
      </c>
      <c r="AV924" s="110" t="str">
        <f t="shared" si="267"/>
        <v>INDMIN</v>
      </c>
      <c r="AW924" s="109" t="str">
        <f t="shared" si="268"/>
        <v>SH4</v>
      </c>
      <c r="AX924" s="109">
        <f t="shared" si="281"/>
        <v>0.00947781475616528</v>
      </c>
      <c r="AY924" s="109" t="s">
        <v>30</v>
      </c>
      <c r="AZ924" s="110" t="s">
        <v>81</v>
      </c>
      <c r="BD924" s="109" t="s">
        <v>134</v>
      </c>
      <c r="BE924" s="110" t="str">
        <f t="shared" si="269"/>
        <v>INDMIN</v>
      </c>
      <c r="BF924" s="109" t="str">
        <f t="shared" si="270"/>
        <v>SH4</v>
      </c>
      <c r="BG924" s="109">
        <f t="shared" si="277"/>
        <v>0.00890221789950177</v>
      </c>
      <c r="BH924" s="109" t="s">
        <v>30</v>
      </c>
      <c r="BI924" s="110" t="s">
        <v>83</v>
      </c>
      <c r="BM924" s="109" t="s">
        <v>134</v>
      </c>
      <c r="BN924" s="110" t="str">
        <f t="shared" si="271"/>
        <v>INDMIN</v>
      </c>
      <c r="BO924" s="109" t="str">
        <f t="shared" si="272"/>
        <v>SH4</v>
      </c>
      <c r="BP924" s="109">
        <f t="shared" si="273"/>
        <v>0.00947781475616528</v>
      </c>
      <c r="BQ924" s="109" t="s">
        <v>30</v>
      </c>
      <c r="BR924" s="110" t="s">
        <v>80</v>
      </c>
    </row>
    <row r="925" spans="11:70">
      <c r="K925" s="109" t="s">
        <v>134</v>
      </c>
      <c r="L925" s="110" t="str">
        <f t="shared" si="282"/>
        <v>INDMIN</v>
      </c>
      <c r="M925" s="109" t="s">
        <v>176</v>
      </c>
      <c r="N925" s="109">
        <f t="shared" si="283"/>
        <v>0.00998630287270145</v>
      </c>
      <c r="O925" s="109" t="s">
        <v>30</v>
      </c>
      <c r="P925" s="110" t="s">
        <v>84</v>
      </c>
      <c r="T925" s="109" t="s">
        <v>134</v>
      </c>
      <c r="U925" s="110" t="str">
        <f t="shared" si="275"/>
        <v>INDMIN</v>
      </c>
      <c r="V925" s="109" t="str">
        <f t="shared" si="276"/>
        <v>SH5</v>
      </c>
      <c r="W925" s="109">
        <f t="shared" si="278"/>
        <v>0.00693855248478292</v>
      </c>
      <c r="X925" s="109" t="s">
        <v>30</v>
      </c>
      <c r="Y925" s="110" t="s">
        <v>79</v>
      </c>
      <c r="AC925" s="109" t="s">
        <v>134</v>
      </c>
      <c r="AD925" s="110" t="str">
        <f t="shared" si="263"/>
        <v>INDMIN</v>
      </c>
      <c r="AE925" s="109" t="str">
        <f t="shared" si="264"/>
        <v>SH5</v>
      </c>
      <c r="AF925" s="109">
        <f t="shared" si="279"/>
        <v>0.00962339524997807</v>
      </c>
      <c r="AG925" s="109" t="s">
        <v>30</v>
      </c>
      <c r="AH925" s="110" t="s">
        <v>85</v>
      </c>
      <c r="AL925" s="109" t="s">
        <v>134</v>
      </c>
      <c r="AM925" s="110" t="str">
        <f t="shared" si="265"/>
        <v>INDMIN</v>
      </c>
      <c r="AN925" s="109" t="str">
        <f t="shared" si="266"/>
        <v>SH5</v>
      </c>
      <c r="AO925" s="109">
        <f t="shared" si="280"/>
        <v>0.00859828506997421</v>
      </c>
      <c r="AP925" s="109" t="s">
        <v>30</v>
      </c>
      <c r="AQ925" s="110" t="s">
        <v>82</v>
      </c>
      <c r="AU925" s="109" t="s">
        <v>134</v>
      </c>
      <c r="AV925" s="110" t="str">
        <f t="shared" si="267"/>
        <v>INDMIN</v>
      </c>
      <c r="AW925" s="109" t="str">
        <f t="shared" si="268"/>
        <v>SH5</v>
      </c>
      <c r="AX925" s="109">
        <f t="shared" si="281"/>
        <v>0.009001549175111</v>
      </c>
      <c r="AY925" s="109" t="s">
        <v>30</v>
      </c>
      <c r="AZ925" s="110" t="s">
        <v>81</v>
      </c>
      <c r="BD925" s="109" t="s">
        <v>134</v>
      </c>
      <c r="BE925" s="110" t="str">
        <f t="shared" si="269"/>
        <v>INDMIN</v>
      </c>
      <c r="BF925" s="109" t="str">
        <f t="shared" si="270"/>
        <v>SH5</v>
      </c>
      <c r="BG925" s="109">
        <f t="shared" si="277"/>
        <v>0.00859828506997421</v>
      </c>
      <c r="BH925" s="109" t="s">
        <v>30</v>
      </c>
      <c r="BI925" s="110" t="s">
        <v>83</v>
      </c>
      <c r="BM925" s="109" t="s">
        <v>134</v>
      </c>
      <c r="BN925" s="110" t="str">
        <f t="shared" si="271"/>
        <v>INDMIN</v>
      </c>
      <c r="BO925" s="109" t="str">
        <f t="shared" si="272"/>
        <v>SH5</v>
      </c>
      <c r="BP925" s="109">
        <f t="shared" si="273"/>
        <v>0.009001549175111</v>
      </c>
      <c r="BQ925" s="109" t="s">
        <v>30</v>
      </c>
      <c r="BR925" s="110" t="s">
        <v>80</v>
      </c>
    </row>
    <row r="926" spans="11:70">
      <c r="K926" s="109" t="s">
        <v>134</v>
      </c>
      <c r="L926" s="110" t="str">
        <f t="shared" si="282"/>
        <v>INDMIN</v>
      </c>
      <c r="M926" s="109" t="s">
        <v>177</v>
      </c>
      <c r="N926" s="109">
        <f t="shared" si="283"/>
        <v>0.00970685876594795</v>
      </c>
      <c r="O926" s="109" t="s">
        <v>30</v>
      </c>
      <c r="P926" s="110" t="s">
        <v>84</v>
      </c>
      <c r="T926" s="109" t="s">
        <v>134</v>
      </c>
      <c r="U926" s="110" t="str">
        <f t="shared" si="275"/>
        <v>INDMIN</v>
      </c>
      <c r="V926" s="109" t="str">
        <f t="shared" si="276"/>
        <v>SH6</v>
      </c>
      <c r="W926" s="109">
        <f t="shared" si="278"/>
        <v>0.00690233127948598</v>
      </c>
      <c r="X926" s="109" t="s">
        <v>30</v>
      </c>
      <c r="Y926" s="110" t="s">
        <v>79</v>
      </c>
      <c r="AC926" s="109" t="s">
        <v>134</v>
      </c>
      <c r="AD926" s="110" t="str">
        <f t="shared" si="263"/>
        <v>INDMIN</v>
      </c>
      <c r="AE926" s="109" t="str">
        <f t="shared" si="264"/>
        <v>SH6</v>
      </c>
      <c r="AF926" s="109">
        <f t="shared" si="279"/>
        <v>0.00895580030607749</v>
      </c>
      <c r="AG926" s="109" t="s">
        <v>30</v>
      </c>
      <c r="AH926" s="110" t="s">
        <v>85</v>
      </c>
      <c r="AL926" s="109" t="s">
        <v>134</v>
      </c>
      <c r="AM926" s="110" t="str">
        <f t="shared" si="265"/>
        <v>INDMIN</v>
      </c>
      <c r="AN926" s="109" t="str">
        <f t="shared" si="266"/>
        <v>SH6</v>
      </c>
      <c r="AO926" s="109">
        <f t="shared" si="280"/>
        <v>0.00831343357193171</v>
      </c>
      <c r="AP926" s="109" t="s">
        <v>30</v>
      </c>
      <c r="AQ926" s="110" t="s">
        <v>82</v>
      </c>
      <c r="AU926" s="109" t="s">
        <v>134</v>
      </c>
      <c r="AV926" s="110" t="str">
        <f t="shared" si="267"/>
        <v>INDMIN</v>
      </c>
      <c r="AW926" s="109" t="str">
        <f t="shared" si="268"/>
        <v>SH6</v>
      </c>
      <c r="AX926" s="109">
        <f t="shared" si="281"/>
        <v>0.00869775718904425</v>
      </c>
      <c r="AY926" s="109" t="s">
        <v>30</v>
      </c>
      <c r="AZ926" s="110" t="s">
        <v>81</v>
      </c>
      <c r="BD926" s="109" t="s">
        <v>134</v>
      </c>
      <c r="BE926" s="110" t="str">
        <f t="shared" si="269"/>
        <v>INDMIN</v>
      </c>
      <c r="BF926" s="109" t="str">
        <f t="shared" si="270"/>
        <v>SH6</v>
      </c>
      <c r="BG926" s="109">
        <f t="shared" si="277"/>
        <v>0.00831343357193171</v>
      </c>
      <c r="BH926" s="109" t="s">
        <v>30</v>
      </c>
      <c r="BI926" s="110" t="s">
        <v>83</v>
      </c>
      <c r="BM926" s="109" t="s">
        <v>134</v>
      </c>
      <c r="BN926" s="110" t="str">
        <f t="shared" si="271"/>
        <v>INDMIN</v>
      </c>
      <c r="BO926" s="109" t="str">
        <f t="shared" si="272"/>
        <v>SH6</v>
      </c>
      <c r="BP926" s="109">
        <f t="shared" si="273"/>
        <v>0.00869775718904425</v>
      </c>
      <c r="BQ926" s="109" t="s">
        <v>30</v>
      </c>
      <c r="BR926" s="110" t="s">
        <v>80</v>
      </c>
    </row>
    <row r="927" spans="11:70">
      <c r="K927" s="111" t="s">
        <v>134</v>
      </c>
      <c r="L927" s="110" t="str">
        <f t="shared" si="282"/>
        <v>INDMIN</v>
      </c>
      <c r="M927" s="109" t="s">
        <v>178</v>
      </c>
      <c r="N927" s="109">
        <f t="shared" si="283"/>
        <v>0.00952537765103036</v>
      </c>
      <c r="O927" s="109" t="s">
        <v>30</v>
      </c>
      <c r="P927" s="110" t="s">
        <v>84</v>
      </c>
      <c r="T927" s="109" t="s">
        <v>134</v>
      </c>
      <c r="U927" s="110" t="str">
        <f t="shared" si="275"/>
        <v>INDMIN</v>
      </c>
      <c r="V927" s="109" t="str">
        <f t="shared" si="276"/>
        <v>SH7</v>
      </c>
      <c r="W927" s="109">
        <f t="shared" si="278"/>
        <v>0.00695811193011423</v>
      </c>
      <c r="X927" s="109" t="s">
        <v>30</v>
      </c>
      <c r="Y927" s="110" t="s">
        <v>79</v>
      </c>
      <c r="AC927" s="109" t="s">
        <v>134</v>
      </c>
      <c r="AD927" s="110" t="str">
        <f t="shared" si="263"/>
        <v>INDMIN</v>
      </c>
      <c r="AE927" s="109" t="str">
        <f t="shared" si="264"/>
        <v>SH7</v>
      </c>
      <c r="AF927" s="109">
        <f t="shared" si="279"/>
        <v>0.0083231978023869</v>
      </c>
      <c r="AG927" s="109" t="s">
        <v>30</v>
      </c>
      <c r="AH927" s="110" t="s">
        <v>85</v>
      </c>
      <c r="AL927" s="109" t="s">
        <v>134</v>
      </c>
      <c r="AM927" s="110" t="str">
        <f t="shared" si="265"/>
        <v>INDMIN</v>
      </c>
      <c r="AN927" s="109" t="str">
        <f t="shared" si="266"/>
        <v>SH7</v>
      </c>
      <c r="AO927" s="109">
        <f t="shared" si="280"/>
        <v>0.00810776020785731</v>
      </c>
      <c r="AP927" s="109" t="s">
        <v>30</v>
      </c>
      <c r="AQ927" s="110" t="s">
        <v>82</v>
      </c>
      <c r="AU927" s="109" t="s">
        <v>134</v>
      </c>
      <c r="AV927" s="110" t="str">
        <f t="shared" si="267"/>
        <v>INDMIN</v>
      </c>
      <c r="AW927" s="109" t="str">
        <f t="shared" si="268"/>
        <v>SH7</v>
      </c>
      <c r="AX927" s="109">
        <f t="shared" si="281"/>
        <v>0.00850186452384368</v>
      </c>
      <c r="AY927" s="109" t="s">
        <v>30</v>
      </c>
      <c r="AZ927" s="110" t="s">
        <v>81</v>
      </c>
      <c r="BD927" s="109" t="s">
        <v>134</v>
      </c>
      <c r="BE927" s="110" t="str">
        <f t="shared" si="269"/>
        <v>INDMIN</v>
      </c>
      <c r="BF927" s="109" t="str">
        <f t="shared" si="270"/>
        <v>SH7</v>
      </c>
      <c r="BG927" s="109">
        <f t="shared" si="277"/>
        <v>0.00810776020785731</v>
      </c>
      <c r="BH927" s="109" t="s">
        <v>30</v>
      </c>
      <c r="BI927" s="110" t="s">
        <v>83</v>
      </c>
      <c r="BM927" s="109" t="s">
        <v>134</v>
      </c>
      <c r="BN927" s="110" t="str">
        <f t="shared" si="271"/>
        <v>INDMIN</v>
      </c>
      <c r="BO927" s="109" t="str">
        <f t="shared" si="272"/>
        <v>SH7</v>
      </c>
      <c r="BP927" s="109">
        <f t="shared" si="273"/>
        <v>0.00850186452384368</v>
      </c>
      <c r="BQ927" s="109" t="s">
        <v>30</v>
      </c>
      <c r="BR927" s="110" t="s">
        <v>80</v>
      </c>
    </row>
    <row r="928" spans="11:70">
      <c r="K928" s="109" t="s">
        <v>134</v>
      </c>
      <c r="L928" s="110" t="str">
        <f t="shared" si="282"/>
        <v>INDMIN</v>
      </c>
      <c r="M928" s="109" t="s">
        <v>179</v>
      </c>
      <c r="N928" s="109">
        <f t="shared" si="283"/>
        <v>0.00940579551046531</v>
      </c>
      <c r="O928" s="109" t="s">
        <v>30</v>
      </c>
      <c r="P928" s="110" t="s">
        <v>84</v>
      </c>
      <c r="T928" s="109" t="s">
        <v>134</v>
      </c>
      <c r="U928" s="110" t="str">
        <f t="shared" si="275"/>
        <v>INDMIN</v>
      </c>
      <c r="V928" s="109" t="str">
        <f t="shared" si="276"/>
        <v>SH8</v>
      </c>
      <c r="W928" s="109">
        <f t="shared" si="278"/>
        <v>0.00713706178998624</v>
      </c>
      <c r="X928" s="109" t="s">
        <v>30</v>
      </c>
      <c r="Y928" s="110" t="s">
        <v>79</v>
      </c>
      <c r="AC928" s="109" t="s">
        <v>134</v>
      </c>
      <c r="AD928" s="110" t="str">
        <f t="shared" ref="AD928:AD991" si="284">U928</f>
        <v>INDMIN</v>
      </c>
      <c r="AE928" s="109" t="str">
        <f t="shared" ref="AE928:AE991" si="285">V928</f>
        <v>SH8</v>
      </c>
      <c r="AF928" s="109">
        <f t="shared" si="279"/>
        <v>0.00791001223001852</v>
      </c>
      <c r="AG928" s="109" t="s">
        <v>30</v>
      </c>
      <c r="AH928" s="110" t="s">
        <v>85</v>
      </c>
      <c r="AL928" s="109" t="s">
        <v>134</v>
      </c>
      <c r="AM928" s="110" t="str">
        <f t="shared" ref="AM928:AM991" si="286">AD928</f>
        <v>INDMIN</v>
      </c>
      <c r="AN928" s="109" t="str">
        <f t="shared" ref="AN928:AN991" si="287">AE928</f>
        <v>SH8</v>
      </c>
      <c r="AO928" s="109">
        <f t="shared" si="280"/>
        <v>0.00802617470555127</v>
      </c>
      <c r="AP928" s="109" t="s">
        <v>30</v>
      </c>
      <c r="AQ928" s="110" t="s">
        <v>82</v>
      </c>
      <c r="AU928" s="109" t="s">
        <v>134</v>
      </c>
      <c r="AV928" s="110" t="str">
        <f t="shared" ref="AV928:AV991" si="288">AM928</f>
        <v>INDMIN</v>
      </c>
      <c r="AW928" s="109" t="str">
        <f t="shared" ref="AW928:AW991" si="289">AN928</f>
        <v>SH8</v>
      </c>
      <c r="AX928" s="109">
        <f t="shared" si="281"/>
        <v>0.0084452232324364</v>
      </c>
      <c r="AY928" s="109" t="s">
        <v>30</v>
      </c>
      <c r="AZ928" s="110" t="s">
        <v>81</v>
      </c>
      <c r="BD928" s="109" t="s">
        <v>134</v>
      </c>
      <c r="BE928" s="110" t="str">
        <f t="shared" ref="BE928:BE991" si="290">AV928</f>
        <v>INDMIN</v>
      </c>
      <c r="BF928" s="109" t="str">
        <f t="shared" ref="BF928:BF991" si="291">AW928</f>
        <v>SH8</v>
      </c>
      <c r="BG928" s="109">
        <f t="shared" si="277"/>
        <v>0.00802617470555127</v>
      </c>
      <c r="BH928" s="109" t="s">
        <v>30</v>
      </c>
      <c r="BI928" s="110" t="s">
        <v>83</v>
      </c>
      <c r="BM928" s="109" t="s">
        <v>134</v>
      </c>
      <c r="BN928" s="110" t="str">
        <f t="shared" ref="BN928:BN991" si="292">BE928</f>
        <v>INDMIN</v>
      </c>
      <c r="BO928" s="109" t="str">
        <f t="shared" ref="BO928:BO991" si="293">BF928</f>
        <v>SH8</v>
      </c>
      <c r="BP928" s="109">
        <f t="shared" ref="BP928:BP991" si="294">AX928</f>
        <v>0.0084452232324364</v>
      </c>
      <c r="BQ928" s="109" t="s">
        <v>30</v>
      </c>
      <c r="BR928" s="110" t="s">
        <v>80</v>
      </c>
    </row>
    <row r="929" spans="11:70">
      <c r="K929" s="109" t="s">
        <v>134</v>
      </c>
      <c r="L929" s="110" t="str">
        <f t="shared" si="282"/>
        <v>INDMIN</v>
      </c>
      <c r="M929" s="109" t="s">
        <v>180</v>
      </c>
      <c r="N929" s="109">
        <f t="shared" si="283"/>
        <v>0.00934271150095977</v>
      </c>
      <c r="O929" s="109" t="s">
        <v>30</v>
      </c>
      <c r="P929" s="110" t="s">
        <v>84</v>
      </c>
      <c r="T929" s="109" t="s">
        <v>134</v>
      </c>
      <c r="U929" s="110" t="str">
        <f t="shared" ref="U929:U991" si="295">L929</f>
        <v>INDMIN</v>
      </c>
      <c r="V929" s="109" t="str">
        <f t="shared" ref="V929:V991" si="296">M929</f>
        <v>SH9</v>
      </c>
      <c r="W929" s="109">
        <f t="shared" si="278"/>
        <v>0.00761804538936425</v>
      </c>
      <c r="X929" s="109" t="s">
        <v>30</v>
      </c>
      <c r="Y929" s="110" t="s">
        <v>79</v>
      </c>
      <c r="AC929" s="109" t="s">
        <v>134</v>
      </c>
      <c r="AD929" s="110" t="str">
        <f t="shared" si="284"/>
        <v>INDMIN</v>
      </c>
      <c r="AE929" s="109" t="str">
        <f t="shared" si="285"/>
        <v>SH9</v>
      </c>
      <c r="AF929" s="109">
        <f t="shared" si="279"/>
        <v>0.00767868703142379</v>
      </c>
      <c r="AG929" s="109" t="s">
        <v>30</v>
      </c>
      <c r="AH929" s="110" t="s">
        <v>85</v>
      </c>
      <c r="AL929" s="109" t="s">
        <v>134</v>
      </c>
      <c r="AM929" s="110" t="str">
        <f t="shared" si="286"/>
        <v>INDMIN</v>
      </c>
      <c r="AN929" s="109" t="str">
        <f t="shared" si="287"/>
        <v>SH9</v>
      </c>
      <c r="AO929" s="109">
        <f t="shared" si="280"/>
        <v>0.00811366825218321</v>
      </c>
      <c r="AP929" s="109" t="s">
        <v>30</v>
      </c>
      <c r="AQ929" s="110" t="s">
        <v>82</v>
      </c>
      <c r="AU929" s="109" t="s">
        <v>134</v>
      </c>
      <c r="AV929" s="110" t="str">
        <f t="shared" si="288"/>
        <v>INDMIN</v>
      </c>
      <c r="AW929" s="109" t="str">
        <f t="shared" si="289"/>
        <v>SH9</v>
      </c>
      <c r="AX929" s="109">
        <f t="shared" si="281"/>
        <v>0.00858502204079058</v>
      </c>
      <c r="AY929" s="109" t="s">
        <v>30</v>
      </c>
      <c r="AZ929" s="110" t="s">
        <v>81</v>
      </c>
      <c r="BD929" s="109" t="s">
        <v>134</v>
      </c>
      <c r="BE929" s="110" t="str">
        <f t="shared" si="290"/>
        <v>INDMIN</v>
      </c>
      <c r="BF929" s="109" t="str">
        <f t="shared" si="291"/>
        <v>SH9</v>
      </c>
      <c r="BG929" s="109">
        <f t="shared" ref="BG929:BG991" si="297">AO929</f>
        <v>0.00811366825218321</v>
      </c>
      <c r="BH929" s="109" t="s">
        <v>30</v>
      </c>
      <c r="BI929" s="110" t="s">
        <v>83</v>
      </c>
      <c r="BM929" s="109" t="s">
        <v>134</v>
      </c>
      <c r="BN929" s="110" t="str">
        <f t="shared" si="292"/>
        <v>INDMIN</v>
      </c>
      <c r="BO929" s="109" t="str">
        <f t="shared" si="293"/>
        <v>SH9</v>
      </c>
      <c r="BP929" s="109">
        <f t="shared" si="294"/>
        <v>0.00858502204079058</v>
      </c>
      <c r="BQ929" s="109" t="s">
        <v>30</v>
      </c>
      <c r="BR929" s="110" t="s">
        <v>80</v>
      </c>
    </row>
    <row r="930" spans="11:70">
      <c r="K930" s="109" t="s">
        <v>134</v>
      </c>
      <c r="L930" s="110" t="str">
        <f t="shared" si="282"/>
        <v>INDMIN</v>
      </c>
      <c r="M930" s="109" t="s">
        <v>181</v>
      </c>
      <c r="N930" s="109">
        <f t="shared" si="283"/>
        <v>0.0093232756046095</v>
      </c>
      <c r="O930" s="109" t="s">
        <v>30</v>
      </c>
      <c r="P930" s="110" t="s">
        <v>84</v>
      </c>
      <c r="T930" s="109" t="s">
        <v>134</v>
      </c>
      <c r="U930" s="110" t="str">
        <f t="shared" si="295"/>
        <v>INDMIN</v>
      </c>
      <c r="V930" s="109" t="str">
        <f t="shared" si="296"/>
        <v>SH10</v>
      </c>
      <c r="W930" s="109">
        <f t="shared" si="278"/>
        <v>0.00832464497830165</v>
      </c>
      <c r="X930" s="109" t="s">
        <v>30</v>
      </c>
      <c r="Y930" s="110" t="s">
        <v>79</v>
      </c>
      <c r="AC930" s="109" t="s">
        <v>134</v>
      </c>
      <c r="AD930" s="110" t="str">
        <f t="shared" si="284"/>
        <v>INDMIN</v>
      </c>
      <c r="AE930" s="109" t="str">
        <f t="shared" si="285"/>
        <v>SH10</v>
      </c>
      <c r="AF930" s="109">
        <f t="shared" si="279"/>
        <v>0.00755744496055898</v>
      </c>
      <c r="AG930" s="109" t="s">
        <v>30</v>
      </c>
      <c r="AH930" s="110" t="s">
        <v>85</v>
      </c>
      <c r="AL930" s="109" t="s">
        <v>134</v>
      </c>
      <c r="AM930" s="110" t="str">
        <f t="shared" si="286"/>
        <v>INDMIN</v>
      </c>
      <c r="AN930" s="109" t="str">
        <f t="shared" si="287"/>
        <v>SH10</v>
      </c>
      <c r="AO930" s="109">
        <f t="shared" si="280"/>
        <v>0.00838274552310763</v>
      </c>
      <c r="AP930" s="109" t="s">
        <v>30</v>
      </c>
      <c r="AQ930" s="110" t="s">
        <v>82</v>
      </c>
      <c r="AU930" s="109" t="s">
        <v>134</v>
      </c>
      <c r="AV930" s="110" t="str">
        <f t="shared" si="288"/>
        <v>INDMIN</v>
      </c>
      <c r="AW930" s="109" t="str">
        <f t="shared" si="289"/>
        <v>SH10</v>
      </c>
      <c r="AX930" s="109">
        <f t="shared" si="281"/>
        <v>0.00899201274693116</v>
      </c>
      <c r="AY930" s="109" t="s">
        <v>30</v>
      </c>
      <c r="AZ930" s="110" t="s">
        <v>81</v>
      </c>
      <c r="BD930" s="109" t="s">
        <v>134</v>
      </c>
      <c r="BE930" s="110" t="str">
        <f t="shared" si="290"/>
        <v>INDMIN</v>
      </c>
      <c r="BF930" s="109" t="str">
        <f t="shared" si="291"/>
        <v>SH10</v>
      </c>
      <c r="BG930" s="109">
        <f t="shared" si="297"/>
        <v>0.00838274552310763</v>
      </c>
      <c r="BH930" s="109" t="s">
        <v>30</v>
      </c>
      <c r="BI930" s="110" t="s">
        <v>83</v>
      </c>
      <c r="BM930" s="109" t="s">
        <v>134</v>
      </c>
      <c r="BN930" s="110" t="str">
        <f t="shared" si="292"/>
        <v>INDMIN</v>
      </c>
      <c r="BO930" s="109" t="str">
        <f t="shared" si="293"/>
        <v>SH10</v>
      </c>
      <c r="BP930" s="109">
        <f t="shared" si="294"/>
        <v>0.00899201274693116</v>
      </c>
      <c r="BQ930" s="109" t="s">
        <v>30</v>
      </c>
      <c r="BR930" s="110" t="s">
        <v>80</v>
      </c>
    </row>
    <row r="931" spans="11:70">
      <c r="K931" s="111" t="s">
        <v>134</v>
      </c>
      <c r="L931" s="110" t="str">
        <f t="shared" si="282"/>
        <v>INDMIN</v>
      </c>
      <c r="M931" s="109" t="s">
        <v>182</v>
      </c>
      <c r="N931" s="109">
        <f t="shared" si="283"/>
        <v>0.00935477163539888</v>
      </c>
      <c r="O931" s="109" t="s">
        <v>30</v>
      </c>
      <c r="P931" s="110" t="s">
        <v>84</v>
      </c>
      <c r="T931" s="109" t="s">
        <v>134</v>
      </c>
      <c r="U931" s="110" t="str">
        <f t="shared" si="295"/>
        <v>INDMIN</v>
      </c>
      <c r="V931" s="109" t="str">
        <f t="shared" si="296"/>
        <v>SH11</v>
      </c>
      <c r="W931" s="109">
        <f t="shared" si="278"/>
        <v>0.00886201666472859</v>
      </c>
      <c r="X931" s="109" t="s">
        <v>30</v>
      </c>
      <c r="Y931" s="110" t="s">
        <v>79</v>
      </c>
      <c r="AC931" s="109" t="s">
        <v>134</v>
      </c>
      <c r="AD931" s="110" t="str">
        <f t="shared" si="284"/>
        <v>INDMIN</v>
      </c>
      <c r="AE931" s="109" t="str">
        <f t="shared" si="285"/>
        <v>SH11</v>
      </c>
      <c r="AF931" s="109">
        <f t="shared" si="279"/>
        <v>0.00753987073520926</v>
      </c>
      <c r="AG931" s="109" t="s">
        <v>30</v>
      </c>
      <c r="AH931" s="110" t="s">
        <v>85</v>
      </c>
      <c r="AL931" s="109" t="s">
        <v>134</v>
      </c>
      <c r="AM931" s="110" t="str">
        <f t="shared" si="286"/>
        <v>INDMIN</v>
      </c>
      <c r="AN931" s="109" t="str">
        <f t="shared" si="287"/>
        <v>SH11</v>
      </c>
      <c r="AO931" s="109">
        <f t="shared" si="280"/>
        <v>0.00874680022383472</v>
      </c>
      <c r="AP931" s="109" t="s">
        <v>30</v>
      </c>
      <c r="AQ931" s="110" t="s">
        <v>82</v>
      </c>
      <c r="AU931" s="109" t="s">
        <v>134</v>
      </c>
      <c r="AV931" s="110" t="str">
        <f t="shared" si="288"/>
        <v>INDMIN</v>
      </c>
      <c r="AW931" s="109" t="str">
        <f t="shared" si="289"/>
        <v>SH11</v>
      </c>
      <c r="AX931" s="109">
        <f t="shared" si="281"/>
        <v>0.009722872391825</v>
      </c>
      <c r="AY931" s="109" t="s">
        <v>30</v>
      </c>
      <c r="AZ931" s="110" t="s">
        <v>81</v>
      </c>
      <c r="BD931" s="109" t="s">
        <v>134</v>
      </c>
      <c r="BE931" s="110" t="str">
        <f t="shared" si="290"/>
        <v>INDMIN</v>
      </c>
      <c r="BF931" s="109" t="str">
        <f t="shared" si="291"/>
        <v>SH11</v>
      </c>
      <c r="BG931" s="109">
        <f t="shared" si="297"/>
        <v>0.00874680022383472</v>
      </c>
      <c r="BH931" s="109" t="s">
        <v>30</v>
      </c>
      <c r="BI931" s="110" t="s">
        <v>83</v>
      </c>
      <c r="BM931" s="109" t="s">
        <v>134</v>
      </c>
      <c r="BN931" s="110" t="str">
        <f t="shared" si="292"/>
        <v>INDMIN</v>
      </c>
      <c r="BO931" s="109" t="str">
        <f t="shared" si="293"/>
        <v>SH11</v>
      </c>
      <c r="BP931" s="109">
        <f t="shared" si="294"/>
        <v>0.009722872391825</v>
      </c>
      <c r="BQ931" s="109" t="s">
        <v>30</v>
      </c>
      <c r="BR931" s="110" t="s">
        <v>80</v>
      </c>
    </row>
    <row r="932" spans="11:70">
      <c r="K932" s="109" t="s">
        <v>134</v>
      </c>
      <c r="L932" s="110" t="str">
        <f t="shared" si="282"/>
        <v>INDMIN</v>
      </c>
      <c r="M932" s="109" t="s">
        <v>183</v>
      </c>
      <c r="N932" s="109">
        <f t="shared" si="283"/>
        <v>0.00951955200798545</v>
      </c>
      <c r="O932" s="109" t="s">
        <v>30</v>
      </c>
      <c r="P932" s="110" t="s">
        <v>84</v>
      </c>
      <c r="T932" s="109" t="s">
        <v>134</v>
      </c>
      <c r="U932" s="110" t="str">
        <f t="shared" si="295"/>
        <v>INDMIN</v>
      </c>
      <c r="V932" s="109" t="str">
        <f t="shared" si="296"/>
        <v>SH12</v>
      </c>
      <c r="W932" s="109">
        <f t="shared" si="278"/>
        <v>0.00917902343356797</v>
      </c>
      <c r="X932" s="109" t="s">
        <v>30</v>
      </c>
      <c r="Y932" s="110" t="s">
        <v>79</v>
      </c>
      <c r="AC932" s="109" t="s">
        <v>134</v>
      </c>
      <c r="AD932" s="110" t="str">
        <f t="shared" si="284"/>
        <v>INDMIN</v>
      </c>
      <c r="AE932" s="109" t="str">
        <f t="shared" si="285"/>
        <v>SH12</v>
      </c>
      <c r="AF932" s="109">
        <f t="shared" si="279"/>
        <v>0.00765324792010456</v>
      </c>
      <c r="AG932" s="109" t="s">
        <v>30</v>
      </c>
      <c r="AH932" s="110" t="s">
        <v>85</v>
      </c>
      <c r="AL932" s="109" t="s">
        <v>134</v>
      </c>
      <c r="AM932" s="110" t="str">
        <f t="shared" si="286"/>
        <v>INDMIN</v>
      </c>
      <c r="AN932" s="109" t="str">
        <f t="shared" si="287"/>
        <v>SH12</v>
      </c>
      <c r="AO932" s="109">
        <f t="shared" si="280"/>
        <v>0.0090818707258295</v>
      </c>
      <c r="AP932" s="109" t="s">
        <v>30</v>
      </c>
      <c r="AQ932" s="110" t="s">
        <v>82</v>
      </c>
      <c r="AU932" s="109" t="s">
        <v>134</v>
      </c>
      <c r="AV932" s="110" t="str">
        <f t="shared" si="288"/>
        <v>INDMIN</v>
      </c>
      <c r="AW932" s="109" t="str">
        <f t="shared" si="289"/>
        <v>SH12</v>
      </c>
      <c r="AX932" s="109">
        <f t="shared" si="281"/>
        <v>0.0104206027643797</v>
      </c>
      <c r="AY932" s="109" t="s">
        <v>30</v>
      </c>
      <c r="AZ932" s="110" t="s">
        <v>81</v>
      </c>
      <c r="BD932" s="109" t="s">
        <v>134</v>
      </c>
      <c r="BE932" s="110" t="str">
        <f t="shared" si="290"/>
        <v>INDMIN</v>
      </c>
      <c r="BF932" s="109" t="str">
        <f t="shared" si="291"/>
        <v>SH12</v>
      </c>
      <c r="BG932" s="109">
        <f t="shared" si="297"/>
        <v>0.0090818707258295</v>
      </c>
      <c r="BH932" s="109" t="s">
        <v>30</v>
      </c>
      <c r="BI932" s="110" t="s">
        <v>83</v>
      </c>
      <c r="BM932" s="109" t="s">
        <v>134</v>
      </c>
      <c r="BN932" s="110" t="str">
        <f t="shared" si="292"/>
        <v>INDMIN</v>
      </c>
      <c r="BO932" s="109" t="str">
        <f t="shared" si="293"/>
        <v>SH12</v>
      </c>
      <c r="BP932" s="109">
        <f t="shared" si="294"/>
        <v>0.0104206027643797</v>
      </c>
      <c r="BQ932" s="109" t="s">
        <v>30</v>
      </c>
      <c r="BR932" s="110" t="s">
        <v>80</v>
      </c>
    </row>
    <row r="933" spans="11:70">
      <c r="K933" s="109" t="s">
        <v>134</v>
      </c>
      <c r="L933" s="110" t="str">
        <f t="shared" si="282"/>
        <v>INDMIN</v>
      </c>
      <c r="M933" s="109" t="s">
        <v>184</v>
      </c>
      <c r="N933" s="109">
        <f t="shared" si="283"/>
        <v>0.00983477217602029</v>
      </c>
      <c r="O933" s="109" t="s">
        <v>30</v>
      </c>
      <c r="P933" s="110" t="s">
        <v>84</v>
      </c>
      <c r="T933" s="109" t="s">
        <v>134</v>
      </c>
      <c r="U933" s="110" t="str">
        <f t="shared" si="295"/>
        <v>INDMIN</v>
      </c>
      <c r="V933" s="109" t="str">
        <f t="shared" si="296"/>
        <v>SH13</v>
      </c>
      <c r="W933" s="109">
        <f t="shared" si="278"/>
        <v>0.00935394292004165</v>
      </c>
      <c r="X933" s="109" t="s">
        <v>30</v>
      </c>
      <c r="Y933" s="110" t="s">
        <v>79</v>
      </c>
      <c r="AC933" s="109" t="s">
        <v>134</v>
      </c>
      <c r="AD933" s="110" t="str">
        <f t="shared" si="284"/>
        <v>INDMIN</v>
      </c>
      <c r="AE933" s="109" t="str">
        <f t="shared" si="285"/>
        <v>SH13</v>
      </c>
      <c r="AF933" s="109">
        <f t="shared" si="279"/>
        <v>0.00806302398618668</v>
      </c>
      <c r="AG933" s="109" t="s">
        <v>30</v>
      </c>
      <c r="AH933" s="110" t="s">
        <v>85</v>
      </c>
      <c r="AL933" s="109" t="s">
        <v>134</v>
      </c>
      <c r="AM933" s="110" t="str">
        <f t="shared" si="286"/>
        <v>INDMIN</v>
      </c>
      <c r="AN933" s="109" t="str">
        <f t="shared" si="287"/>
        <v>SH13</v>
      </c>
      <c r="AO933" s="109">
        <f t="shared" si="280"/>
        <v>0.00940908785584033</v>
      </c>
      <c r="AP933" s="109" t="s">
        <v>30</v>
      </c>
      <c r="AQ933" s="110" t="s">
        <v>82</v>
      </c>
      <c r="AU933" s="109" t="s">
        <v>134</v>
      </c>
      <c r="AV933" s="110" t="str">
        <f t="shared" si="288"/>
        <v>INDMIN</v>
      </c>
      <c r="AW933" s="109" t="str">
        <f t="shared" si="289"/>
        <v>SH13</v>
      </c>
      <c r="AX933" s="109">
        <f t="shared" si="281"/>
        <v>0.0109229546436609</v>
      </c>
      <c r="AY933" s="109" t="s">
        <v>30</v>
      </c>
      <c r="AZ933" s="110" t="s">
        <v>81</v>
      </c>
      <c r="BD933" s="109" t="s">
        <v>134</v>
      </c>
      <c r="BE933" s="110" t="str">
        <f t="shared" si="290"/>
        <v>INDMIN</v>
      </c>
      <c r="BF933" s="109" t="str">
        <f t="shared" si="291"/>
        <v>SH13</v>
      </c>
      <c r="BG933" s="109">
        <f t="shared" si="297"/>
        <v>0.00940908785584033</v>
      </c>
      <c r="BH933" s="109" t="s">
        <v>30</v>
      </c>
      <c r="BI933" s="110" t="s">
        <v>83</v>
      </c>
      <c r="BM933" s="109" t="s">
        <v>134</v>
      </c>
      <c r="BN933" s="110" t="str">
        <f t="shared" si="292"/>
        <v>INDMIN</v>
      </c>
      <c r="BO933" s="109" t="str">
        <f t="shared" si="293"/>
        <v>SH13</v>
      </c>
      <c r="BP933" s="109">
        <f t="shared" si="294"/>
        <v>0.0109229546436609</v>
      </c>
      <c r="BQ933" s="109" t="s">
        <v>30</v>
      </c>
      <c r="BR933" s="110" t="s">
        <v>80</v>
      </c>
    </row>
    <row r="934" spans="11:70">
      <c r="K934" s="109" t="s">
        <v>134</v>
      </c>
      <c r="L934" s="110" t="str">
        <f t="shared" si="282"/>
        <v>INDMIN</v>
      </c>
      <c r="M934" s="109" t="s">
        <v>185</v>
      </c>
      <c r="N934" s="109">
        <f t="shared" si="283"/>
        <v>0.0101197602007481</v>
      </c>
      <c r="O934" s="109" t="s">
        <v>30</v>
      </c>
      <c r="P934" s="110" t="s">
        <v>84</v>
      </c>
      <c r="T934" s="109" t="s">
        <v>134</v>
      </c>
      <c r="U934" s="110" t="str">
        <f t="shared" si="295"/>
        <v>INDMIN</v>
      </c>
      <c r="V934" s="109" t="str">
        <f t="shared" si="296"/>
        <v>SH14</v>
      </c>
      <c r="W934" s="109">
        <f t="shared" si="278"/>
        <v>0.00946890090470574</v>
      </c>
      <c r="X934" s="109" t="s">
        <v>30</v>
      </c>
      <c r="Y934" s="110" t="s">
        <v>79</v>
      </c>
      <c r="AC934" s="109" t="s">
        <v>134</v>
      </c>
      <c r="AD934" s="110" t="str">
        <f t="shared" si="284"/>
        <v>INDMIN</v>
      </c>
      <c r="AE934" s="109" t="str">
        <f t="shared" si="285"/>
        <v>SH14</v>
      </c>
      <c r="AF934" s="109">
        <f t="shared" si="279"/>
        <v>0.00876710103848362</v>
      </c>
      <c r="AG934" s="109" t="s">
        <v>30</v>
      </c>
      <c r="AH934" s="110" t="s">
        <v>85</v>
      </c>
      <c r="AL934" s="109" t="s">
        <v>134</v>
      </c>
      <c r="AM934" s="110" t="str">
        <f t="shared" si="286"/>
        <v>INDMIN</v>
      </c>
      <c r="AN934" s="109" t="str">
        <f t="shared" si="287"/>
        <v>SH14</v>
      </c>
      <c r="AO934" s="109">
        <f t="shared" si="280"/>
        <v>0.00974057712653231</v>
      </c>
      <c r="AP934" s="109" t="s">
        <v>30</v>
      </c>
      <c r="AQ934" s="110" t="s">
        <v>82</v>
      </c>
      <c r="AU934" s="109" t="s">
        <v>134</v>
      </c>
      <c r="AV934" s="110" t="str">
        <f t="shared" si="288"/>
        <v>INDMIN</v>
      </c>
      <c r="AW934" s="109" t="str">
        <f t="shared" si="289"/>
        <v>SH14</v>
      </c>
      <c r="AX934" s="109">
        <f t="shared" si="281"/>
        <v>0.011327125797577</v>
      </c>
      <c r="AY934" s="109" t="s">
        <v>30</v>
      </c>
      <c r="AZ934" s="110" t="s">
        <v>81</v>
      </c>
      <c r="BD934" s="109" t="s">
        <v>134</v>
      </c>
      <c r="BE934" s="110" t="str">
        <f t="shared" si="290"/>
        <v>INDMIN</v>
      </c>
      <c r="BF934" s="109" t="str">
        <f t="shared" si="291"/>
        <v>SH14</v>
      </c>
      <c r="BG934" s="109">
        <f t="shared" si="297"/>
        <v>0.00974057712653231</v>
      </c>
      <c r="BH934" s="109" t="s">
        <v>30</v>
      </c>
      <c r="BI934" s="110" t="s">
        <v>83</v>
      </c>
      <c r="BM934" s="109" t="s">
        <v>134</v>
      </c>
      <c r="BN934" s="110" t="str">
        <f t="shared" si="292"/>
        <v>INDMIN</v>
      </c>
      <c r="BO934" s="109" t="str">
        <f t="shared" si="293"/>
        <v>SH14</v>
      </c>
      <c r="BP934" s="109">
        <f t="shared" si="294"/>
        <v>0.011327125797577</v>
      </c>
      <c r="BQ934" s="109" t="s">
        <v>30</v>
      </c>
      <c r="BR934" s="110" t="s">
        <v>80</v>
      </c>
    </row>
    <row r="935" spans="11:70">
      <c r="K935" s="111" t="s">
        <v>134</v>
      </c>
      <c r="L935" s="110" t="str">
        <f t="shared" si="282"/>
        <v>INDMIN</v>
      </c>
      <c r="M935" s="109" t="s">
        <v>186</v>
      </c>
      <c r="N935" s="109">
        <f t="shared" si="283"/>
        <v>0.0103526099488921</v>
      </c>
      <c r="O935" s="109" t="s">
        <v>30</v>
      </c>
      <c r="P935" s="110" t="s">
        <v>84</v>
      </c>
      <c r="T935" s="109" t="s">
        <v>134</v>
      </c>
      <c r="U935" s="110" t="str">
        <f t="shared" si="295"/>
        <v>INDMIN</v>
      </c>
      <c r="V935" s="109" t="str">
        <f t="shared" si="296"/>
        <v>SH15</v>
      </c>
      <c r="W935" s="109">
        <f t="shared" si="278"/>
        <v>0.00947570562912054</v>
      </c>
      <c r="X935" s="109" t="s">
        <v>30</v>
      </c>
      <c r="Y935" s="110" t="s">
        <v>79</v>
      </c>
      <c r="AC935" s="109" t="s">
        <v>134</v>
      </c>
      <c r="AD935" s="110" t="str">
        <f t="shared" si="284"/>
        <v>INDMIN</v>
      </c>
      <c r="AE935" s="109" t="str">
        <f t="shared" si="285"/>
        <v>SH15</v>
      </c>
      <c r="AF935" s="109">
        <f t="shared" si="279"/>
        <v>0.00940238544360776</v>
      </c>
      <c r="AG935" s="109" t="s">
        <v>30</v>
      </c>
      <c r="AH935" s="110" t="s">
        <v>85</v>
      </c>
      <c r="AL935" s="109" t="s">
        <v>134</v>
      </c>
      <c r="AM935" s="110" t="str">
        <f t="shared" si="286"/>
        <v>INDMIN</v>
      </c>
      <c r="AN935" s="109" t="str">
        <f t="shared" si="287"/>
        <v>SH15</v>
      </c>
      <c r="AO935" s="109">
        <f t="shared" si="280"/>
        <v>0.00999979087756372</v>
      </c>
      <c r="AP935" s="109" t="s">
        <v>30</v>
      </c>
      <c r="AQ935" s="110" t="s">
        <v>82</v>
      </c>
      <c r="AU935" s="109" t="s">
        <v>134</v>
      </c>
      <c r="AV935" s="110" t="str">
        <f t="shared" si="288"/>
        <v>INDMIN</v>
      </c>
      <c r="AW935" s="109" t="str">
        <f t="shared" si="289"/>
        <v>SH15</v>
      </c>
      <c r="AX935" s="109">
        <f t="shared" si="281"/>
        <v>0.0116249417007371</v>
      </c>
      <c r="AY935" s="109" t="s">
        <v>30</v>
      </c>
      <c r="AZ935" s="110" t="s">
        <v>81</v>
      </c>
      <c r="BD935" s="109" t="s">
        <v>134</v>
      </c>
      <c r="BE935" s="110" t="str">
        <f t="shared" si="290"/>
        <v>INDMIN</v>
      </c>
      <c r="BF935" s="109" t="str">
        <f t="shared" si="291"/>
        <v>SH15</v>
      </c>
      <c r="BG935" s="109">
        <f t="shared" si="297"/>
        <v>0.00999979087756372</v>
      </c>
      <c r="BH935" s="109" t="s">
        <v>30</v>
      </c>
      <c r="BI935" s="110" t="s">
        <v>83</v>
      </c>
      <c r="BM935" s="109" t="s">
        <v>134</v>
      </c>
      <c r="BN935" s="110" t="str">
        <f t="shared" si="292"/>
        <v>INDMIN</v>
      </c>
      <c r="BO935" s="109" t="str">
        <f t="shared" si="293"/>
        <v>SH15</v>
      </c>
      <c r="BP935" s="109">
        <f t="shared" si="294"/>
        <v>0.0116249417007371</v>
      </c>
      <c r="BQ935" s="109" t="s">
        <v>30</v>
      </c>
      <c r="BR935" s="110" t="s">
        <v>80</v>
      </c>
    </row>
    <row r="936" spans="11:70">
      <c r="K936" s="109" t="s">
        <v>134</v>
      </c>
      <c r="L936" s="110" t="str">
        <f t="shared" si="282"/>
        <v>INDMIN</v>
      </c>
      <c r="M936" s="109" t="s">
        <v>187</v>
      </c>
      <c r="N936" s="109">
        <f t="shared" si="283"/>
        <v>0.0105596594720338</v>
      </c>
      <c r="O936" s="109" t="s">
        <v>30</v>
      </c>
      <c r="P936" s="110" t="s">
        <v>84</v>
      </c>
      <c r="T936" s="109" t="s">
        <v>134</v>
      </c>
      <c r="U936" s="110" t="str">
        <f t="shared" si="295"/>
        <v>INDMIN</v>
      </c>
      <c r="V936" s="109" t="str">
        <f t="shared" si="296"/>
        <v>SH16</v>
      </c>
      <c r="W936" s="109">
        <f t="shared" si="278"/>
        <v>0.00943526057496736</v>
      </c>
      <c r="X936" s="109" t="s">
        <v>30</v>
      </c>
      <c r="Y936" s="110" t="s">
        <v>79</v>
      </c>
      <c r="AC936" s="109" t="s">
        <v>134</v>
      </c>
      <c r="AD936" s="110" t="str">
        <f t="shared" si="284"/>
        <v>INDMIN</v>
      </c>
      <c r="AE936" s="109" t="str">
        <f t="shared" si="285"/>
        <v>SH16</v>
      </c>
      <c r="AF936" s="109">
        <f t="shared" si="279"/>
        <v>0.00983377508800909</v>
      </c>
      <c r="AG936" s="109" t="s">
        <v>30</v>
      </c>
      <c r="AH936" s="110" t="s">
        <v>85</v>
      </c>
      <c r="AL936" s="109" t="s">
        <v>134</v>
      </c>
      <c r="AM936" s="110" t="str">
        <f t="shared" si="286"/>
        <v>INDMIN</v>
      </c>
      <c r="AN936" s="109" t="str">
        <f t="shared" si="287"/>
        <v>SH16</v>
      </c>
      <c r="AO936" s="109">
        <f t="shared" si="280"/>
        <v>0.0101644506642469</v>
      </c>
      <c r="AP936" s="109" t="s">
        <v>30</v>
      </c>
      <c r="AQ936" s="110" t="s">
        <v>82</v>
      </c>
      <c r="AU936" s="109" t="s">
        <v>134</v>
      </c>
      <c r="AV936" s="110" t="str">
        <f t="shared" si="288"/>
        <v>INDMIN</v>
      </c>
      <c r="AW936" s="109" t="str">
        <f t="shared" si="289"/>
        <v>SH16</v>
      </c>
      <c r="AX936" s="109">
        <f t="shared" si="281"/>
        <v>0.01179346357049</v>
      </c>
      <c r="AY936" s="109" t="s">
        <v>30</v>
      </c>
      <c r="AZ936" s="110" t="s">
        <v>81</v>
      </c>
      <c r="BD936" s="109" t="s">
        <v>134</v>
      </c>
      <c r="BE936" s="110" t="str">
        <f t="shared" si="290"/>
        <v>INDMIN</v>
      </c>
      <c r="BF936" s="109" t="str">
        <f t="shared" si="291"/>
        <v>SH16</v>
      </c>
      <c r="BG936" s="109">
        <f t="shared" si="297"/>
        <v>0.0101644506642469</v>
      </c>
      <c r="BH936" s="109" t="s">
        <v>30</v>
      </c>
      <c r="BI936" s="110" t="s">
        <v>83</v>
      </c>
      <c r="BM936" s="109" t="s">
        <v>134</v>
      </c>
      <c r="BN936" s="110" t="str">
        <f t="shared" si="292"/>
        <v>INDMIN</v>
      </c>
      <c r="BO936" s="109" t="str">
        <f t="shared" si="293"/>
        <v>SH16</v>
      </c>
      <c r="BP936" s="109">
        <f t="shared" si="294"/>
        <v>0.01179346357049</v>
      </c>
      <c r="BQ936" s="109" t="s">
        <v>30</v>
      </c>
      <c r="BR936" s="110" t="s">
        <v>80</v>
      </c>
    </row>
    <row r="937" spans="11:70">
      <c r="K937" s="109" t="s">
        <v>134</v>
      </c>
      <c r="L937" s="110" t="str">
        <f t="shared" si="282"/>
        <v>INDMIN</v>
      </c>
      <c r="M937" s="109" t="s">
        <v>188</v>
      </c>
      <c r="N937" s="109">
        <f t="shared" si="283"/>
        <v>0.0107192629502442</v>
      </c>
      <c r="O937" s="109" t="s">
        <v>30</v>
      </c>
      <c r="P937" s="110" t="s">
        <v>84</v>
      </c>
      <c r="T937" s="109" t="s">
        <v>134</v>
      </c>
      <c r="U937" s="110" t="str">
        <f t="shared" si="295"/>
        <v>INDMIN</v>
      </c>
      <c r="V937" s="109" t="str">
        <f t="shared" si="296"/>
        <v>SH17</v>
      </c>
      <c r="W937" s="109">
        <f t="shared" si="278"/>
        <v>0.00935860344516929</v>
      </c>
      <c r="X937" s="109" t="s">
        <v>30</v>
      </c>
      <c r="Y937" s="110" t="s">
        <v>79</v>
      </c>
      <c r="AC937" s="109" t="s">
        <v>134</v>
      </c>
      <c r="AD937" s="110" t="str">
        <f t="shared" si="284"/>
        <v>INDMIN</v>
      </c>
      <c r="AE937" s="109" t="str">
        <f t="shared" si="285"/>
        <v>SH17</v>
      </c>
      <c r="AF937" s="109">
        <f t="shared" si="279"/>
        <v>0.0101050279210297</v>
      </c>
      <c r="AG937" s="109" t="s">
        <v>30</v>
      </c>
      <c r="AH937" s="110" t="s">
        <v>85</v>
      </c>
      <c r="AL937" s="109" t="s">
        <v>134</v>
      </c>
      <c r="AM937" s="110" t="str">
        <f t="shared" si="286"/>
        <v>INDMIN</v>
      </c>
      <c r="AN937" s="109" t="str">
        <f t="shared" si="287"/>
        <v>SH17</v>
      </c>
      <c r="AO937" s="109">
        <f t="shared" si="280"/>
        <v>0.0102560890823508</v>
      </c>
      <c r="AP937" s="109" t="s">
        <v>30</v>
      </c>
      <c r="AQ937" s="110" t="s">
        <v>82</v>
      </c>
      <c r="AU937" s="109" t="s">
        <v>134</v>
      </c>
      <c r="AV937" s="110" t="str">
        <f t="shared" si="288"/>
        <v>INDMIN</v>
      </c>
      <c r="AW937" s="109" t="str">
        <f t="shared" si="289"/>
        <v>SH17</v>
      </c>
      <c r="AX937" s="109">
        <f t="shared" si="281"/>
        <v>0.0119169823402558</v>
      </c>
      <c r="AY937" s="109" t="s">
        <v>30</v>
      </c>
      <c r="AZ937" s="110" t="s">
        <v>81</v>
      </c>
      <c r="BD937" s="109" t="s">
        <v>134</v>
      </c>
      <c r="BE937" s="110" t="str">
        <f t="shared" si="290"/>
        <v>INDMIN</v>
      </c>
      <c r="BF937" s="109" t="str">
        <f t="shared" si="291"/>
        <v>SH17</v>
      </c>
      <c r="BG937" s="109">
        <f t="shared" si="297"/>
        <v>0.0102560890823508</v>
      </c>
      <c r="BH937" s="109" t="s">
        <v>30</v>
      </c>
      <c r="BI937" s="110" t="s">
        <v>83</v>
      </c>
      <c r="BM937" s="109" t="s">
        <v>134</v>
      </c>
      <c r="BN937" s="110" t="str">
        <f t="shared" si="292"/>
        <v>INDMIN</v>
      </c>
      <c r="BO937" s="109" t="str">
        <f t="shared" si="293"/>
        <v>SH17</v>
      </c>
      <c r="BP937" s="109">
        <f t="shared" si="294"/>
        <v>0.0119169823402558</v>
      </c>
      <c r="BQ937" s="109" t="s">
        <v>30</v>
      </c>
      <c r="BR937" s="110" t="s">
        <v>80</v>
      </c>
    </row>
    <row r="938" spans="11:70">
      <c r="K938" s="109" t="s">
        <v>134</v>
      </c>
      <c r="L938" s="110" t="str">
        <f t="shared" si="282"/>
        <v>INDMIN</v>
      </c>
      <c r="M938" s="109" t="s">
        <v>189</v>
      </c>
      <c r="N938" s="109">
        <f t="shared" si="283"/>
        <v>0.0108315644882517</v>
      </c>
      <c r="O938" s="109" t="s">
        <v>30</v>
      </c>
      <c r="P938" s="110" t="s">
        <v>84</v>
      </c>
      <c r="T938" s="109" t="s">
        <v>134</v>
      </c>
      <c r="U938" s="110" t="str">
        <f t="shared" si="295"/>
        <v>INDMIN</v>
      </c>
      <c r="V938" s="109" t="str">
        <f t="shared" si="296"/>
        <v>SH18</v>
      </c>
      <c r="W938" s="109">
        <f t="shared" si="278"/>
        <v>0.00937740083829202</v>
      </c>
      <c r="X938" s="109" t="s">
        <v>30</v>
      </c>
      <c r="Y938" s="110" t="s">
        <v>79</v>
      </c>
      <c r="AC938" s="109" t="s">
        <v>134</v>
      </c>
      <c r="AD938" s="110" t="str">
        <f t="shared" si="284"/>
        <v>INDMIN</v>
      </c>
      <c r="AE938" s="109" t="str">
        <f t="shared" si="285"/>
        <v>SH18</v>
      </c>
      <c r="AF938" s="109">
        <f t="shared" si="279"/>
        <v>0.0102525876095419</v>
      </c>
      <c r="AG938" s="109" t="s">
        <v>30</v>
      </c>
      <c r="AH938" s="110" t="s">
        <v>85</v>
      </c>
      <c r="AL938" s="109" t="s">
        <v>134</v>
      </c>
      <c r="AM938" s="110" t="str">
        <f t="shared" si="286"/>
        <v>INDMIN</v>
      </c>
      <c r="AN938" s="109" t="str">
        <f t="shared" si="287"/>
        <v>SH18</v>
      </c>
      <c r="AO938" s="109">
        <f t="shared" si="280"/>
        <v>0.010306050695497</v>
      </c>
      <c r="AP938" s="109" t="s">
        <v>30</v>
      </c>
      <c r="AQ938" s="110" t="s">
        <v>82</v>
      </c>
      <c r="AU938" s="109" t="s">
        <v>134</v>
      </c>
      <c r="AV938" s="110" t="str">
        <f t="shared" si="288"/>
        <v>INDMIN</v>
      </c>
      <c r="AW938" s="109" t="str">
        <f t="shared" si="289"/>
        <v>SH18</v>
      </c>
      <c r="AX938" s="109">
        <f t="shared" si="281"/>
        <v>0.0119637007973735</v>
      </c>
      <c r="AY938" s="109" t="s">
        <v>30</v>
      </c>
      <c r="AZ938" s="110" t="s">
        <v>81</v>
      </c>
      <c r="BD938" s="109" t="s">
        <v>134</v>
      </c>
      <c r="BE938" s="110" t="str">
        <f t="shared" si="290"/>
        <v>INDMIN</v>
      </c>
      <c r="BF938" s="109" t="str">
        <f t="shared" si="291"/>
        <v>SH18</v>
      </c>
      <c r="BG938" s="109">
        <f t="shared" si="297"/>
        <v>0.010306050695497</v>
      </c>
      <c r="BH938" s="109" t="s">
        <v>30</v>
      </c>
      <c r="BI938" s="110" t="s">
        <v>83</v>
      </c>
      <c r="BM938" s="109" t="s">
        <v>134</v>
      </c>
      <c r="BN938" s="110" t="str">
        <f t="shared" si="292"/>
        <v>INDMIN</v>
      </c>
      <c r="BO938" s="109" t="str">
        <f t="shared" si="293"/>
        <v>SH18</v>
      </c>
      <c r="BP938" s="109">
        <f t="shared" si="294"/>
        <v>0.0119637007973735</v>
      </c>
      <c r="BQ938" s="109" t="s">
        <v>30</v>
      </c>
      <c r="BR938" s="110" t="s">
        <v>80</v>
      </c>
    </row>
    <row r="939" spans="11:70">
      <c r="K939" s="111" t="s">
        <v>134</v>
      </c>
      <c r="L939" s="110" t="str">
        <f t="shared" si="282"/>
        <v>INDMIN</v>
      </c>
      <c r="M939" s="109" t="s">
        <v>190</v>
      </c>
      <c r="N939" s="109">
        <f t="shared" si="283"/>
        <v>0.010907270240581</v>
      </c>
      <c r="O939" s="109" t="s">
        <v>30</v>
      </c>
      <c r="P939" s="110" t="s">
        <v>84</v>
      </c>
      <c r="T939" s="109" t="s">
        <v>134</v>
      </c>
      <c r="U939" s="110" t="str">
        <f t="shared" si="295"/>
        <v>INDMIN</v>
      </c>
      <c r="V939" s="109" t="str">
        <f t="shared" si="296"/>
        <v>SH19</v>
      </c>
      <c r="W939" s="109">
        <f t="shared" si="278"/>
        <v>0.00955192040311233</v>
      </c>
      <c r="X939" s="109" t="s">
        <v>30</v>
      </c>
      <c r="Y939" s="110" t="s">
        <v>79</v>
      </c>
      <c r="AC939" s="109" t="s">
        <v>134</v>
      </c>
      <c r="AD939" s="110" t="str">
        <f t="shared" si="284"/>
        <v>INDMIN</v>
      </c>
      <c r="AE939" s="109" t="str">
        <f t="shared" si="285"/>
        <v>SH19</v>
      </c>
      <c r="AF939" s="109">
        <f t="shared" si="279"/>
        <v>0.0103425955697234</v>
      </c>
      <c r="AG939" s="109" t="s">
        <v>30</v>
      </c>
      <c r="AH939" s="110" t="s">
        <v>85</v>
      </c>
      <c r="AL939" s="109" t="s">
        <v>134</v>
      </c>
      <c r="AM939" s="110" t="str">
        <f t="shared" si="286"/>
        <v>INDMIN</v>
      </c>
      <c r="AN939" s="109" t="str">
        <f t="shared" si="287"/>
        <v>SH19</v>
      </c>
      <c r="AO939" s="109">
        <f t="shared" si="280"/>
        <v>0.010385014665602</v>
      </c>
      <c r="AP939" s="109" t="s">
        <v>30</v>
      </c>
      <c r="AQ939" s="110" t="s">
        <v>82</v>
      </c>
      <c r="AU939" s="109" t="s">
        <v>134</v>
      </c>
      <c r="AV939" s="110" t="str">
        <f t="shared" si="288"/>
        <v>INDMIN</v>
      </c>
      <c r="AW939" s="109" t="str">
        <f t="shared" si="289"/>
        <v>SH19</v>
      </c>
      <c r="AX939" s="109">
        <f t="shared" si="281"/>
        <v>0.0120300603734161</v>
      </c>
      <c r="AY939" s="109" t="s">
        <v>30</v>
      </c>
      <c r="AZ939" s="110" t="s">
        <v>81</v>
      </c>
      <c r="BD939" s="109" t="s">
        <v>134</v>
      </c>
      <c r="BE939" s="110" t="str">
        <f t="shared" si="290"/>
        <v>INDMIN</v>
      </c>
      <c r="BF939" s="109" t="str">
        <f t="shared" si="291"/>
        <v>SH19</v>
      </c>
      <c r="BG939" s="109">
        <f t="shared" si="297"/>
        <v>0.010385014665602</v>
      </c>
      <c r="BH939" s="109" t="s">
        <v>30</v>
      </c>
      <c r="BI939" s="110" t="s">
        <v>83</v>
      </c>
      <c r="BM939" s="109" t="s">
        <v>134</v>
      </c>
      <c r="BN939" s="110" t="str">
        <f t="shared" si="292"/>
        <v>INDMIN</v>
      </c>
      <c r="BO939" s="109" t="str">
        <f t="shared" si="293"/>
        <v>SH19</v>
      </c>
      <c r="BP939" s="109">
        <f t="shared" si="294"/>
        <v>0.0120300603734161</v>
      </c>
      <c r="BQ939" s="109" t="s">
        <v>30</v>
      </c>
      <c r="BR939" s="110" t="s">
        <v>80</v>
      </c>
    </row>
    <row r="940" spans="11:70">
      <c r="K940" s="109" t="s">
        <v>134</v>
      </c>
      <c r="L940" s="110" t="str">
        <f t="shared" si="282"/>
        <v>INDMIN</v>
      </c>
      <c r="M940" s="109" t="s">
        <v>191</v>
      </c>
      <c r="N940" s="109">
        <f t="shared" si="283"/>
        <v>0.0109552436996141</v>
      </c>
      <c r="O940" s="109" t="s">
        <v>30</v>
      </c>
      <c r="P940" s="110" t="s">
        <v>84</v>
      </c>
      <c r="T940" s="109" t="s">
        <v>134</v>
      </c>
      <c r="U940" s="110" t="str">
        <f t="shared" si="295"/>
        <v>INDMIN</v>
      </c>
      <c r="V940" s="109" t="str">
        <f t="shared" si="296"/>
        <v>SH20</v>
      </c>
      <c r="W940" s="109">
        <f t="shared" si="278"/>
        <v>0.00963772478352658</v>
      </c>
      <c r="X940" s="109" t="s">
        <v>30</v>
      </c>
      <c r="Y940" s="110" t="s">
        <v>79</v>
      </c>
      <c r="AC940" s="109" t="s">
        <v>134</v>
      </c>
      <c r="AD940" s="110" t="str">
        <f t="shared" si="284"/>
        <v>INDMIN</v>
      </c>
      <c r="AE940" s="109" t="str">
        <f t="shared" si="285"/>
        <v>SH20</v>
      </c>
      <c r="AF940" s="109">
        <f t="shared" si="279"/>
        <v>0.0103710063004266</v>
      </c>
      <c r="AG940" s="109" t="s">
        <v>30</v>
      </c>
      <c r="AH940" s="110" t="s">
        <v>85</v>
      </c>
      <c r="AL940" s="109" t="s">
        <v>134</v>
      </c>
      <c r="AM940" s="110" t="str">
        <f t="shared" si="286"/>
        <v>INDMIN</v>
      </c>
      <c r="AN940" s="109" t="str">
        <f t="shared" si="287"/>
        <v>SH20</v>
      </c>
      <c r="AO940" s="109">
        <f t="shared" si="280"/>
        <v>0.0104659175293997</v>
      </c>
      <c r="AP940" s="109" t="s">
        <v>30</v>
      </c>
      <c r="AQ940" s="110" t="s">
        <v>82</v>
      </c>
      <c r="AU940" s="109" t="s">
        <v>134</v>
      </c>
      <c r="AV940" s="110" t="str">
        <f t="shared" si="288"/>
        <v>INDMIN</v>
      </c>
      <c r="AW940" s="109" t="str">
        <f t="shared" si="289"/>
        <v>SH20</v>
      </c>
      <c r="AX940" s="109">
        <f t="shared" si="281"/>
        <v>0.0121783296513417</v>
      </c>
      <c r="AY940" s="109" t="s">
        <v>30</v>
      </c>
      <c r="AZ940" s="110" t="s">
        <v>81</v>
      </c>
      <c r="BD940" s="109" t="s">
        <v>134</v>
      </c>
      <c r="BE940" s="110" t="str">
        <f t="shared" si="290"/>
        <v>INDMIN</v>
      </c>
      <c r="BF940" s="109" t="str">
        <f t="shared" si="291"/>
        <v>SH20</v>
      </c>
      <c r="BG940" s="109">
        <f t="shared" si="297"/>
        <v>0.0104659175293997</v>
      </c>
      <c r="BH940" s="109" t="s">
        <v>30</v>
      </c>
      <c r="BI940" s="110" t="s">
        <v>83</v>
      </c>
      <c r="BM940" s="109" t="s">
        <v>134</v>
      </c>
      <c r="BN940" s="110" t="str">
        <f t="shared" si="292"/>
        <v>INDMIN</v>
      </c>
      <c r="BO940" s="109" t="str">
        <f t="shared" si="293"/>
        <v>SH20</v>
      </c>
      <c r="BP940" s="109">
        <f t="shared" si="294"/>
        <v>0.0121783296513417</v>
      </c>
      <c r="BQ940" s="109" t="s">
        <v>30</v>
      </c>
      <c r="BR940" s="110" t="s">
        <v>80</v>
      </c>
    </row>
    <row r="941" spans="11:70">
      <c r="K941" s="109" t="s">
        <v>134</v>
      </c>
      <c r="L941" s="110" t="str">
        <f t="shared" si="282"/>
        <v>INDMIN</v>
      </c>
      <c r="M941" s="109" t="s">
        <v>192</v>
      </c>
      <c r="N941" s="109">
        <f t="shared" si="283"/>
        <v>0.0110001819222234</v>
      </c>
      <c r="O941" s="109" t="s">
        <v>30</v>
      </c>
      <c r="P941" s="110" t="s">
        <v>84</v>
      </c>
      <c r="T941" s="109" t="s">
        <v>134</v>
      </c>
      <c r="U941" s="110" t="str">
        <f t="shared" si="295"/>
        <v>INDMIN</v>
      </c>
      <c r="V941" s="109" t="str">
        <f t="shared" si="296"/>
        <v>SH21</v>
      </c>
      <c r="W941" s="109">
        <f t="shared" si="278"/>
        <v>0.00945696449028081</v>
      </c>
      <c r="X941" s="109" t="s">
        <v>30</v>
      </c>
      <c r="Y941" s="110" t="s">
        <v>79</v>
      </c>
      <c r="AC941" s="109" t="s">
        <v>134</v>
      </c>
      <c r="AD941" s="110" t="str">
        <f t="shared" si="284"/>
        <v>INDMIN</v>
      </c>
      <c r="AE941" s="109" t="str">
        <f t="shared" si="285"/>
        <v>SH21</v>
      </c>
      <c r="AF941" s="109">
        <f t="shared" si="279"/>
        <v>0.0103563715873088</v>
      </c>
      <c r="AG941" s="109" t="s">
        <v>30</v>
      </c>
      <c r="AH941" s="110" t="s">
        <v>85</v>
      </c>
      <c r="AL941" s="109" t="s">
        <v>134</v>
      </c>
      <c r="AM941" s="110" t="str">
        <f t="shared" si="286"/>
        <v>INDMIN</v>
      </c>
      <c r="AN941" s="109" t="str">
        <f t="shared" si="287"/>
        <v>SH21</v>
      </c>
      <c r="AO941" s="109">
        <f t="shared" si="280"/>
        <v>0.0104972461771676</v>
      </c>
      <c r="AP941" s="109" t="s">
        <v>30</v>
      </c>
      <c r="AQ941" s="110" t="s">
        <v>82</v>
      </c>
      <c r="AU941" s="109" t="s">
        <v>134</v>
      </c>
      <c r="AV941" s="110" t="str">
        <f t="shared" si="288"/>
        <v>INDMIN</v>
      </c>
      <c r="AW941" s="109" t="str">
        <f t="shared" si="289"/>
        <v>SH21</v>
      </c>
      <c r="AX941" s="109">
        <f t="shared" si="281"/>
        <v>0.0122964956240013</v>
      </c>
      <c r="AY941" s="109" t="s">
        <v>30</v>
      </c>
      <c r="AZ941" s="110" t="s">
        <v>81</v>
      </c>
      <c r="BD941" s="109" t="s">
        <v>134</v>
      </c>
      <c r="BE941" s="110" t="str">
        <f t="shared" si="290"/>
        <v>INDMIN</v>
      </c>
      <c r="BF941" s="109" t="str">
        <f t="shared" si="291"/>
        <v>SH21</v>
      </c>
      <c r="BG941" s="109">
        <f t="shared" si="297"/>
        <v>0.0104972461771676</v>
      </c>
      <c r="BH941" s="109" t="s">
        <v>30</v>
      </c>
      <c r="BI941" s="110" t="s">
        <v>83</v>
      </c>
      <c r="BM941" s="109" t="s">
        <v>134</v>
      </c>
      <c r="BN941" s="110" t="str">
        <f t="shared" si="292"/>
        <v>INDMIN</v>
      </c>
      <c r="BO941" s="109" t="str">
        <f t="shared" si="293"/>
        <v>SH21</v>
      </c>
      <c r="BP941" s="109">
        <f t="shared" si="294"/>
        <v>0.0122964956240013</v>
      </c>
      <c r="BQ941" s="109" t="s">
        <v>30</v>
      </c>
      <c r="BR941" s="110" t="s">
        <v>80</v>
      </c>
    </row>
    <row r="942" spans="11:70">
      <c r="K942" s="109" t="s">
        <v>134</v>
      </c>
      <c r="L942" s="110" t="str">
        <f t="shared" si="282"/>
        <v>INDMIN</v>
      </c>
      <c r="M942" s="109" t="s">
        <v>193</v>
      </c>
      <c r="N942" s="109">
        <f t="shared" si="283"/>
        <v>0.0110581445418841</v>
      </c>
      <c r="O942" s="109" t="s">
        <v>30</v>
      </c>
      <c r="P942" s="110" t="s">
        <v>84</v>
      </c>
      <c r="T942" s="109" t="s">
        <v>134</v>
      </c>
      <c r="U942" s="110" t="str">
        <f t="shared" si="295"/>
        <v>INDMIN</v>
      </c>
      <c r="V942" s="109" t="str">
        <f t="shared" si="296"/>
        <v>SH22</v>
      </c>
      <c r="W942" s="109">
        <f t="shared" si="278"/>
        <v>0.00924291807486926</v>
      </c>
      <c r="X942" s="109" t="s">
        <v>30</v>
      </c>
      <c r="Y942" s="110" t="s">
        <v>79</v>
      </c>
      <c r="AC942" s="109" t="s">
        <v>134</v>
      </c>
      <c r="AD942" s="110" t="str">
        <f t="shared" si="284"/>
        <v>INDMIN</v>
      </c>
      <c r="AE942" s="109" t="str">
        <f t="shared" si="285"/>
        <v>SH22</v>
      </c>
      <c r="AF942" s="109">
        <f t="shared" si="279"/>
        <v>0.0103336076165661</v>
      </c>
      <c r="AG942" s="109" t="s">
        <v>30</v>
      </c>
      <c r="AH942" s="110" t="s">
        <v>85</v>
      </c>
      <c r="AL942" s="109" t="s">
        <v>134</v>
      </c>
      <c r="AM942" s="110" t="str">
        <f t="shared" si="286"/>
        <v>INDMIN</v>
      </c>
      <c r="AN942" s="109" t="str">
        <f t="shared" si="287"/>
        <v>SH22</v>
      </c>
      <c r="AO942" s="109">
        <f t="shared" si="280"/>
        <v>0.0104334553926126</v>
      </c>
      <c r="AP942" s="109" t="s">
        <v>30</v>
      </c>
      <c r="AQ942" s="110" t="s">
        <v>82</v>
      </c>
      <c r="AU942" s="109" t="s">
        <v>134</v>
      </c>
      <c r="AV942" s="110" t="str">
        <f t="shared" si="288"/>
        <v>INDMIN</v>
      </c>
      <c r="AW942" s="109" t="str">
        <f t="shared" si="289"/>
        <v>SH22</v>
      </c>
      <c r="AX942" s="109">
        <f t="shared" si="281"/>
        <v>0.0121711498963057</v>
      </c>
      <c r="AY942" s="109" t="s">
        <v>30</v>
      </c>
      <c r="AZ942" s="110" t="s">
        <v>81</v>
      </c>
      <c r="BD942" s="109" t="s">
        <v>134</v>
      </c>
      <c r="BE942" s="110" t="str">
        <f t="shared" si="290"/>
        <v>INDMIN</v>
      </c>
      <c r="BF942" s="109" t="str">
        <f t="shared" si="291"/>
        <v>SH22</v>
      </c>
      <c r="BG942" s="109">
        <f t="shared" si="297"/>
        <v>0.0104334553926126</v>
      </c>
      <c r="BH942" s="109" t="s">
        <v>30</v>
      </c>
      <c r="BI942" s="110" t="s">
        <v>83</v>
      </c>
      <c r="BM942" s="109" t="s">
        <v>134</v>
      </c>
      <c r="BN942" s="110" t="str">
        <f t="shared" si="292"/>
        <v>INDMIN</v>
      </c>
      <c r="BO942" s="109" t="str">
        <f t="shared" si="293"/>
        <v>SH22</v>
      </c>
      <c r="BP942" s="109">
        <f t="shared" si="294"/>
        <v>0.0121711498963057</v>
      </c>
      <c r="BQ942" s="109" t="s">
        <v>30</v>
      </c>
      <c r="BR942" s="110" t="s">
        <v>80</v>
      </c>
    </row>
    <row r="943" spans="11:70">
      <c r="K943" s="111" t="s">
        <v>134</v>
      </c>
      <c r="L943" s="110" t="str">
        <f t="shared" si="282"/>
        <v>INDMIN</v>
      </c>
      <c r="M943" s="109" t="s">
        <v>194</v>
      </c>
      <c r="N943" s="109">
        <f t="shared" si="283"/>
        <v>0.0110634196829352</v>
      </c>
      <c r="O943" s="109" t="s">
        <v>30</v>
      </c>
      <c r="P943" s="110" t="s">
        <v>84</v>
      </c>
      <c r="T943" s="109" t="s">
        <v>134</v>
      </c>
      <c r="U943" s="110" t="str">
        <f t="shared" si="295"/>
        <v>INDMIN</v>
      </c>
      <c r="V943" s="109" t="str">
        <f t="shared" si="296"/>
        <v>SH23</v>
      </c>
      <c r="W943" s="109">
        <f t="shared" si="278"/>
        <v>0.00910370000687102</v>
      </c>
      <c r="X943" s="109" t="s">
        <v>30</v>
      </c>
      <c r="Y943" s="110" t="s">
        <v>79</v>
      </c>
      <c r="AC943" s="109" t="s">
        <v>134</v>
      </c>
      <c r="AD943" s="110" t="str">
        <f t="shared" si="284"/>
        <v>INDMIN</v>
      </c>
      <c r="AE943" s="109" t="str">
        <f t="shared" si="285"/>
        <v>SH23</v>
      </c>
      <c r="AF943" s="109">
        <f t="shared" si="279"/>
        <v>0.0103821474821582</v>
      </c>
      <c r="AG943" s="109" t="s">
        <v>30</v>
      </c>
      <c r="AH943" s="110" t="s">
        <v>85</v>
      </c>
      <c r="AL943" s="109" t="s">
        <v>134</v>
      </c>
      <c r="AM943" s="110" t="str">
        <f t="shared" si="286"/>
        <v>INDMIN</v>
      </c>
      <c r="AN943" s="109" t="str">
        <f t="shared" si="287"/>
        <v>SH23</v>
      </c>
      <c r="AO943" s="109">
        <f t="shared" si="280"/>
        <v>0.0103443694938274</v>
      </c>
      <c r="AP943" s="109" t="s">
        <v>30</v>
      </c>
      <c r="AQ943" s="110" t="s">
        <v>82</v>
      </c>
      <c r="AU943" s="109" t="s">
        <v>134</v>
      </c>
      <c r="AV943" s="110" t="str">
        <f t="shared" si="288"/>
        <v>INDMIN</v>
      </c>
      <c r="AW943" s="109" t="str">
        <f t="shared" si="289"/>
        <v>SH23</v>
      </c>
      <c r="AX943" s="109">
        <f t="shared" si="281"/>
        <v>0.0119662467877505</v>
      </c>
      <c r="AY943" s="109" t="s">
        <v>30</v>
      </c>
      <c r="AZ943" s="110" t="s">
        <v>81</v>
      </c>
      <c r="BD943" s="109" t="s">
        <v>134</v>
      </c>
      <c r="BE943" s="110" t="str">
        <f t="shared" si="290"/>
        <v>INDMIN</v>
      </c>
      <c r="BF943" s="109" t="str">
        <f t="shared" si="291"/>
        <v>SH23</v>
      </c>
      <c r="BG943" s="109">
        <f t="shared" si="297"/>
        <v>0.0103443694938274</v>
      </c>
      <c r="BH943" s="109" t="s">
        <v>30</v>
      </c>
      <c r="BI943" s="110" t="s">
        <v>83</v>
      </c>
      <c r="BM943" s="109" t="s">
        <v>134</v>
      </c>
      <c r="BN943" s="110" t="str">
        <f t="shared" si="292"/>
        <v>INDMIN</v>
      </c>
      <c r="BO943" s="109" t="str">
        <f t="shared" si="293"/>
        <v>SH23</v>
      </c>
      <c r="BP943" s="109">
        <f t="shared" si="294"/>
        <v>0.0119662467877505</v>
      </c>
      <c r="BQ943" s="109" t="s">
        <v>30</v>
      </c>
      <c r="BR943" s="110" t="s">
        <v>80</v>
      </c>
    </row>
    <row r="944" spans="11:70">
      <c r="K944" s="109" t="s">
        <v>134</v>
      </c>
      <c r="L944" s="110" t="str">
        <f t="shared" si="282"/>
        <v>INDMIN</v>
      </c>
      <c r="M944" s="110" t="s">
        <v>195</v>
      </c>
      <c r="N944" s="109">
        <f t="shared" si="283"/>
        <v>0.0107358071255442</v>
      </c>
      <c r="O944" s="109" t="s">
        <v>30</v>
      </c>
      <c r="P944" s="110" t="s">
        <v>84</v>
      </c>
      <c r="T944" s="109" t="s">
        <v>134</v>
      </c>
      <c r="U944" s="110" t="str">
        <f t="shared" si="295"/>
        <v>INDMIN</v>
      </c>
      <c r="V944" s="109" t="str">
        <f t="shared" si="296"/>
        <v>FH0</v>
      </c>
      <c r="W944" s="109">
        <f t="shared" si="278"/>
        <v>0.00979234811426952</v>
      </c>
      <c r="X944" s="109" t="s">
        <v>30</v>
      </c>
      <c r="Y944" s="110" t="s">
        <v>79</v>
      </c>
      <c r="AC944" s="109" t="s">
        <v>134</v>
      </c>
      <c r="AD944" s="110" t="str">
        <f t="shared" si="284"/>
        <v>INDMIN</v>
      </c>
      <c r="AE944" s="109" t="str">
        <f t="shared" si="285"/>
        <v>FH0</v>
      </c>
      <c r="AF944" s="109">
        <f t="shared" si="279"/>
        <v>0.0112280144932449</v>
      </c>
      <c r="AG944" s="109" t="s">
        <v>30</v>
      </c>
      <c r="AH944" s="110" t="s">
        <v>85</v>
      </c>
      <c r="AL944" s="109" t="s">
        <v>134</v>
      </c>
      <c r="AM944" s="110" t="str">
        <f t="shared" si="286"/>
        <v>INDMIN</v>
      </c>
      <c r="AN944" s="109" t="str">
        <f t="shared" si="287"/>
        <v>FH0</v>
      </c>
      <c r="AO944" s="109">
        <f t="shared" si="280"/>
        <v>0.0105315353457976</v>
      </c>
      <c r="AP944" s="109" t="s">
        <v>30</v>
      </c>
      <c r="AQ944" s="110" t="s">
        <v>82</v>
      </c>
      <c r="AU944" s="109" t="s">
        <v>134</v>
      </c>
      <c r="AV944" s="110" t="str">
        <f t="shared" si="288"/>
        <v>INDMIN</v>
      </c>
      <c r="AW944" s="109" t="str">
        <f t="shared" si="289"/>
        <v>FH0</v>
      </c>
      <c r="AX944" s="109">
        <f t="shared" si="281"/>
        <v>0.0113071216660431</v>
      </c>
      <c r="AY944" s="109" t="s">
        <v>30</v>
      </c>
      <c r="AZ944" s="110" t="s">
        <v>81</v>
      </c>
      <c r="BD944" s="109" t="s">
        <v>134</v>
      </c>
      <c r="BE944" s="110" t="str">
        <f t="shared" si="290"/>
        <v>INDMIN</v>
      </c>
      <c r="BF944" s="109" t="str">
        <f t="shared" si="291"/>
        <v>FH0</v>
      </c>
      <c r="BG944" s="109">
        <f t="shared" si="297"/>
        <v>0.0105315353457976</v>
      </c>
      <c r="BH944" s="109" t="s">
        <v>30</v>
      </c>
      <c r="BI944" s="110" t="s">
        <v>83</v>
      </c>
      <c r="BM944" s="109" t="s">
        <v>134</v>
      </c>
      <c r="BN944" s="110" t="str">
        <f t="shared" si="292"/>
        <v>INDMIN</v>
      </c>
      <c r="BO944" s="109" t="str">
        <f t="shared" si="293"/>
        <v>FH0</v>
      </c>
      <c r="BP944" s="109">
        <f t="shared" si="294"/>
        <v>0.0113071216660431</v>
      </c>
      <c r="BQ944" s="109" t="s">
        <v>30</v>
      </c>
      <c r="BR944" s="110" t="s">
        <v>80</v>
      </c>
    </row>
    <row r="945" spans="11:70">
      <c r="K945" s="109" t="s">
        <v>134</v>
      </c>
      <c r="L945" s="110" t="str">
        <f t="shared" si="282"/>
        <v>INDMIN</v>
      </c>
      <c r="M945" s="110" t="s">
        <v>196</v>
      </c>
      <c r="N945" s="109">
        <f t="shared" si="283"/>
        <v>0.0106576860500416</v>
      </c>
      <c r="O945" s="109" t="s">
        <v>30</v>
      </c>
      <c r="P945" s="110" t="s">
        <v>84</v>
      </c>
      <c r="T945" s="109" t="s">
        <v>134</v>
      </c>
      <c r="U945" s="110" t="str">
        <f t="shared" si="295"/>
        <v>INDMIN</v>
      </c>
      <c r="V945" s="109" t="str">
        <f t="shared" si="296"/>
        <v>FH1</v>
      </c>
      <c r="W945" s="109">
        <f t="shared" si="278"/>
        <v>0.00919766699444991</v>
      </c>
      <c r="X945" s="109" t="s">
        <v>30</v>
      </c>
      <c r="Y945" s="110" t="s">
        <v>79</v>
      </c>
      <c r="AC945" s="109" t="s">
        <v>134</v>
      </c>
      <c r="AD945" s="110" t="str">
        <f t="shared" si="284"/>
        <v>INDMIN</v>
      </c>
      <c r="AE945" s="109" t="str">
        <f t="shared" si="285"/>
        <v>FH1</v>
      </c>
      <c r="AF945" s="109">
        <f t="shared" si="279"/>
        <v>0.0113096943440033</v>
      </c>
      <c r="AG945" s="109" t="s">
        <v>30</v>
      </c>
      <c r="AH945" s="110" t="s">
        <v>85</v>
      </c>
      <c r="AL945" s="109" t="s">
        <v>134</v>
      </c>
      <c r="AM945" s="110" t="str">
        <f t="shared" si="286"/>
        <v>INDMIN</v>
      </c>
      <c r="AN945" s="109" t="str">
        <f t="shared" si="287"/>
        <v>FH1</v>
      </c>
      <c r="AO945" s="109">
        <f t="shared" si="280"/>
        <v>0.0102965939924624</v>
      </c>
      <c r="AP945" s="109" t="s">
        <v>30</v>
      </c>
      <c r="AQ945" s="110" t="s">
        <v>82</v>
      </c>
      <c r="AU945" s="109" t="s">
        <v>134</v>
      </c>
      <c r="AV945" s="110" t="str">
        <f t="shared" si="288"/>
        <v>INDMIN</v>
      </c>
      <c r="AW945" s="109" t="str">
        <f t="shared" si="289"/>
        <v>FH1</v>
      </c>
      <c r="AX945" s="109">
        <f t="shared" si="281"/>
        <v>0.0109087269053611</v>
      </c>
      <c r="AY945" s="109" t="s">
        <v>30</v>
      </c>
      <c r="AZ945" s="110" t="s">
        <v>81</v>
      </c>
      <c r="BD945" s="109" t="s">
        <v>134</v>
      </c>
      <c r="BE945" s="110" t="str">
        <f t="shared" si="290"/>
        <v>INDMIN</v>
      </c>
      <c r="BF945" s="109" t="str">
        <f t="shared" si="291"/>
        <v>FH1</v>
      </c>
      <c r="BG945" s="109">
        <f t="shared" si="297"/>
        <v>0.0102965939924624</v>
      </c>
      <c r="BH945" s="109" t="s">
        <v>30</v>
      </c>
      <c r="BI945" s="110" t="s">
        <v>83</v>
      </c>
      <c r="BM945" s="109" t="s">
        <v>134</v>
      </c>
      <c r="BN945" s="110" t="str">
        <f t="shared" si="292"/>
        <v>INDMIN</v>
      </c>
      <c r="BO945" s="109" t="str">
        <f t="shared" si="293"/>
        <v>FH1</v>
      </c>
      <c r="BP945" s="109">
        <f t="shared" si="294"/>
        <v>0.0109087269053611</v>
      </c>
      <c r="BQ945" s="109" t="s">
        <v>30</v>
      </c>
      <c r="BR945" s="110" t="s">
        <v>80</v>
      </c>
    </row>
    <row r="946" spans="11:70">
      <c r="K946" s="109" t="s">
        <v>134</v>
      </c>
      <c r="L946" s="110" t="str">
        <f t="shared" si="282"/>
        <v>INDMIN</v>
      </c>
      <c r="M946" s="110" t="s">
        <v>197</v>
      </c>
      <c r="N946" s="109">
        <f t="shared" si="283"/>
        <v>0.0105835473913529</v>
      </c>
      <c r="O946" s="109" t="s">
        <v>30</v>
      </c>
      <c r="P946" s="110" t="s">
        <v>84</v>
      </c>
      <c r="T946" s="109" t="s">
        <v>134</v>
      </c>
      <c r="U946" s="110" t="str">
        <f t="shared" si="295"/>
        <v>INDMIN</v>
      </c>
      <c r="V946" s="109" t="str">
        <f t="shared" si="296"/>
        <v>FH2</v>
      </c>
      <c r="W946" s="109">
        <f t="shared" si="278"/>
        <v>0.00854419463909067</v>
      </c>
      <c r="X946" s="109" t="s">
        <v>30</v>
      </c>
      <c r="Y946" s="110" t="s">
        <v>79</v>
      </c>
      <c r="AC946" s="109" t="s">
        <v>134</v>
      </c>
      <c r="AD946" s="110" t="str">
        <f t="shared" si="284"/>
        <v>INDMIN</v>
      </c>
      <c r="AE946" s="109" t="str">
        <f t="shared" si="285"/>
        <v>FH2</v>
      </c>
      <c r="AF946" s="109">
        <f t="shared" si="279"/>
        <v>0.0113149902537468</v>
      </c>
      <c r="AG946" s="109" t="s">
        <v>30</v>
      </c>
      <c r="AH946" s="110" t="s">
        <v>85</v>
      </c>
      <c r="AL946" s="109" t="s">
        <v>134</v>
      </c>
      <c r="AM946" s="110" t="str">
        <f t="shared" si="286"/>
        <v>INDMIN</v>
      </c>
      <c r="AN946" s="109" t="str">
        <f t="shared" si="287"/>
        <v>FH2</v>
      </c>
      <c r="AO946" s="109">
        <f t="shared" si="280"/>
        <v>0.0100033503779941</v>
      </c>
      <c r="AP946" s="109" t="s">
        <v>30</v>
      </c>
      <c r="AQ946" s="110" t="s">
        <v>82</v>
      </c>
      <c r="AU946" s="109" t="s">
        <v>134</v>
      </c>
      <c r="AV946" s="110" t="str">
        <f t="shared" si="288"/>
        <v>INDMIN</v>
      </c>
      <c r="AW946" s="109" t="str">
        <f t="shared" si="289"/>
        <v>FH2</v>
      </c>
      <c r="AX946" s="109">
        <f t="shared" si="281"/>
        <v>0.0103576120983907</v>
      </c>
      <c r="AY946" s="109" t="s">
        <v>30</v>
      </c>
      <c r="AZ946" s="110" t="s">
        <v>81</v>
      </c>
      <c r="BD946" s="109" t="s">
        <v>134</v>
      </c>
      <c r="BE946" s="110" t="str">
        <f t="shared" si="290"/>
        <v>INDMIN</v>
      </c>
      <c r="BF946" s="109" t="str">
        <f t="shared" si="291"/>
        <v>FH2</v>
      </c>
      <c r="BG946" s="109">
        <f t="shared" si="297"/>
        <v>0.0100033503779941</v>
      </c>
      <c r="BH946" s="109" t="s">
        <v>30</v>
      </c>
      <c r="BI946" s="110" t="s">
        <v>83</v>
      </c>
      <c r="BM946" s="109" t="s">
        <v>134</v>
      </c>
      <c r="BN946" s="110" t="str">
        <f t="shared" si="292"/>
        <v>INDMIN</v>
      </c>
      <c r="BO946" s="109" t="str">
        <f t="shared" si="293"/>
        <v>FH2</v>
      </c>
      <c r="BP946" s="109">
        <f t="shared" si="294"/>
        <v>0.0103576120983907</v>
      </c>
      <c r="BQ946" s="109" t="s">
        <v>30</v>
      </c>
      <c r="BR946" s="110" t="s">
        <v>80</v>
      </c>
    </row>
    <row r="947" spans="11:70">
      <c r="K947" s="111" t="s">
        <v>134</v>
      </c>
      <c r="L947" s="110" t="str">
        <f t="shared" si="282"/>
        <v>INDMIN</v>
      </c>
      <c r="M947" s="110" t="s">
        <v>198</v>
      </c>
      <c r="N947" s="109">
        <f t="shared" si="283"/>
        <v>0.0104461270949771</v>
      </c>
      <c r="O947" s="109" t="s">
        <v>30</v>
      </c>
      <c r="P947" s="110" t="s">
        <v>84</v>
      </c>
      <c r="T947" s="109" t="s">
        <v>134</v>
      </c>
      <c r="U947" s="110" t="str">
        <f t="shared" si="295"/>
        <v>INDMIN</v>
      </c>
      <c r="V947" s="109" t="str">
        <f t="shared" si="296"/>
        <v>FH3</v>
      </c>
      <c r="W947" s="109">
        <f t="shared" si="278"/>
        <v>0.00811303806936269</v>
      </c>
      <c r="X947" s="109" t="s">
        <v>30</v>
      </c>
      <c r="Y947" s="110" t="s">
        <v>79</v>
      </c>
      <c r="AC947" s="109" t="s">
        <v>134</v>
      </c>
      <c r="AD947" s="110" t="str">
        <f t="shared" si="284"/>
        <v>INDMIN</v>
      </c>
      <c r="AE947" s="109" t="str">
        <f t="shared" si="285"/>
        <v>FH3</v>
      </c>
      <c r="AF947" s="109">
        <f t="shared" si="279"/>
        <v>0.0111561314017322</v>
      </c>
      <c r="AG947" s="109" t="s">
        <v>30</v>
      </c>
      <c r="AH947" s="110" t="s">
        <v>85</v>
      </c>
      <c r="AL947" s="109" t="s">
        <v>134</v>
      </c>
      <c r="AM947" s="110" t="str">
        <f t="shared" si="286"/>
        <v>INDMIN</v>
      </c>
      <c r="AN947" s="109" t="str">
        <f t="shared" si="287"/>
        <v>FH3</v>
      </c>
      <c r="AO947" s="109">
        <f t="shared" si="280"/>
        <v>0.00968890908838409</v>
      </c>
      <c r="AP947" s="109" t="s">
        <v>30</v>
      </c>
      <c r="AQ947" s="110" t="s">
        <v>82</v>
      </c>
      <c r="AU947" s="109" t="s">
        <v>134</v>
      </c>
      <c r="AV947" s="110" t="str">
        <f t="shared" si="288"/>
        <v>INDMIN</v>
      </c>
      <c r="AW947" s="109" t="str">
        <f t="shared" si="289"/>
        <v>FH3</v>
      </c>
      <c r="AX947" s="109">
        <f t="shared" si="281"/>
        <v>0.00970958954985666</v>
      </c>
      <c r="AY947" s="109" t="s">
        <v>30</v>
      </c>
      <c r="AZ947" s="110" t="s">
        <v>81</v>
      </c>
      <c r="BD947" s="109" t="s">
        <v>134</v>
      </c>
      <c r="BE947" s="110" t="str">
        <f t="shared" si="290"/>
        <v>INDMIN</v>
      </c>
      <c r="BF947" s="109" t="str">
        <f t="shared" si="291"/>
        <v>FH3</v>
      </c>
      <c r="BG947" s="109">
        <f t="shared" si="297"/>
        <v>0.00968890908838409</v>
      </c>
      <c r="BH947" s="109" t="s">
        <v>30</v>
      </c>
      <c r="BI947" s="110" t="s">
        <v>83</v>
      </c>
      <c r="BM947" s="109" t="s">
        <v>134</v>
      </c>
      <c r="BN947" s="110" t="str">
        <f t="shared" si="292"/>
        <v>INDMIN</v>
      </c>
      <c r="BO947" s="109" t="str">
        <f t="shared" si="293"/>
        <v>FH3</v>
      </c>
      <c r="BP947" s="109">
        <f t="shared" si="294"/>
        <v>0.00970958954985666</v>
      </c>
      <c r="BQ947" s="109" t="s">
        <v>30</v>
      </c>
      <c r="BR947" s="110" t="s">
        <v>80</v>
      </c>
    </row>
    <row r="948" spans="11:70">
      <c r="K948" s="109" t="s">
        <v>134</v>
      </c>
      <c r="L948" s="110" t="str">
        <f t="shared" si="282"/>
        <v>INDMIN</v>
      </c>
      <c r="M948" s="110" t="s">
        <v>199</v>
      </c>
      <c r="N948" s="109">
        <f t="shared" si="283"/>
        <v>0.0102146767579268</v>
      </c>
      <c r="O948" s="109" t="s">
        <v>30</v>
      </c>
      <c r="P948" s="110" t="s">
        <v>84</v>
      </c>
      <c r="T948" s="109" t="s">
        <v>134</v>
      </c>
      <c r="U948" s="110" t="str">
        <f t="shared" si="295"/>
        <v>INDMIN</v>
      </c>
      <c r="V948" s="109" t="str">
        <f t="shared" si="296"/>
        <v>FH4</v>
      </c>
      <c r="W948" s="109">
        <f t="shared" si="278"/>
        <v>0.0079309392492168</v>
      </c>
      <c r="X948" s="109" t="s">
        <v>30</v>
      </c>
      <c r="Y948" s="110" t="s">
        <v>79</v>
      </c>
      <c r="AC948" s="109" t="s">
        <v>134</v>
      </c>
      <c r="AD948" s="110" t="str">
        <f t="shared" si="284"/>
        <v>INDMIN</v>
      </c>
      <c r="AE948" s="109" t="str">
        <f t="shared" si="285"/>
        <v>FH4</v>
      </c>
      <c r="AF948" s="109">
        <f t="shared" si="279"/>
        <v>0.0107686746446468</v>
      </c>
      <c r="AG948" s="109" t="s">
        <v>30</v>
      </c>
      <c r="AH948" s="110" t="s">
        <v>85</v>
      </c>
      <c r="AL948" s="109" t="s">
        <v>134</v>
      </c>
      <c r="AM948" s="110" t="str">
        <f t="shared" si="286"/>
        <v>INDMIN</v>
      </c>
      <c r="AN948" s="109" t="str">
        <f t="shared" si="287"/>
        <v>FH4</v>
      </c>
      <c r="AO948" s="109">
        <f t="shared" si="280"/>
        <v>0.00940573624668299</v>
      </c>
      <c r="AP948" s="109" t="s">
        <v>30</v>
      </c>
      <c r="AQ948" s="110" t="s">
        <v>82</v>
      </c>
      <c r="AU948" s="109" t="s">
        <v>134</v>
      </c>
      <c r="AV948" s="110" t="str">
        <f t="shared" si="288"/>
        <v>INDMIN</v>
      </c>
      <c r="AW948" s="109" t="str">
        <f t="shared" si="289"/>
        <v>FH4</v>
      </c>
      <c r="AX948" s="109">
        <f t="shared" si="281"/>
        <v>0.00910461646843936</v>
      </c>
      <c r="AY948" s="109" t="s">
        <v>30</v>
      </c>
      <c r="AZ948" s="110" t="s">
        <v>81</v>
      </c>
      <c r="BD948" s="109" t="s">
        <v>134</v>
      </c>
      <c r="BE948" s="110" t="str">
        <f t="shared" si="290"/>
        <v>INDMIN</v>
      </c>
      <c r="BF948" s="109" t="str">
        <f t="shared" si="291"/>
        <v>FH4</v>
      </c>
      <c r="BG948" s="109">
        <f t="shared" si="297"/>
        <v>0.00940573624668299</v>
      </c>
      <c r="BH948" s="109" t="s">
        <v>30</v>
      </c>
      <c r="BI948" s="110" t="s">
        <v>83</v>
      </c>
      <c r="BM948" s="109" t="s">
        <v>134</v>
      </c>
      <c r="BN948" s="110" t="str">
        <f t="shared" si="292"/>
        <v>INDMIN</v>
      </c>
      <c r="BO948" s="109" t="str">
        <f t="shared" si="293"/>
        <v>FH4</v>
      </c>
      <c r="BP948" s="109">
        <f t="shared" si="294"/>
        <v>0.00910461646843936</v>
      </c>
      <c r="BQ948" s="109" t="s">
        <v>30</v>
      </c>
      <c r="BR948" s="110" t="s">
        <v>80</v>
      </c>
    </row>
    <row r="949" spans="11:70">
      <c r="K949" s="109" t="s">
        <v>134</v>
      </c>
      <c r="L949" s="110" t="str">
        <f t="shared" si="282"/>
        <v>INDMIN</v>
      </c>
      <c r="M949" s="110" t="s">
        <v>200</v>
      </c>
      <c r="N949" s="109">
        <f t="shared" si="283"/>
        <v>0.00989699335343166</v>
      </c>
      <c r="O949" s="109" t="s">
        <v>30</v>
      </c>
      <c r="P949" s="110" t="s">
        <v>84</v>
      </c>
      <c r="T949" s="109" t="s">
        <v>134</v>
      </c>
      <c r="U949" s="110" t="str">
        <f t="shared" si="295"/>
        <v>INDMIN</v>
      </c>
      <c r="V949" s="109" t="str">
        <f t="shared" si="296"/>
        <v>FH5</v>
      </c>
      <c r="W949" s="109">
        <f t="shared" si="278"/>
        <v>0.00789810598623206</v>
      </c>
      <c r="X949" s="109" t="s">
        <v>30</v>
      </c>
      <c r="Y949" s="110" t="s">
        <v>79</v>
      </c>
      <c r="AC949" s="109" t="s">
        <v>134</v>
      </c>
      <c r="AD949" s="110" t="str">
        <f t="shared" si="284"/>
        <v>INDMIN</v>
      </c>
      <c r="AE949" s="109" t="str">
        <f t="shared" si="285"/>
        <v>FH5</v>
      </c>
      <c r="AF949" s="109">
        <f t="shared" si="279"/>
        <v>0.0101560137052873</v>
      </c>
      <c r="AG949" s="109" t="s">
        <v>30</v>
      </c>
      <c r="AH949" s="110" t="s">
        <v>85</v>
      </c>
      <c r="AL949" s="109" t="s">
        <v>134</v>
      </c>
      <c r="AM949" s="110" t="str">
        <f t="shared" si="286"/>
        <v>INDMIN</v>
      </c>
      <c r="AN949" s="109" t="str">
        <f t="shared" si="287"/>
        <v>FH5</v>
      </c>
      <c r="AO949" s="109">
        <f t="shared" si="280"/>
        <v>0.00913466512343893</v>
      </c>
      <c r="AP949" s="109" t="s">
        <v>30</v>
      </c>
      <c r="AQ949" s="110" t="s">
        <v>82</v>
      </c>
      <c r="AU949" s="109" t="s">
        <v>134</v>
      </c>
      <c r="AV949" s="110" t="str">
        <f t="shared" si="288"/>
        <v>INDMIN</v>
      </c>
      <c r="AW949" s="109" t="str">
        <f t="shared" si="289"/>
        <v>FH5</v>
      </c>
      <c r="AX949" s="109">
        <f t="shared" si="281"/>
        <v>0.00868310786101314</v>
      </c>
      <c r="AY949" s="109" t="s">
        <v>30</v>
      </c>
      <c r="AZ949" s="110" t="s">
        <v>81</v>
      </c>
      <c r="BD949" s="109" t="s">
        <v>134</v>
      </c>
      <c r="BE949" s="110" t="str">
        <f t="shared" si="290"/>
        <v>INDMIN</v>
      </c>
      <c r="BF949" s="109" t="str">
        <f t="shared" si="291"/>
        <v>FH5</v>
      </c>
      <c r="BG949" s="109">
        <f t="shared" si="297"/>
        <v>0.00913466512343893</v>
      </c>
      <c r="BH949" s="109" t="s">
        <v>30</v>
      </c>
      <c r="BI949" s="110" t="s">
        <v>83</v>
      </c>
      <c r="BM949" s="109" t="s">
        <v>134</v>
      </c>
      <c r="BN949" s="110" t="str">
        <f t="shared" si="292"/>
        <v>INDMIN</v>
      </c>
      <c r="BO949" s="109" t="str">
        <f t="shared" si="293"/>
        <v>FH5</v>
      </c>
      <c r="BP949" s="109">
        <f t="shared" si="294"/>
        <v>0.00868310786101314</v>
      </c>
      <c r="BQ949" s="109" t="s">
        <v>30</v>
      </c>
      <c r="BR949" s="110" t="s">
        <v>80</v>
      </c>
    </row>
    <row r="950" spans="11:70">
      <c r="K950" s="109" t="s">
        <v>134</v>
      </c>
      <c r="L950" s="110" t="str">
        <f t="shared" si="282"/>
        <v>INDMIN</v>
      </c>
      <c r="M950" s="110" t="s">
        <v>201</v>
      </c>
      <c r="N950" s="109">
        <f t="shared" si="283"/>
        <v>0.00968128602588257</v>
      </c>
      <c r="O950" s="109" t="s">
        <v>30</v>
      </c>
      <c r="P950" s="110" t="s">
        <v>84</v>
      </c>
      <c r="T950" s="109" t="s">
        <v>134</v>
      </c>
      <c r="U950" s="110" t="str">
        <f t="shared" si="295"/>
        <v>INDMIN</v>
      </c>
      <c r="V950" s="109" t="str">
        <f t="shared" si="296"/>
        <v>FH6</v>
      </c>
      <c r="W950" s="109">
        <f t="shared" si="278"/>
        <v>0.00790151026263472</v>
      </c>
      <c r="X950" s="109" t="s">
        <v>30</v>
      </c>
      <c r="Y950" s="110" t="s">
        <v>79</v>
      </c>
      <c r="AC950" s="109" t="s">
        <v>134</v>
      </c>
      <c r="AD950" s="110" t="str">
        <f t="shared" si="284"/>
        <v>INDMIN</v>
      </c>
      <c r="AE950" s="109" t="str">
        <f t="shared" si="285"/>
        <v>FH6</v>
      </c>
      <c r="AF950" s="109">
        <f t="shared" si="279"/>
        <v>0.00948283173067475</v>
      </c>
      <c r="AG950" s="109" t="s">
        <v>30</v>
      </c>
      <c r="AH950" s="110" t="s">
        <v>85</v>
      </c>
      <c r="AL950" s="109" t="s">
        <v>134</v>
      </c>
      <c r="AM950" s="110" t="str">
        <f t="shared" si="286"/>
        <v>INDMIN</v>
      </c>
      <c r="AN950" s="109" t="str">
        <f t="shared" si="287"/>
        <v>FH6</v>
      </c>
      <c r="AO950" s="109">
        <f t="shared" si="280"/>
        <v>0.008879575380784</v>
      </c>
      <c r="AP950" s="109" t="s">
        <v>30</v>
      </c>
      <c r="AQ950" s="110" t="s">
        <v>82</v>
      </c>
      <c r="AU950" s="109" t="s">
        <v>134</v>
      </c>
      <c r="AV950" s="110" t="str">
        <f t="shared" si="288"/>
        <v>INDMIN</v>
      </c>
      <c r="AW950" s="109" t="str">
        <f t="shared" si="289"/>
        <v>FH6</v>
      </c>
      <c r="AX950" s="109">
        <f t="shared" si="281"/>
        <v>0.00837790390817935</v>
      </c>
      <c r="AY950" s="109" t="s">
        <v>30</v>
      </c>
      <c r="AZ950" s="110" t="s">
        <v>81</v>
      </c>
      <c r="BD950" s="109" t="s">
        <v>134</v>
      </c>
      <c r="BE950" s="110" t="str">
        <f t="shared" si="290"/>
        <v>INDMIN</v>
      </c>
      <c r="BF950" s="109" t="str">
        <f t="shared" si="291"/>
        <v>FH6</v>
      </c>
      <c r="BG950" s="109">
        <f t="shared" si="297"/>
        <v>0.008879575380784</v>
      </c>
      <c r="BH950" s="109" t="s">
        <v>30</v>
      </c>
      <c r="BI950" s="110" t="s">
        <v>83</v>
      </c>
      <c r="BM950" s="109" t="s">
        <v>134</v>
      </c>
      <c r="BN950" s="110" t="str">
        <f t="shared" si="292"/>
        <v>INDMIN</v>
      </c>
      <c r="BO950" s="109" t="str">
        <f t="shared" si="293"/>
        <v>FH6</v>
      </c>
      <c r="BP950" s="109">
        <f t="shared" si="294"/>
        <v>0.00837790390817935</v>
      </c>
      <c r="BQ950" s="109" t="s">
        <v>30</v>
      </c>
      <c r="BR950" s="110" t="s">
        <v>80</v>
      </c>
    </row>
    <row r="951" spans="11:70">
      <c r="K951" s="111" t="s">
        <v>134</v>
      </c>
      <c r="L951" s="110" t="str">
        <f t="shared" si="282"/>
        <v>INDMIN</v>
      </c>
      <c r="M951" s="110" t="s">
        <v>202</v>
      </c>
      <c r="N951" s="109">
        <f t="shared" si="283"/>
        <v>0.00952863617887526</v>
      </c>
      <c r="O951" s="109" t="s">
        <v>30</v>
      </c>
      <c r="P951" s="110" t="s">
        <v>84</v>
      </c>
      <c r="T951" s="109" t="s">
        <v>134</v>
      </c>
      <c r="U951" s="110" t="str">
        <f t="shared" si="295"/>
        <v>INDMIN</v>
      </c>
      <c r="V951" s="109" t="str">
        <f t="shared" si="296"/>
        <v>FH7</v>
      </c>
      <c r="W951" s="109">
        <f t="shared" si="278"/>
        <v>0.00800095186223973</v>
      </c>
      <c r="X951" s="109" t="s">
        <v>30</v>
      </c>
      <c r="Y951" s="110" t="s">
        <v>79</v>
      </c>
      <c r="AC951" s="109" t="s">
        <v>134</v>
      </c>
      <c r="AD951" s="110" t="str">
        <f t="shared" si="284"/>
        <v>INDMIN</v>
      </c>
      <c r="AE951" s="109" t="str">
        <f t="shared" si="285"/>
        <v>FH7</v>
      </c>
      <c r="AF951" s="109">
        <f t="shared" si="279"/>
        <v>0.00892524413904446</v>
      </c>
      <c r="AG951" s="109" t="s">
        <v>30</v>
      </c>
      <c r="AH951" s="110" t="s">
        <v>85</v>
      </c>
      <c r="AL951" s="109" t="s">
        <v>134</v>
      </c>
      <c r="AM951" s="110" t="str">
        <f t="shared" si="286"/>
        <v>INDMIN</v>
      </c>
      <c r="AN951" s="109" t="str">
        <f t="shared" si="287"/>
        <v>FH7</v>
      </c>
      <c r="AO951" s="109">
        <f t="shared" si="280"/>
        <v>0.00871077771197979</v>
      </c>
      <c r="AP951" s="109" t="s">
        <v>30</v>
      </c>
      <c r="AQ951" s="110" t="s">
        <v>82</v>
      </c>
      <c r="AU951" s="109" t="s">
        <v>134</v>
      </c>
      <c r="AV951" s="110" t="str">
        <f t="shared" si="288"/>
        <v>INDMIN</v>
      </c>
      <c r="AW951" s="109" t="str">
        <f t="shared" si="289"/>
        <v>FH7</v>
      </c>
      <c r="AX951" s="109">
        <f t="shared" si="281"/>
        <v>0.00821660393206931</v>
      </c>
      <c r="AY951" s="109" t="s">
        <v>30</v>
      </c>
      <c r="AZ951" s="110" t="s">
        <v>81</v>
      </c>
      <c r="BD951" s="109" t="s">
        <v>134</v>
      </c>
      <c r="BE951" s="110" t="str">
        <f t="shared" si="290"/>
        <v>INDMIN</v>
      </c>
      <c r="BF951" s="109" t="str">
        <f t="shared" si="291"/>
        <v>FH7</v>
      </c>
      <c r="BG951" s="109">
        <f t="shared" si="297"/>
        <v>0.00871077771197979</v>
      </c>
      <c r="BH951" s="109" t="s">
        <v>30</v>
      </c>
      <c r="BI951" s="110" t="s">
        <v>83</v>
      </c>
      <c r="BM951" s="109" t="s">
        <v>134</v>
      </c>
      <c r="BN951" s="110" t="str">
        <f t="shared" si="292"/>
        <v>INDMIN</v>
      </c>
      <c r="BO951" s="109" t="str">
        <f t="shared" si="293"/>
        <v>FH7</v>
      </c>
      <c r="BP951" s="109">
        <f t="shared" si="294"/>
        <v>0.00821660393206931</v>
      </c>
      <c r="BQ951" s="109" t="s">
        <v>30</v>
      </c>
      <c r="BR951" s="110" t="s">
        <v>80</v>
      </c>
    </row>
    <row r="952" spans="11:70">
      <c r="K952" s="109" t="s">
        <v>134</v>
      </c>
      <c r="L952" s="110" t="str">
        <f t="shared" si="282"/>
        <v>INDMIN</v>
      </c>
      <c r="M952" s="110" t="s">
        <v>203</v>
      </c>
      <c r="N952" s="109">
        <f t="shared" si="283"/>
        <v>0.00943366285965646</v>
      </c>
      <c r="O952" s="109" t="s">
        <v>30</v>
      </c>
      <c r="P952" s="110" t="s">
        <v>84</v>
      </c>
      <c r="T952" s="109" t="s">
        <v>134</v>
      </c>
      <c r="U952" s="110" t="str">
        <f t="shared" si="295"/>
        <v>INDMIN</v>
      </c>
      <c r="V952" s="109" t="str">
        <f t="shared" si="296"/>
        <v>FH8</v>
      </c>
      <c r="W952" s="109">
        <f t="shared" si="278"/>
        <v>0.00824726709865658</v>
      </c>
      <c r="X952" s="109" t="s">
        <v>30</v>
      </c>
      <c r="Y952" s="110" t="s">
        <v>79</v>
      </c>
      <c r="AC952" s="109" t="s">
        <v>134</v>
      </c>
      <c r="AD952" s="110" t="str">
        <f t="shared" si="284"/>
        <v>INDMIN</v>
      </c>
      <c r="AE952" s="109" t="str">
        <f t="shared" si="285"/>
        <v>FH8</v>
      </c>
      <c r="AF952" s="109">
        <f t="shared" si="279"/>
        <v>0.00857746379589666</v>
      </c>
      <c r="AG952" s="109" t="s">
        <v>30</v>
      </c>
      <c r="AH952" s="110" t="s">
        <v>85</v>
      </c>
      <c r="AL952" s="109" t="s">
        <v>134</v>
      </c>
      <c r="AM952" s="110" t="str">
        <f t="shared" si="286"/>
        <v>INDMIN</v>
      </c>
      <c r="AN952" s="109" t="str">
        <f t="shared" si="287"/>
        <v>FH8</v>
      </c>
      <c r="AO952" s="109">
        <f t="shared" si="280"/>
        <v>0.00866782602621625</v>
      </c>
      <c r="AP952" s="109" t="s">
        <v>30</v>
      </c>
      <c r="AQ952" s="110" t="s">
        <v>82</v>
      </c>
      <c r="AU952" s="109" t="s">
        <v>134</v>
      </c>
      <c r="AV952" s="110" t="str">
        <f t="shared" si="288"/>
        <v>INDMIN</v>
      </c>
      <c r="AW952" s="109" t="str">
        <f t="shared" si="289"/>
        <v>FH8</v>
      </c>
      <c r="AX952" s="109">
        <f t="shared" si="281"/>
        <v>0.0081798925504394</v>
      </c>
      <c r="AY952" s="109" t="s">
        <v>30</v>
      </c>
      <c r="AZ952" s="110" t="s">
        <v>81</v>
      </c>
      <c r="BD952" s="109" t="s">
        <v>134</v>
      </c>
      <c r="BE952" s="110" t="str">
        <f t="shared" si="290"/>
        <v>INDMIN</v>
      </c>
      <c r="BF952" s="109" t="str">
        <f t="shared" si="291"/>
        <v>FH8</v>
      </c>
      <c r="BG952" s="109">
        <f t="shared" si="297"/>
        <v>0.00866782602621625</v>
      </c>
      <c r="BH952" s="109" t="s">
        <v>30</v>
      </c>
      <c r="BI952" s="110" t="s">
        <v>83</v>
      </c>
      <c r="BM952" s="109" t="s">
        <v>134</v>
      </c>
      <c r="BN952" s="110" t="str">
        <f t="shared" si="292"/>
        <v>INDMIN</v>
      </c>
      <c r="BO952" s="109" t="str">
        <f t="shared" si="293"/>
        <v>FH8</v>
      </c>
      <c r="BP952" s="109">
        <f t="shared" si="294"/>
        <v>0.0081798925504394</v>
      </c>
      <c r="BQ952" s="109" t="s">
        <v>30</v>
      </c>
      <c r="BR952" s="110" t="s">
        <v>80</v>
      </c>
    </row>
    <row r="953" spans="11:70">
      <c r="K953" s="109" t="s">
        <v>134</v>
      </c>
      <c r="L953" s="110" t="str">
        <f t="shared" si="282"/>
        <v>INDMIN</v>
      </c>
      <c r="M953" s="110" t="s">
        <v>204</v>
      </c>
      <c r="N953" s="109">
        <f t="shared" si="283"/>
        <v>0.00940817133070058</v>
      </c>
      <c r="O953" s="109" t="s">
        <v>30</v>
      </c>
      <c r="P953" s="110" t="s">
        <v>84</v>
      </c>
      <c r="T953" s="109" t="s">
        <v>134</v>
      </c>
      <c r="U953" s="110" t="str">
        <f t="shared" si="295"/>
        <v>INDMIN</v>
      </c>
      <c r="V953" s="109" t="str">
        <f t="shared" si="296"/>
        <v>FH9</v>
      </c>
      <c r="W953" s="109">
        <f t="shared" si="278"/>
        <v>0.00885796956725601</v>
      </c>
      <c r="X953" s="109" t="s">
        <v>30</v>
      </c>
      <c r="Y953" s="110" t="s">
        <v>79</v>
      </c>
      <c r="AC953" s="109" t="s">
        <v>134</v>
      </c>
      <c r="AD953" s="110" t="str">
        <f t="shared" si="284"/>
        <v>INDMIN</v>
      </c>
      <c r="AE953" s="109" t="str">
        <f t="shared" si="285"/>
        <v>FH9</v>
      </c>
      <c r="AF953" s="109">
        <f t="shared" si="279"/>
        <v>0.00839285662362912</v>
      </c>
      <c r="AG953" s="109" t="s">
        <v>30</v>
      </c>
      <c r="AH953" s="110" t="s">
        <v>85</v>
      </c>
      <c r="AL953" s="109" t="s">
        <v>134</v>
      </c>
      <c r="AM953" s="110" t="str">
        <f t="shared" si="286"/>
        <v>INDMIN</v>
      </c>
      <c r="AN953" s="109" t="str">
        <f t="shared" si="287"/>
        <v>FH9</v>
      </c>
      <c r="AO953" s="109">
        <f t="shared" si="280"/>
        <v>0.00880204113766848</v>
      </c>
      <c r="AP953" s="109" t="s">
        <v>30</v>
      </c>
      <c r="AQ953" s="110" t="s">
        <v>82</v>
      </c>
      <c r="AU953" s="109" t="s">
        <v>134</v>
      </c>
      <c r="AV953" s="110" t="str">
        <f t="shared" si="288"/>
        <v>INDMIN</v>
      </c>
      <c r="AW953" s="109" t="str">
        <f t="shared" si="289"/>
        <v>FH9</v>
      </c>
      <c r="AX953" s="109">
        <f t="shared" si="281"/>
        <v>0.00833236536167792</v>
      </c>
      <c r="AY953" s="109" t="s">
        <v>30</v>
      </c>
      <c r="AZ953" s="110" t="s">
        <v>81</v>
      </c>
      <c r="BD953" s="109" t="s">
        <v>134</v>
      </c>
      <c r="BE953" s="110" t="str">
        <f t="shared" si="290"/>
        <v>INDMIN</v>
      </c>
      <c r="BF953" s="109" t="str">
        <f t="shared" si="291"/>
        <v>FH9</v>
      </c>
      <c r="BG953" s="109">
        <f t="shared" si="297"/>
        <v>0.00880204113766848</v>
      </c>
      <c r="BH953" s="109" t="s">
        <v>30</v>
      </c>
      <c r="BI953" s="110" t="s">
        <v>83</v>
      </c>
      <c r="BM953" s="109" t="s">
        <v>134</v>
      </c>
      <c r="BN953" s="110" t="str">
        <f t="shared" si="292"/>
        <v>INDMIN</v>
      </c>
      <c r="BO953" s="109" t="str">
        <f t="shared" si="293"/>
        <v>FH9</v>
      </c>
      <c r="BP953" s="109">
        <f t="shared" si="294"/>
        <v>0.00833236536167792</v>
      </c>
      <c r="BQ953" s="109" t="s">
        <v>30</v>
      </c>
      <c r="BR953" s="110" t="s">
        <v>80</v>
      </c>
    </row>
    <row r="954" spans="11:70">
      <c r="K954" s="109" t="s">
        <v>134</v>
      </c>
      <c r="L954" s="110" t="str">
        <f t="shared" si="282"/>
        <v>INDMIN</v>
      </c>
      <c r="M954" s="110" t="s">
        <v>205</v>
      </c>
      <c r="N954" s="109">
        <f t="shared" si="283"/>
        <v>0.0094154909801672</v>
      </c>
      <c r="O954" s="109" t="s">
        <v>30</v>
      </c>
      <c r="P954" s="110" t="s">
        <v>84</v>
      </c>
      <c r="T954" s="109" t="s">
        <v>134</v>
      </c>
      <c r="U954" s="110" t="str">
        <f t="shared" si="295"/>
        <v>INDMIN</v>
      </c>
      <c r="V954" s="109" t="str">
        <f t="shared" si="296"/>
        <v>FH10</v>
      </c>
      <c r="W954" s="109">
        <f t="shared" si="278"/>
        <v>0.00966533282520593</v>
      </c>
      <c r="X954" s="109" t="s">
        <v>30</v>
      </c>
      <c r="Y954" s="110" t="s">
        <v>79</v>
      </c>
      <c r="AC954" s="109" t="s">
        <v>134</v>
      </c>
      <c r="AD954" s="110" t="str">
        <f t="shared" si="284"/>
        <v>INDMIN</v>
      </c>
      <c r="AE954" s="109" t="str">
        <f t="shared" si="285"/>
        <v>FH10</v>
      </c>
      <c r="AF954" s="109">
        <f t="shared" si="279"/>
        <v>0.00831605281137172</v>
      </c>
      <c r="AG954" s="109" t="s">
        <v>30</v>
      </c>
      <c r="AH954" s="110" t="s">
        <v>85</v>
      </c>
      <c r="AL954" s="109" t="s">
        <v>134</v>
      </c>
      <c r="AM954" s="110" t="str">
        <f t="shared" si="286"/>
        <v>INDMIN</v>
      </c>
      <c r="AN954" s="109" t="str">
        <f t="shared" si="287"/>
        <v>FH10</v>
      </c>
      <c r="AO954" s="109">
        <f t="shared" si="280"/>
        <v>0.00910858030278524</v>
      </c>
      <c r="AP954" s="109" t="s">
        <v>30</v>
      </c>
      <c r="AQ954" s="110" t="s">
        <v>82</v>
      </c>
      <c r="AU954" s="109" t="s">
        <v>134</v>
      </c>
      <c r="AV954" s="110" t="str">
        <f t="shared" si="288"/>
        <v>INDMIN</v>
      </c>
      <c r="AW954" s="109" t="str">
        <f t="shared" si="289"/>
        <v>FH10</v>
      </c>
      <c r="AX954" s="109">
        <f t="shared" si="281"/>
        <v>0.0088127430632995</v>
      </c>
      <c r="AY954" s="109" t="s">
        <v>30</v>
      </c>
      <c r="AZ954" s="110" t="s">
        <v>81</v>
      </c>
      <c r="BD954" s="109" t="s">
        <v>134</v>
      </c>
      <c r="BE954" s="110" t="str">
        <f t="shared" si="290"/>
        <v>INDMIN</v>
      </c>
      <c r="BF954" s="109" t="str">
        <f t="shared" si="291"/>
        <v>FH10</v>
      </c>
      <c r="BG954" s="109">
        <f t="shared" si="297"/>
        <v>0.00910858030278524</v>
      </c>
      <c r="BH954" s="109" t="s">
        <v>30</v>
      </c>
      <c r="BI954" s="110" t="s">
        <v>83</v>
      </c>
      <c r="BM954" s="109" t="s">
        <v>134</v>
      </c>
      <c r="BN954" s="110" t="str">
        <f t="shared" si="292"/>
        <v>INDMIN</v>
      </c>
      <c r="BO954" s="109" t="str">
        <f t="shared" si="293"/>
        <v>FH10</v>
      </c>
      <c r="BP954" s="109">
        <f t="shared" si="294"/>
        <v>0.0088127430632995</v>
      </c>
      <c r="BQ954" s="109" t="s">
        <v>30</v>
      </c>
      <c r="BR954" s="110" t="s">
        <v>80</v>
      </c>
    </row>
    <row r="955" spans="11:70">
      <c r="K955" s="111" t="s">
        <v>134</v>
      </c>
      <c r="L955" s="110" t="str">
        <f t="shared" si="282"/>
        <v>INDMIN</v>
      </c>
      <c r="M955" s="110" t="s">
        <v>206</v>
      </c>
      <c r="N955" s="109">
        <f t="shared" si="283"/>
        <v>0.00952017895298573</v>
      </c>
      <c r="O955" s="109" t="s">
        <v>30</v>
      </c>
      <c r="P955" s="110" t="s">
        <v>84</v>
      </c>
      <c r="T955" s="109" t="s">
        <v>134</v>
      </c>
      <c r="U955" s="110" t="str">
        <f t="shared" si="295"/>
        <v>INDMIN</v>
      </c>
      <c r="V955" s="109" t="str">
        <f t="shared" si="296"/>
        <v>FH11</v>
      </c>
      <c r="W955" s="109">
        <f t="shared" si="278"/>
        <v>0.0101571832936489</v>
      </c>
      <c r="X955" s="109" t="s">
        <v>30</v>
      </c>
      <c r="Y955" s="110" t="s">
        <v>79</v>
      </c>
      <c r="AC955" s="109" t="s">
        <v>134</v>
      </c>
      <c r="AD955" s="110" t="str">
        <f t="shared" si="284"/>
        <v>INDMIN</v>
      </c>
      <c r="AE955" s="109" t="str">
        <f t="shared" si="285"/>
        <v>FH11</v>
      </c>
      <c r="AF955" s="109">
        <f t="shared" si="279"/>
        <v>0.00835629520039642</v>
      </c>
      <c r="AG955" s="109" t="s">
        <v>30</v>
      </c>
      <c r="AH955" s="110" t="s">
        <v>85</v>
      </c>
      <c r="AL955" s="109" t="s">
        <v>134</v>
      </c>
      <c r="AM955" s="110" t="str">
        <f t="shared" si="286"/>
        <v>INDMIN</v>
      </c>
      <c r="AN955" s="109" t="str">
        <f t="shared" si="287"/>
        <v>FH11</v>
      </c>
      <c r="AO955" s="109">
        <f t="shared" si="280"/>
        <v>0.00943953550863204</v>
      </c>
      <c r="AP955" s="109" t="s">
        <v>30</v>
      </c>
      <c r="AQ955" s="110" t="s">
        <v>82</v>
      </c>
      <c r="AU955" s="109" t="s">
        <v>134</v>
      </c>
      <c r="AV955" s="110" t="str">
        <f t="shared" si="288"/>
        <v>INDMIN</v>
      </c>
      <c r="AW955" s="109" t="str">
        <f t="shared" si="289"/>
        <v>FH11</v>
      </c>
      <c r="AX955" s="109">
        <f t="shared" si="281"/>
        <v>0.00944091962441784</v>
      </c>
      <c r="AY955" s="109" t="s">
        <v>30</v>
      </c>
      <c r="AZ955" s="110" t="s">
        <v>81</v>
      </c>
      <c r="BD955" s="109" t="s">
        <v>134</v>
      </c>
      <c r="BE955" s="110" t="str">
        <f t="shared" si="290"/>
        <v>INDMIN</v>
      </c>
      <c r="BF955" s="109" t="str">
        <f t="shared" si="291"/>
        <v>FH11</v>
      </c>
      <c r="BG955" s="109">
        <f t="shared" si="297"/>
        <v>0.00943953550863204</v>
      </c>
      <c r="BH955" s="109" t="s">
        <v>30</v>
      </c>
      <c r="BI955" s="110" t="s">
        <v>83</v>
      </c>
      <c r="BM955" s="109" t="s">
        <v>134</v>
      </c>
      <c r="BN955" s="110" t="str">
        <f t="shared" si="292"/>
        <v>INDMIN</v>
      </c>
      <c r="BO955" s="109" t="str">
        <f t="shared" si="293"/>
        <v>FH11</v>
      </c>
      <c r="BP955" s="109">
        <f t="shared" si="294"/>
        <v>0.00944091962441784</v>
      </c>
      <c r="BQ955" s="109" t="s">
        <v>30</v>
      </c>
      <c r="BR955" s="110" t="s">
        <v>80</v>
      </c>
    </row>
    <row r="956" spans="11:70">
      <c r="K956" s="109" t="s">
        <v>134</v>
      </c>
      <c r="L956" s="110" t="str">
        <f t="shared" si="282"/>
        <v>INDMIN</v>
      </c>
      <c r="M956" s="110" t="s">
        <v>207</v>
      </c>
      <c r="N956" s="109">
        <f t="shared" si="283"/>
        <v>0.0097784080457126</v>
      </c>
      <c r="O956" s="109" t="s">
        <v>30</v>
      </c>
      <c r="P956" s="110" t="s">
        <v>84</v>
      </c>
      <c r="T956" s="109" t="s">
        <v>134</v>
      </c>
      <c r="U956" s="110" t="str">
        <f t="shared" si="295"/>
        <v>INDMIN</v>
      </c>
      <c r="V956" s="109" t="str">
        <f t="shared" si="296"/>
        <v>FH12</v>
      </c>
      <c r="W956" s="109">
        <f t="shared" si="278"/>
        <v>0.0103315541531896</v>
      </c>
      <c r="X956" s="109" t="s">
        <v>30</v>
      </c>
      <c r="Y956" s="110" t="s">
        <v>79</v>
      </c>
      <c r="AC956" s="109" t="s">
        <v>134</v>
      </c>
      <c r="AD956" s="110" t="str">
        <f t="shared" si="284"/>
        <v>INDMIN</v>
      </c>
      <c r="AE956" s="109" t="str">
        <f t="shared" si="285"/>
        <v>FH12</v>
      </c>
      <c r="AF956" s="109">
        <f t="shared" si="279"/>
        <v>0.00862739868559834</v>
      </c>
      <c r="AG956" s="109" t="s">
        <v>30</v>
      </c>
      <c r="AH956" s="110" t="s">
        <v>85</v>
      </c>
      <c r="AL956" s="109" t="s">
        <v>134</v>
      </c>
      <c r="AM956" s="110" t="str">
        <f t="shared" si="286"/>
        <v>INDMIN</v>
      </c>
      <c r="AN956" s="109" t="str">
        <f t="shared" si="287"/>
        <v>FH12</v>
      </c>
      <c r="AO956" s="109">
        <f t="shared" si="280"/>
        <v>0.00972903315749418</v>
      </c>
      <c r="AP956" s="109" t="s">
        <v>30</v>
      </c>
      <c r="AQ956" s="110" t="s">
        <v>82</v>
      </c>
      <c r="AU956" s="109" t="s">
        <v>134</v>
      </c>
      <c r="AV956" s="110" t="str">
        <f t="shared" si="288"/>
        <v>INDMIN</v>
      </c>
      <c r="AW956" s="109" t="str">
        <f t="shared" si="289"/>
        <v>FH12</v>
      </c>
      <c r="AX956" s="109">
        <f t="shared" si="281"/>
        <v>0.00993225696018672</v>
      </c>
      <c r="AY956" s="109" t="s">
        <v>30</v>
      </c>
      <c r="AZ956" s="110" t="s">
        <v>81</v>
      </c>
      <c r="BD956" s="109" t="s">
        <v>134</v>
      </c>
      <c r="BE956" s="110" t="str">
        <f t="shared" si="290"/>
        <v>INDMIN</v>
      </c>
      <c r="BF956" s="109" t="str">
        <f t="shared" si="291"/>
        <v>FH12</v>
      </c>
      <c r="BG956" s="109">
        <f t="shared" si="297"/>
        <v>0.00972903315749418</v>
      </c>
      <c r="BH956" s="109" t="s">
        <v>30</v>
      </c>
      <c r="BI956" s="110" t="s">
        <v>83</v>
      </c>
      <c r="BM956" s="109" t="s">
        <v>134</v>
      </c>
      <c r="BN956" s="110" t="str">
        <f t="shared" si="292"/>
        <v>INDMIN</v>
      </c>
      <c r="BO956" s="109" t="str">
        <f t="shared" si="293"/>
        <v>FH12</v>
      </c>
      <c r="BP956" s="109">
        <f t="shared" si="294"/>
        <v>0.00993225696018672</v>
      </c>
      <c r="BQ956" s="109" t="s">
        <v>30</v>
      </c>
      <c r="BR956" s="110" t="s">
        <v>80</v>
      </c>
    </row>
    <row r="957" spans="11:70">
      <c r="K957" s="109" t="s">
        <v>134</v>
      </c>
      <c r="L957" s="110" t="str">
        <f t="shared" si="282"/>
        <v>INDMIN</v>
      </c>
      <c r="M957" s="110" t="s">
        <v>208</v>
      </c>
      <c r="N957" s="109">
        <f t="shared" si="283"/>
        <v>0.0101062988549921</v>
      </c>
      <c r="O957" s="109" t="s">
        <v>30</v>
      </c>
      <c r="P957" s="110" t="s">
        <v>84</v>
      </c>
      <c r="T957" s="109" t="s">
        <v>134</v>
      </c>
      <c r="U957" s="110" t="str">
        <f t="shared" si="295"/>
        <v>INDMIN</v>
      </c>
      <c r="V957" s="109" t="str">
        <f t="shared" si="296"/>
        <v>FH13</v>
      </c>
      <c r="W957" s="109">
        <f t="shared" si="278"/>
        <v>0.0102451610598429</v>
      </c>
      <c r="X957" s="109" t="s">
        <v>30</v>
      </c>
      <c r="Y957" s="110" t="s">
        <v>79</v>
      </c>
      <c r="AC957" s="109" t="s">
        <v>134</v>
      </c>
      <c r="AD957" s="110" t="str">
        <f t="shared" si="284"/>
        <v>INDMIN</v>
      </c>
      <c r="AE957" s="109" t="str">
        <f t="shared" si="285"/>
        <v>FH13</v>
      </c>
      <c r="AF957" s="109">
        <f t="shared" si="279"/>
        <v>0.00927199608134477</v>
      </c>
      <c r="AG957" s="109" t="s">
        <v>30</v>
      </c>
      <c r="AH957" s="110" t="s">
        <v>85</v>
      </c>
      <c r="AL957" s="109" t="s">
        <v>134</v>
      </c>
      <c r="AM957" s="110" t="str">
        <f t="shared" si="286"/>
        <v>INDMIN</v>
      </c>
      <c r="AN957" s="109" t="str">
        <f t="shared" si="287"/>
        <v>FH13</v>
      </c>
      <c r="AO957" s="109">
        <f t="shared" si="280"/>
        <v>0.0100056046200632</v>
      </c>
      <c r="AP957" s="109" t="s">
        <v>30</v>
      </c>
      <c r="AQ957" s="110" t="s">
        <v>82</v>
      </c>
      <c r="AU957" s="109" t="s">
        <v>134</v>
      </c>
      <c r="AV957" s="110" t="str">
        <f t="shared" si="288"/>
        <v>INDMIN</v>
      </c>
      <c r="AW957" s="109" t="str">
        <f t="shared" si="289"/>
        <v>FH13</v>
      </c>
      <c r="AX957" s="109">
        <f t="shared" si="281"/>
        <v>0.0103304424444612</v>
      </c>
      <c r="AY957" s="109" t="s">
        <v>30</v>
      </c>
      <c r="AZ957" s="110" t="s">
        <v>81</v>
      </c>
      <c r="BD957" s="109" t="s">
        <v>134</v>
      </c>
      <c r="BE957" s="110" t="str">
        <f t="shared" si="290"/>
        <v>INDMIN</v>
      </c>
      <c r="BF957" s="109" t="str">
        <f t="shared" si="291"/>
        <v>FH13</v>
      </c>
      <c r="BG957" s="109">
        <f t="shared" si="297"/>
        <v>0.0100056046200632</v>
      </c>
      <c r="BH957" s="109" t="s">
        <v>30</v>
      </c>
      <c r="BI957" s="110" t="s">
        <v>83</v>
      </c>
      <c r="BM957" s="109" t="s">
        <v>134</v>
      </c>
      <c r="BN957" s="110" t="str">
        <f t="shared" si="292"/>
        <v>INDMIN</v>
      </c>
      <c r="BO957" s="109" t="str">
        <f t="shared" si="293"/>
        <v>FH13</v>
      </c>
      <c r="BP957" s="109">
        <f t="shared" si="294"/>
        <v>0.0103304424444612</v>
      </c>
      <c r="BQ957" s="109" t="s">
        <v>30</v>
      </c>
      <c r="BR957" s="110" t="s">
        <v>80</v>
      </c>
    </row>
    <row r="958" spans="11:70">
      <c r="K958" s="109" t="s">
        <v>134</v>
      </c>
      <c r="L958" s="110" t="str">
        <f t="shared" si="282"/>
        <v>INDMIN</v>
      </c>
      <c r="M958" s="110" t="s">
        <v>209</v>
      </c>
      <c r="N958" s="109">
        <f t="shared" si="283"/>
        <v>0.0103605372909633</v>
      </c>
      <c r="O958" s="109" t="s">
        <v>30</v>
      </c>
      <c r="P958" s="110" t="s">
        <v>84</v>
      </c>
      <c r="T958" s="109" t="s">
        <v>134</v>
      </c>
      <c r="U958" s="110" t="str">
        <f t="shared" si="295"/>
        <v>INDMIN</v>
      </c>
      <c r="V958" s="109" t="str">
        <f t="shared" si="296"/>
        <v>FH14</v>
      </c>
      <c r="W958" s="109">
        <f t="shared" si="278"/>
        <v>0.0101042353300386</v>
      </c>
      <c r="X958" s="109" t="s">
        <v>30</v>
      </c>
      <c r="Y958" s="110" t="s">
        <v>79</v>
      </c>
      <c r="AC958" s="109" t="s">
        <v>134</v>
      </c>
      <c r="AD958" s="110" t="str">
        <f t="shared" si="284"/>
        <v>INDMIN</v>
      </c>
      <c r="AE958" s="109" t="str">
        <f t="shared" si="285"/>
        <v>FH14</v>
      </c>
      <c r="AF958" s="109">
        <f t="shared" si="279"/>
        <v>0.0101245921585661</v>
      </c>
      <c r="AG958" s="109" t="s">
        <v>30</v>
      </c>
      <c r="AH958" s="110" t="s">
        <v>85</v>
      </c>
      <c r="AL958" s="109" t="s">
        <v>134</v>
      </c>
      <c r="AM958" s="110" t="str">
        <f t="shared" si="286"/>
        <v>INDMIN</v>
      </c>
      <c r="AN958" s="109" t="str">
        <f t="shared" si="287"/>
        <v>FH14</v>
      </c>
      <c r="AO958" s="109">
        <f t="shared" si="280"/>
        <v>0.0102399485785492</v>
      </c>
      <c r="AP958" s="109" t="s">
        <v>30</v>
      </c>
      <c r="AQ958" s="110" t="s">
        <v>82</v>
      </c>
      <c r="AU958" s="109" t="s">
        <v>134</v>
      </c>
      <c r="AV958" s="110" t="str">
        <f t="shared" si="288"/>
        <v>INDMIN</v>
      </c>
      <c r="AW958" s="109" t="str">
        <f t="shared" si="289"/>
        <v>FH14</v>
      </c>
      <c r="AX958" s="109">
        <f t="shared" si="281"/>
        <v>0.0105385112297558</v>
      </c>
      <c r="AY958" s="109" t="s">
        <v>30</v>
      </c>
      <c r="AZ958" s="110" t="s">
        <v>81</v>
      </c>
      <c r="BD958" s="109" t="s">
        <v>134</v>
      </c>
      <c r="BE958" s="110" t="str">
        <f t="shared" si="290"/>
        <v>INDMIN</v>
      </c>
      <c r="BF958" s="109" t="str">
        <f t="shared" si="291"/>
        <v>FH14</v>
      </c>
      <c r="BG958" s="109">
        <f t="shared" si="297"/>
        <v>0.0102399485785492</v>
      </c>
      <c r="BH958" s="109" t="s">
        <v>30</v>
      </c>
      <c r="BI958" s="110" t="s">
        <v>83</v>
      </c>
      <c r="BM958" s="109" t="s">
        <v>134</v>
      </c>
      <c r="BN958" s="110" t="str">
        <f t="shared" si="292"/>
        <v>INDMIN</v>
      </c>
      <c r="BO958" s="109" t="str">
        <f t="shared" si="293"/>
        <v>FH14</v>
      </c>
      <c r="BP958" s="109">
        <f t="shared" si="294"/>
        <v>0.0105385112297558</v>
      </c>
      <c r="BQ958" s="109" t="s">
        <v>30</v>
      </c>
      <c r="BR958" s="110" t="s">
        <v>80</v>
      </c>
    </row>
    <row r="959" spans="11:70">
      <c r="K959" s="111" t="s">
        <v>134</v>
      </c>
      <c r="L959" s="110" t="str">
        <f t="shared" si="282"/>
        <v>INDMIN</v>
      </c>
      <c r="M959" s="110" t="s">
        <v>210</v>
      </c>
      <c r="N959" s="109">
        <f t="shared" si="283"/>
        <v>0.0104784533287574</v>
      </c>
      <c r="O959" s="109" t="s">
        <v>30</v>
      </c>
      <c r="P959" s="110" t="s">
        <v>84</v>
      </c>
      <c r="T959" s="109" t="s">
        <v>134</v>
      </c>
      <c r="U959" s="110" t="str">
        <f t="shared" si="295"/>
        <v>INDMIN</v>
      </c>
      <c r="V959" s="109" t="str">
        <f t="shared" si="296"/>
        <v>FH15</v>
      </c>
      <c r="W959" s="109">
        <f t="shared" si="278"/>
        <v>0.0100301767459323</v>
      </c>
      <c r="X959" s="109" t="s">
        <v>30</v>
      </c>
      <c r="Y959" s="110" t="s">
        <v>79</v>
      </c>
      <c r="AC959" s="109" t="s">
        <v>134</v>
      </c>
      <c r="AD959" s="110" t="str">
        <f t="shared" si="284"/>
        <v>INDMIN</v>
      </c>
      <c r="AE959" s="109" t="str">
        <f t="shared" si="285"/>
        <v>FH15</v>
      </c>
      <c r="AF959" s="109">
        <f t="shared" si="279"/>
        <v>0.0106284312664555</v>
      </c>
      <c r="AG959" s="109" t="s">
        <v>30</v>
      </c>
      <c r="AH959" s="110" t="s">
        <v>85</v>
      </c>
      <c r="AL959" s="109" t="s">
        <v>134</v>
      </c>
      <c r="AM959" s="110" t="str">
        <f t="shared" si="286"/>
        <v>INDMIN</v>
      </c>
      <c r="AN959" s="109" t="str">
        <f t="shared" si="287"/>
        <v>FH15</v>
      </c>
      <c r="AO959" s="109">
        <f t="shared" si="280"/>
        <v>0.0103813058891921</v>
      </c>
      <c r="AP959" s="109" t="s">
        <v>30</v>
      </c>
      <c r="AQ959" s="110" t="s">
        <v>82</v>
      </c>
      <c r="AU959" s="109" t="s">
        <v>134</v>
      </c>
      <c r="AV959" s="110" t="str">
        <f t="shared" si="288"/>
        <v>INDMIN</v>
      </c>
      <c r="AW959" s="109" t="str">
        <f t="shared" si="289"/>
        <v>FH15</v>
      </c>
      <c r="AX959" s="109">
        <f t="shared" si="281"/>
        <v>0.0106343067495129</v>
      </c>
      <c r="AY959" s="109" t="s">
        <v>30</v>
      </c>
      <c r="AZ959" s="110" t="s">
        <v>81</v>
      </c>
      <c r="BD959" s="109" t="s">
        <v>134</v>
      </c>
      <c r="BE959" s="110" t="str">
        <f t="shared" si="290"/>
        <v>INDMIN</v>
      </c>
      <c r="BF959" s="109" t="str">
        <f t="shared" si="291"/>
        <v>FH15</v>
      </c>
      <c r="BG959" s="109">
        <f t="shared" si="297"/>
        <v>0.0103813058891921</v>
      </c>
      <c r="BH959" s="109" t="s">
        <v>30</v>
      </c>
      <c r="BI959" s="110" t="s">
        <v>83</v>
      </c>
      <c r="BM959" s="109" t="s">
        <v>134</v>
      </c>
      <c r="BN959" s="110" t="str">
        <f t="shared" si="292"/>
        <v>INDMIN</v>
      </c>
      <c r="BO959" s="109" t="str">
        <f t="shared" si="293"/>
        <v>FH15</v>
      </c>
      <c r="BP959" s="109">
        <f t="shared" si="294"/>
        <v>0.0106343067495129</v>
      </c>
      <c r="BQ959" s="109" t="s">
        <v>30</v>
      </c>
      <c r="BR959" s="110" t="s">
        <v>80</v>
      </c>
    </row>
    <row r="960" spans="11:70">
      <c r="K960" s="109" t="s">
        <v>134</v>
      </c>
      <c r="L960" s="110" t="str">
        <f t="shared" si="282"/>
        <v>INDMIN</v>
      </c>
      <c r="M960" s="110" t="s">
        <v>211</v>
      </c>
      <c r="N960" s="109">
        <f t="shared" si="283"/>
        <v>0.0105543133150902</v>
      </c>
      <c r="O960" s="109" t="s">
        <v>30</v>
      </c>
      <c r="P960" s="110" t="s">
        <v>84</v>
      </c>
      <c r="T960" s="109" t="s">
        <v>134</v>
      </c>
      <c r="U960" s="110" t="str">
        <f t="shared" si="295"/>
        <v>INDMIN</v>
      </c>
      <c r="V960" s="109" t="str">
        <f t="shared" si="296"/>
        <v>FH16</v>
      </c>
      <c r="W960" s="109">
        <f t="shared" ref="W960:W991" si="298">W864</f>
        <v>0.0099792732136525</v>
      </c>
      <c r="X960" s="109" t="s">
        <v>30</v>
      </c>
      <c r="Y960" s="110" t="s">
        <v>79</v>
      </c>
      <c r="AC960" s="109" t="s">
        <v>134</v>
      </c>
      <c r="AD960" s="110" t="str">
        <f t="shared" si="284"/>
        <v>INDMIN</v>
      </c>
      <c r="AE960" s="109" t="str">
        <f t="shared" si="285"/>
        <v>FH16</v>
      </c>
      <c r="AF960" s="109">
        <f t="shared" ref="AF960:AF991" si="299">AF864</f>
        <v>0.0108743339662005</v>
      </c>
      <c r="AG960" s="109" t="s">
        <v>30</v>
      </c>
      <c r="AH960" s="110" t="s">
        <v>85</v>
      </c>
      <c r="AL960" s="109" t="s">
        <v>134</v>
      </c>
      <c r="AM960" s="110" t="str">
        <f t="shared" si="286"/>
        <v>INDMIN</v>
      </c>
      <c r="AN960" s="109" t="str">
        <f t="shared" si="287"/>
        <v>FH16</v>
      </c>
      <c r="AO960" s="109">
        <f t="shared" ref="AO960:AO991" si="300">AO864</f>
        <v>0.0104341093929223</v>
      </c>
      <c r="AP960" s="109" t="s">
        <v>30</v>
      </c>
      <c r="AQ960" s="110" t="s">
        <v>82</v>
      </c>
      <c r="AU960" s="109" t="s">
        <v>134</v>
      </c>
      <c r="AV960" s="110" t="str">
        <f t="shared" si="288"/>
        <v>INDMIN</v>
      </c>
      <c r="AW960" s="109" t="str">
        <f t="shared" si="289"/>
        <v>FH16</v>
      </c>
      <c r="AX960" s="109">
        <f t="shared" ref="AX960:AX991" si="301">AX864</f>
        <v>0.0106626803306411</v>
      </c>
      <c r="AY960" s="109" t="s">
        <v>30</v>
      </c>
      <c r="AZ960" s="110" t="s">
        <v>81</v>
      </c>
      <c r="BD960" s="109" t="s">
        <v>134</v>
      </c>
      <c r="BE960" s="110" t="str">
        <f t="shared" si="290"/>
        <v>INDMIN</v>
      </c>
      <c r="BF960" s="109" t="str">
        <f t="shared" si="291"/>
        <v>FH16</v>
      </c>
      <c r="BG960" s="109">
        <f t="shared" si="297"/>
        <v>0.0104341093929223</v>
      </c>
      <c r="BH960" s="109" t="s">
        <v>30</v>
      </c>
      <c r="BI960" s="110" t="s">
        <v>83</v>
      </c>
      <c r="BM960" s="109" t="s">
        <v>134</v>
      </c>
      <c r="BN960" s="110" t="str">
        <f t="shared" si="292"/>
        <v>INDMIN</v>
      </c>
      <c r="BO960" s="109" t="str">
        <f t="shared" si="293"/>
        <v>FH16</v>
      </c>
      <c r="BP960" s="109">
        <f t="shared" si="294"/>
        <v>0.0106626803306411</v>
      </c>
      <c r="BQ960" s="109" t="s">
        <v>30</v>
      </c>
      <c r="BR960" s="110" t="s">
        <v>80</v>
      </c>
    </row>
    <row r="961" spans="11:70">
      <c r="K961" s="109" t="s">
        <v>134</v>
      </c>
      <c r="L961" s="110" t="str">
        <f t="shared" ref="L961:L991" si="302">L960</f>
        <v>INDMIN</v>
      </c>
      <c r="M961" s="110" t="s">
        <v>212</v>
      </c>
      <c r="N961" s="109">
        <f t="shared" ref="N961:N991" si="303">N865</f>
        <v>0.0106052685667944</v>
      </c>
      <c r="O961" s="109" t="s">
        <v>30</v>
      </c>
      <c r="P961" s="110" t="s">
        <v>84</v>
      </c>
      <c r="T961" s="109" t="s">
        <v>134</v>
      </c>
      <c r="U961" s="110" t="str">
        <f t="shared" si="295"/>
        <v>INDMIN</v>
      </c>
      <c r="V961" s="109" t="str">
        <f t="shared" si="296"/>
        <v>FH17</v>
      </c>
      <c r="W961" s="109">
        <f t="shared" si="298"/>
        <v>0.00992119731390353</v>
      </c>
      <c r="X961" s="109" t="s">
        <v>30</v>
      </c>
      <c r="Y961" s="110" t="s">
        <v>79</v>
      </c>
      <c r="AC961" s="109" t="s">
        <v>134</v>
      </c>
      <c r="AD961" s="110" t="str">
        <f t="shared" si="284"/>
        <v>INDMIN</v>
      </c>
      <c r="AE961" s="109" t="str">
        <f t="shared" si="285"/>
        <v>FH17</v>
      </c>
      <c r="AF961" s="109">
        <f t="shared" si="299"/>
        <v>0.0109605224681226</v>
      </c>
      <c r="AG961" s="109" t="s">
        <v>30</v>
      </c>
      <c r="AH961" s="110" t="s">
        <v>85</v>
      </c>
      <c r="AL961" s="109" t="s">
        <v>134</v>
      </c>
      <c r="AM961" s="110" t="str">
        <f t="shared" si="286"/>
        <v>INDMIN</v>
      </c>
      <c r="AN961" s="109" t="str">
        <f t="shared" si="287"/>
        <v>FH17</v>
      </c>
      <c r="AO961" s="109">
        <f t="shared" si="300"/>
        <v>0.0104276535104594</v>
      </c>
      <c r="AP961" s="109" t="s">
        <v>30</v>
      </c>
      <c r="AQ961" s="110" t="s">
        <v>82</v>
      </c>
      <c r="AU961" s="109" t="s">
        <v>134</v>
      </c>
      <c r="AV961" s="110" t="str">
        <f t="shared" si="288"/>
        <v>INDMIN</v>
      </c>
      <c r="AW961" s="109" t="str">
        <f t="shared" si="289"/>
        <v>FH17</v>
      </c>
      <c r="AX961" s="109">
        <f t="shared" si="301"/>
        <v>0.0106801137608188</v>
      </c>
      <c r="AY961" s="109" t="s">
        <v>30</v>
      </c>
      <c r="AZ961" s="110" t="s">
        <v>81</v>
      </c>
      <c r="BD961" s="109" t="s">
        <v>134</v>
      </c>
      <c r="BE961" s="110" t="str">
        <f t="shared" si="290"/>
        <v>INDMIN</v>
      </c>
      <c r="BF961" s="109" t="str">
        <f t="shared" si="291"/>
        <v>FH17</v>
      </c>
      <c r="BG961" s="109">
        <f t="shared" si="297"/>
        <v>0.0104276535104594</v>
      </c>
      <c r="BH961" s="109" t="s">
        <v>30</v>
      </c>
      <c r="BI961" s="110" t="s">
        <v>83</v>
      </c>
      <c r="BM961" s="109" t="s">
        <v>134</v>
      </c>
      <c r="BN961" s="110" t="str">
        <f t="shared" si="292"/>
        <v>INDMIN</v>
      </c>
      <c r="BO961" s="109" t="str">
        <f t="shared" si="293"/>
        <v>FH17</v>
      </c>
      <c r="BP961" s="109">
        <f t="shared" si="294"/>
        <v>0.0106801137608188</v>
      </c>
      <c r="BQ961" s="109" t="s">
        <v>30</v>
      </c>
      <c r="BR961" s="110" t="s">
        <v>80</v>
      </c>
    </row>
    <row r="962" spans="11:70">
      <c r="K962" s="109" t="s">
        <v>134</v>
      </c>
      <c r="L962" s="110" t="str">
        <f t="shared" si="302"/>
        <v>INDMIN</v>
      </c>
      <c r="M962" s="110" t="s">
        <v>213</v>
      </c>
      <c r="N962" s="109">
        <f t="shared" si="303"/>
        <v>0.0106165675744802</v>
      </c>
      <c r="O962" s="109" t="s">
        <v>30</v>
      </c>
      <c r="P962" s="110" t="s">
        <v>84</v>
      </c>
      <c r="T962" s="109" t="s">
        <v>134</v>
      </c>
      <c r="U962" s="110" t="str">
        <f t="shared" si="295"/>
        <v>INDMIN</v>
      </c>
      <c r="V962" s="109" t="str">
        <f t="shared" si="296"/>
        <v>FH18</v>
      </c>
      <c r="W962" s="109">
        <f t="shared" si="298"/>
        <v>0.00993464191061692</v>
      </c>
      <c r="X962" s="109" t="s">
        <v>30</v>
      </c>
      <c r="Y962" s="110" t="s">
        <v>79</v>
      </c>
      <c r="AC962" s="109" t="s">
        <v>134</v>
      </c>
      <c r="AD962" s="110" t="str">
        <f t="shared" si="284"/>
        <v>INDMIN</v>
      </c>
      <c r="AE962" s="109" t="str">
        <f t="shared" si="285"/>
        <v>FH18</v>
      </c>
      <c r="AF962" s="109">
        <f t="shared" si="299"/>
        <v>0.0109452730566594</v>
      </c>
      <c r="AG962" s="109" t="s">
        <v>30</v>
      </c>
      <c r="AH962" s="110" t="s">
        <v>85</v>
      </c>
      <c r="AL962" s="109" t="s">
        <v>134</v>
      </c>
      <c r="AM962" s="110" t="str">
        <f t="shared" si="286"/>
        <v>INDMIN</v>
      </c>
      <c r="AN962" s="109" t="str">
        <f t="shared" si="287"/>
        <v>FH18</v>
      </c>
      <c r="AO962" s="109">
        <f t="shared" si="300"/>
        <v>0.0103871414309168</v>
      </c>
      <c r="AP962" s="109" t="s">
        <v>30</v>
      </c>
      <c r="AQ962" s="110" t="s">
        <v>82</v>
      </c>
      <c r="AU962" s="109" t="s">
        <v>134</v>
      </c>
      <c r="AV962" s="110" t="str">
        <f t="shared" si="288"/>
        <v>INDMIN</v>
      </c>
      <c r="AW962" s="109" t="str">
        <f t="shared" si="289"/>
        <v>FH18</v>
      </c>
      <c r="AX962" s="109">
        <f t="shared" si="301"/>
        <v>0.01064638062097</v>
      </c>
      <c r="AY962" s="109" t="s">
        <v>30</v>
      </c>
      <c r="AZ962" s="110" t="s">
        <v>81</v>
      </c>
      <c r="BD962" s="109" t="s">
        <v>134</v>
      </c>
      <c r="BE962" s="110" t="str">
        <f t="shared" si="290"/>
        <v>INDMIN</v>
      </c>
      <c r="BF962" s="109" t="str">
        <f t="shared" si="291"/>
        <v>FH18</v>
      </c>
      <c r="BG962" s="109">
        <f t="shared" si="297"/>
        <v>0.0103871414309168</v>
      </c>
      <c r="BH962" s="109" t="s">
        <v>30</v>
      </c>
      <c r="BI962" s="110" t="s">
        <v>83</v>
      </c>
      <c r="BM962" s="109" t="s">
        <v>134</v>
      </c>
      <c r="BN962" s="110" t="str">
        <f t="shared" si="292"/>
        <v>INDMIN</v>
      </c>
      <c r="BO962" s="109" t="str">
        <f t="shared" si="293"/>
        <v>FH18</v>
      </c>
      <c r="BP962" s="109">
        <f t="shared" si="294"/>
        <v>0.01064638062097</v>
      </c>
      <c r="BQ962" s="109" t="s">
        <v>30</v>
      </c>
      <c r="BR962" s="110" t="s">
        <v>80</v>
      </c>
    </row>
    <row r="963" spans="11:70">
      <c r="K963" s="111" t="s">
        <v>134</v>
      </c>
      <c r="L963" s="110" t="str">
        <f t="shared" si="302"/>
        <v>INDMIN</v>
      </c>
      <c r="M963" s="110" t="s">
        <v>214</v>
      </c>
      <c r="N963" s="109">
        <f t="shared" si="303"/>
        <v>0.010608110966277</v>
      </c>
      <c r="O963" s="109" t="s">
        <v>30</v>
      </c>
      <c r="P963" s="110" t="s">
        <v>84</v>
      </c>
      <c r="T963" s="109" t="s">
        <v>134</v>
      </c>
      <c r="U963" s="110" t="str">
        <f t="shared" si="295"/>
        <v>INDMIN</v>
      </c>
      <c r="V963" s="109" t="str">
        <f t="shared" si="296"/>
        <v>FH19</v>
      </c>
      <c r="W963" s="109">
        <f t="shared" si="298"/>
        <v>0.0101732144504731</v>
      </c>
      <c r="X963" s="109" t="s">
        <v>30</v>
      </c>
      <c r="Y963" s="110" t="s">
        <v>79</v>
      </c>
      <c r="AC963" s="109" t="s">
        <v>134</v>
      </c>
      <c r="AD963" s="110" t="str">
        <f t="shared" si="284"/>
        <v>INDMIN</v>
      </c>
      <c r="AE963" s="109" t="str">
        <f t="shared" si="285"/>
        <v>FH19</v>
      </c>
      <c r="AF963" s="109">
        <f t="shared" si="299"/>
        <v>0.0109063902844793</v>
      </c>
      <c r="AG963" s="109" t="s">
        <v>30</v>
      </c>
      <c r="AH963" s="110" t="s">
        <v>85</v>
      </c>
      <c r="AL963" s="109" t="s">
        <v>134</v>
      </c>
      <c r="AM963" s="110" t="str">
        <f t="shared" si="286"/>
        <v>INDMIN</v>
      </c>
      <c r="AN963" s="109" t="str">
        <f t="shared" si="287"/>
        <v>FH19</v>
      </c>
      <c r="AO963" s="109">
        <f t="shared" si="300"/>
        <v>0.0104000813333372</v>
      </c>
      <c r="AP963" s="109" t="s">
        <v>30</v>
      </c>
      <c r="AQ963" s="110" t="s">
        <v>82</v>
      </c>
      <c r="AU963" s="109" t="s">
        <v>134</v>
      </c>
      <c r="AV963" s="110" t="str">
        <f t="shared" si="288"/>
        <v>INDMIN</v>
      </c>
      <c r="AW963" s="109" t="str">
        <f t="shared" si="289"/>
        <v>FH19</v>
      </c>
      <c r="AX963" s="109">
        <f t="shared" si="301"/>
        <v>0.010656165888631</v>
      </c>
      <c r="AY963" s="109" t="s">
        <v>30</v>
      </c>
      <c r="AZ963" s="110" t="s">
        <v>81</v>
      </c>
      <c r="BD963" s="109" t="s">
        <v>134</v>
      </c>
      <c r="BE963" s="110" t="str">
        <f t="shared" si="290"/>
        <v>INDMIN</v>
      </c>
      <c r="BF963" s="109" t="str">
        <f t="shared" si="291"/>
        <v>FH19</v>
      </c>
      <c r="BG963" s="109">
        <f t="shared" si="297"/>
        <v>0.0104000813333372</v>
      </c>
      <c r="BH963" s="109" t="s">
        <v>30</v>
      </c>
      <c r="BI963" s="110" t="s">
        <v>83</v>
      </c>
      <c r="BM963" s="109" t="s">
        <v>134</v>
      </c>
      <c r="BN963" s="110" t="str">
        <f t="shared" si="292"/>
        <v>INDMIN</v>
      </c>
      <c r="BO963" s="109" t="str">
        <f t="shared" si="293"/>
        <v>FH19</v>
      </c>
      <c r="BP963" s="109">
        <f t="shared" si="294"/>
        <v>0.010656165888631</v>
      </c>
      <c r="BQ963" s="109" t="s">
        <v>30</v>
      </c>
      <c r="BR963" s="110" t="s">
        <v>80</v>
      </c>
    </row>
    <row r="964" spans="11:70">
      <c r="K964" s="109" t="s">
        <v>134</v>
      </c>
      <c r="L964" s="110" t="str">
        <f t="shared" si="302"/>
        <v>INDMIN</v>
      </c>
      <c r="M964" s="110" t="s">
        <v>215</v>
      </c>
      <c r="N964" s="109">
        <f t="shared" si="303"/>
        <v>0.0105938077740437</v>
      </c>
      <c r="O964" s="109" t="s">
        <v>30</v>
      </c>
      <c r="P964" s="110" t="s">
        <v>84</v>
      </c>
      <c r="T964" s="109" t="s">
        <v>134</v>
      </c>
      <c r="U964" s="110" t="str">
        <f t="shared" si="295"/>
        <v>INDMIN</v>
      </c>
      <c r="V964" s="109" t="str">
        <f t="shared" si="296"/>
        <v>FH20</v>
      </c>
      <c r="W964" s="109">
        <f t="shared" si="298"/>
        <v>0.0104395391021615</v>
      </c>
      <c r="X964" s="109" t="s">
        <v>30</v>
      </c>
      <c r="Y964" s="110" t="s">
        <v>79</v>
      </c>
      <c r="AC964" s="109" t="s">
        <v>134</v>
      </c>
      <c r="AD964" s="110" t="str">
        <f t="shared" si="284"/>
        <v>INDMIN</v>
      </c>
      <c r="AE964" s="109" t="str">
        <f t="shared" si="285"/>
        <v>FH20</v>
      </c>
      <c r="AF964" s="109">
        <f t="shared" si="299"/>
        <v>0.0108242416247828</v>
      </c>
      <c r="AG964" s="109" t="s">
        <v>30</v>
      </c>
      <c r="AH964" s="110" t="s">
        <v>85</v>
      </c>
      <c r="AL964" s="109" t="s">
        <v>134</v>
      </c>
      <c r="AM964" s="110" t="str">
        <f t="shared" si="286"/>
        <v>INDMIN</v>
      </c>
      <c r="AN964" s="109" t="str">
        <f t="shared" si="287"/>
        <v>FH20</v>
      </c>
      <c r="AO964" s="109">
        <f t="shared" si="300"/>
        <v>0.0104666322888045</v>
      </c>
      <c r="AP964" s="109" t="s">
        <v>30</v>
      </c>
      <c r="AQ964" s="110" t="s">
        <v>82</v>
      </c>
      <c r="AU964" s="109" t="s">
        <v>134</v>
      </c>
      <c r="AV964" s="110" t="str">
        <f t="shared" si="288"/>
        <v>INDMIN</v>
      </c>
      <c r="AW964" s="109" t="str">
        <f t="shared" si="289"/>
        <v>FH20</v>
      </c>
      <c r="AX964" s="109">
        <f t="shared" si="301"/>
        <v>0.0107829867197916</v>
      </c>
      <c r="AY964" s="109" t="s">
        <v>30</v>
      </c>
      <c r="AZ964" s="110" t="s">
        <v>81</v>
      </c>
      <c r="BD964" s="109" t="s">
        <v>134</v>
      </c>
      <c r="BE964" s="110" t="str">
        <f t="shared" si="290"/>
        <v>INDMIN</v>
      </c>
      <c r="BF964" s="109" t="str">
        <f t="shared" si="291"/>
        <v>FH20</v>
      </c>
      <c r="BG964" s="109">
        <f t="shared" si="297"/>
        <v>0.0104666322888045</v>
      </c>
      <c r="BH964" s="109" t="s">
        <v>30</v>
      </c>
      <c r="BI964" s="110" t="s">
        <v>83</v>
      </c>
      <c r="BM964" s="109" t="s">
        <v>134</v>
      </c>
      <c r="BN964" s="110" t="str">
        <f t="shared" si="292"/>
        <v>INDMIN</v>
      </c>
      <c r="BO964" s="109" t="str">
        <f t="shared" si="293"/>
        <v>FH20</v>
      </c>
      <c r="BP964" s="109">
        <f t="shared" si="294"/>
        <v>0.0107829867197916</v>
      </c>
      <c r="BQ964" s="109" t="s">
        <v>30</v>
      </c>
      <c r="BR964" s="110" t="s">
        <v>80</v>
      </c>
    </row>
    <row r="965" spans="11:70">
      <c r="K965" s="109" t="s">
        <v>134</v>
      </c>
      <c r="L965" s="110" t="str">
        <f t="shared" si="302"/>
        <v>INDMIN</v>
      </c>
      <c r="M965" s="110" t="s">
        <v>216</v>
      </c>
      <c r="N965" s="109">
        <f t="shared" si="303"/>
        <v>0.0106029519197713</v>
      </c>
      <c r="O965" s="109" t="s">
        <v>30</v>
      </c>
      <c r="P965" s="110" t="s">
        <v>84</v>
      </c>
      <c r="T965" s="109" t="s">
        <v>134</v>
      </c>
      <c r="U965" s="110" t="str">
        <f t="shared" si="295"/>
        <v>INDMIN</v>
      </c>
      <c r="V965" s="109" t="str">
        <f t="shared" si="296"/>
        <v>FH21</v>
      </c>
      <c r="W965" s="109">
        <f t="shared" si="298"/>
        <v>0.0105294976266661</v>
      </c>
      <c r="X965" s="109" t="s">
        <v>30</v>
      </c>
      <c r="Y965" s="110" t="s">
        <v>79</v>
      </c>
      <c r="AC965" s="109" t="s">
        <v>134</v>
      </c>
      <c r="AD965" s="110" t="str">
        <f t="shared" si="284"/>
        <v>INDMIN</v>
      </c>
      <c r="AE965" s="109" t="str">
        <f t="shared" si="285"/>
        <v>FH21</v>
      </c>
      <c r="AF965" s="109">
        <f t="shared" si="299"/>
        <v>0.0107461881281853</v>
      </c>
      <c r="AG965" s="109" t="s">
        <v>30</v>
      </c>
      <c r="AH965" s="110" t="s">
        <v>85</v>
      </c>
      <c r="AL965" s="109" t="s">
        <v>134</v>
      </c>
      <c r="AM965" s="110" t="str">
        <f t="shared" si="286"/>
        <v>INDMIN</v>
      </c>
      <c r="AN965" s="109" t="str">
        <f t="shared" si="287"/>
        <v>FH21</v>
      </c>
      <c r="AO965" s="109">
        <f t="shared" si="300"/>
        <v>0.0105332942772517</v>
      </c>
      <c r="AP965" s="109" t="s">
        <v>30</v>
      </c>
      <c r="AQ965" s="110" t="s">
        <v>82</v>
      </c>
      <c r="AU965" s="109" t="s">
        <v>134</v>
      </c>
      <c r="AV965" s="110" t="str">
        <f t="shared" si="288"/>
        <v>INDMIN</v>
      </c>
      <c r="AW965" s="109" t="str">
        <f t="shared" si="289"/>
        <v>FH21</v>
      </c>
      <c r="AX965" s="109">
        <f t="shared" si="301"/>
        <v>0.010946161852612</v>
      </c>
      <c r="AY965" s="109" t="s">
        <v>30</v>
      </c>
      <c r="AZ965" s="110" t="s">
        <v>81</v>
      </c>
      <c r="BD965" s="109" t="s">
        <v>134</v>
      </c>
      <c r="BE965" s="110" t="str">
        <f t="shared" si="290"/>
        <v>INDMIN</v>
      </c>
      <c r="BF965" s="109" t="str">
        <f t="shared" si="291"/>
        <v>FH21</v>
      </c>
      <c r="BG965" s="109">
        <f t="shared" si="297"/>
        <v>0.0105332942772517</v>
      </c>
      <c r="BH965" s="109" t="s">
        <v>30</v>
      </c>
      <c r="BI965" s="110" t="s">
        <v>83</v>
      </c>
      <c r="BM965" s="109" t="s">
        <v>134</v>
      </c>
      <c r="BN965" s="110" t="str">
        <f t="shared" si="292"/>
        <v>INDMIN</v>
      </c>
      <c r="BO965" s="109" t="str">
        <f t="shared" si="293"/>
        <v>FH21</v>
      </c>
      <c r="BP965" s="109">
        <f t="shared" si="294"/>
        <v>0.010946161852612</v>
      </c>
      <c r="BQ965" s="109" t="s">
        <v>30</v>
      </c>
      <c r="BR965" s="110" t="s">
        <v>80</v>
      </c>
    </row>
    <row r="966" spans="11:70">
      <c r="K966" s="109" t="s">
        <v>134</v>
      </c>
      <c r="L966" s="110" t="str">
        <f t="shared" si="302"/>
        <v>INDMIN</v>
      </c>
      <c r="M966" s="110" t="s">
        <v>217</v>
      </c>
      <c r="N966" s="109">
        <f t="shared" si="303"/>
        <v>0.0106499947189476</v>
      </c>
      <c r="O966" s="109" t="s">
        <v>30</v>
      </c>
      <c r="P966" s="110" t="s">
        <v>84</v>
      </c>
      <c r="T966" s="109" t="s">
        <v>134</v>
      </c>
      <c r="U966" s="110" t="str">
        <f t="shared" si="295"/>
        <v>INDMIN</v>
      </c>
      <c r="V966" s="109" t="str">
        <f t="shared" si="296"/>
        <v>FH22</v>
      </c>
      <c r="W966" s="109">
        <f t="shared" si="298"/>
        <v>0.0104509545147346</v>
      </c>
      <c r="X966" s="109" t="s">
        <v>30</v>
      </c>
      <c r="Y966" s="110" t="s">
        <v>79</v>
      </c>
      <c r="AC966" s="109" t="s">
        <v>134</v>
      </c>
      <c r="AD966" s="110" t="str">
        <f t="shared" si="284"/>
        <v>INDMIN</v>
      </c>
      <c r="AE966" s="109" t="str">
        <f t="shared" si="285"/>
        <v>FH22</v>
      </c>
      <c r="AF966" s="109">
        <f t="shared" si="299"/>
        <v>0.010743373856073</v>
      </c>
      <c r="AG966" s="109" t="s">
        <v>30</v>
      </c>
      <c r="AH966" s="110" t="s">
        <v>85</v>
      </c>
      <c r="AL966" s="109" t="s">
        <v>134</v>
      </c>
      <c r="AM966" s="110" t="str">
        <f t="shared" si="286"/>
        <v>INDMIN</v>
      </c>
      <c r="AN966" s="109" t="str">
        <f t="shared" si="287"/>
        <v>FH22</v>
      </c>
      <c r="AO966" s="109">
        <f t="shared" si="300"/>
        <v>0.0105724394852788</v>
      </c>
      <c r="AP966" s="109" t="s">
        <v>30</v>
      </c>
      <c r="AQ966" s="110" t="s">
        <v>82</v>
      </c>
      <c r="AU966" s="109" t="s">
        <v>134</v>
      </c>
      <c r="AV966" s="110" t="str">
        <f t="shared" si="288"/>
        <v>INDMIN</v>
      </c>
      <c r="AW966" s="109" t="str">
        <f t="shared" si="289"/>
        <v>FH22</v>
      </c>
      <c r="AX966" s="109">
        <f t="shared" si="301"/>
        <v>0.0111347269501046</v>
      </c>
      <c r="AY966" s="109" t="s">
        <v>30</v>
      </c>
      <c r="AZ966" s="110" t="s">
        <v>81</v>
      </c>
      <c r="BD966" s="109" t="s">
        <v>134</v>
      </c>
      <c r="BE966" s="110" t="str">
        <f t="shared" si="290"/>
        <v>INDMIN</v>
      </c>
      <c r="BF966" s="109" t="str">
        <f t="shared" si="291"/>
        <v>FH22</v>
      </c>
      <c r="BG966" s="109">
        <f t="shared" si="297"/>
        <v>0.0105724394852788</v>
      </c>
      <c r="BH966" s="109" t="s">
        <v>30</v>
      </c>
      <c r="BI966" s="110" t="s">
        <v>83</v>
      </c>
      <c r="BM966" s="109" t="s">
        <v>134</v>
      </c>
      <c r="BN966" s="110" t="str">
        <f t="shared" si="292"/>
        <v>INDMIN</v>
      </c>
      <c r="BO966" s="109" t="str">
        <f t="shared" si="293"/>
        <v>FH22</v>
      </c>
      <c r="BP966" s="109">
        <f t="shared" si="294"/>
        <v>0.0111347269501046</v>
      </c>
      <c r="BQ966" s="109" t="s">
        <v>30</v>
      </c>
      <c r="BR966" s="110" t="s">
        <v>80</v>
      </c>
    </row>
    <row r="967" spans="11:70">
      <c r="K967" s="111" t="s">
        <v>134</v>
      </c>
      <c r="L967" s="110" t="str">
        <f t="shared" si="302"/>
        <v>INDMIN</v>
      </c>
      <c r="M967" s="110" t="s">
        <v>218</v>
      </c>
      <c r="N967" s="109">
        <f t="shared" si="303"/>
        <v>0.0107286089170435</v>
      </c>
      <c r="O967" s="109" t="s">
        <v>30</v>
      </c>
      <c r="P967" s="110" t="s">
        <v>84</v>
      </c>
      <c r="T967" s="109" t="s">
        <v>134</v>
      </c>
      <c r="U967" s="110" t="str">
        <f t="shared" si="295"/>
        <v>INDMIN</v>
      </c>
      <c r="V967" s="109" t="str">
        <f t="shared" si="296"/>
        <v>FH23</v>
      </c>
      <c r="W967" s="109">
        <f t="shared" si="298"/>
        <v>0.010240244057547</v>
      </c>
      <c r="X967" s="109" t="s">
        <v>30</v>
      </c>
      <c r="Y967" s="110" t="s">
        <v>79</v>
      </c>
      <c r="AC967" s="109" t="s">
        <v>134</v>
      </c>
      <c r="AD967" s="110" t="str">
        <f t="shared" si="284"/>
        <v>INDMIN</v>
      </c>
      <c r="AE967" s="109" t="str">
        <f t="shared" si="285"/>
        <v>FH23</v>
      </c>
      <c r="AF967" s="109">
        <f t="shared" si="299"/>
        <v>0.0109657673124447</v>
      </c>
      <c r="AG967" s="109" t="s">
        <v>30</v>
      </c>
      <c r="AH967" s="110" t="s">
        <v>85</v>
      </c>
      <c r="AL967" s="109" t="s">
        <v>134</v>
      </c>
      <c r="AM967" s="110" t="str">
        <f t="shared" si="286"/>
        <v>INDMIN</v>
      </c>
      <c r="AN967" s="109" t="str">
        <f t="shared" si="287"/>
        <v>FH23</v>
      </c>
      <c r="AO967" s="109">
        <f t="shared" si="300"/>
        <v>0.0106351320566266</v>
      </c>
      <c r="AP967" s="109" t="s">
        <v>30</v>
      </c>
      <c r="AQ967" s="110" t="s">
        <v>82</v>
      </c>
      <c r="AU967" s="109" t="s">
        <v>134</v>
      </c>
      <c r="AV967" s="110" t="str">
        <f t="shared" si="288"/>
        <v>INDMIN</v>
      </c>
      <c r="AW967" s="109" t="str">
        <f t="shared" si="289"/>
        <v>FH23</v>
      </c>
      <c r="AX967" s="109">
        <f t="shared" si="301"/>
        <v>0.0114198689107316</v>
      </c>
      <c r="AY967" s="109" t="s">
        <v>30</v>
      </c>
      <c r="AZ967" s="110" t="s">
        <v>81</v>
      </c>
      <c r="BD967" s="109" t="s">
        <v>134</v>
      </c>
      <c r="BE967" s="110" t="str">
        <f t="shared" si="290"/>
        <v>INDMIN</v>
      </c>
      <c r="BF967" s="109" t="str">
        <f t="shared" si="291"/>
        <v>FH23</v>
      </c>
      <c r="BG967" s="109">
        <f t="shared" si="297"/>
        <v>0.0106351320566266</v>
      </c>
      <c r="BH967" s="109" t="s">
        <v>30</v>
      </c>
      <c r="BI967" s="110" t="s">
        <v>83</v>
      </c>
      <c r="BM967" s="109" t="s">
        <v>134</v>
      </c>
      <c r="BN967" s="110" t="str">
        <f t="shared" si="292"/>
        <v>INDMIN</v>
      </c>
      <c r="BO967" s="109" t="str">
        <f t="shared" si="293"/>
        <v>FH23</v>
      </c>
      <c r="BP967" s="109">
        <f t="shared" si="294"/>
        <v>0.0114198689107316</v>
      </c>
      <c r="BQ967" s="109" t="s">
        <v>30</v>
      </c>
      <c r="BR967" s="110" t="s">
        <v>80</v>
      </c>
    </row>
    <row r="968" spans="11:70">
      <c r="K968" s="109" t="s">
        <v>134</v>
      </c>
      <c r="L968" s="110" t="str">
        <f t="shared" si="302"/>
        <v>INDMIN</v>
      </c>
      <c r="M968" s="110" t="s">
        <v>219</v>
      </c>
      <c r="N968" s="109">
        <f t="shared" si="303"/>
        <v>0.0116721656639418</v>
      </c>
      <c r="O968" s="109" t="s">
        <v>30</v>
      </c>
      <c r="P968" s="110" t="s">
        <v>84</v>
      </c>
      <c r="T968" s="109" t="s">
        <v>134</v>
      </c>
      <c r="U968" s="110" t="str">
        <f t="shared" si="295"/>
        <v>INDMIN</v>
      </c>
      <c r="V968" s="109" t="str">
        <f t="shared" si="296"/>
        <v>WH0</v>
      </c>
      <c r="W968" s="109">
        <f t="shared" si="298"/>
        <v>0.013746547699084</v>
      </c>
      <c r="X968" s="109" t="s">
        <v>30</v>
      </c>
      <c r="Y968" s="110" t="s">
        <v>79</v>
      </c>
      <c r="AC968" s="109" t="s">
        <v>134</v>
      </c>
      <c r="AD968" s="110" t="str">
        <f t="shared" si="284"/>
        <v>INDMIN</v>
      </c>
      <c r="AE968" s="109" t="str">
        <f t="shared" si="285"/>
        <v>WH0</v>
      </c>
      <c r="AF968" s="109">
        <f t="shared" si="299"/>
        <v>0.0134361007747033</v>
      </c>
      <c r="AG968" s="109" t="s">
        <v>30</v>
      </c>
      <c r="AH968" s="110" t="s">
        <v>85</v>
      </c>
      <c r="AL968" s="109" t="s">
        <v>134</v>
      </c>
      <c r="AM968" s="110" t="str">
        <f t="shared" si="286"/>
        <v>INDMIN</v>
      </c>
      <c r="AN968" s="109" t="str">
        <f t="shared" si="287"/>
        <v>WH0</v>
      </c>
      <c r="AO968" s="109">
        <f t="shared" si="300"/>
        <v>0.0130605786484265</v>
      </c>
      <c r="AP968" s="109" t="s">
        <v>30</v>
      </c>
      <c r="AQ968" s="110" t="s">
        <v>82</v>
      </c>
      <c r="AU968" s="109" t="s">
        <v>134</v>
      </c>
      <c r="AV968" s="110" t="str">
        <f t="shared" si="288"/>
        <v>INDMIN</v>
      </c>
      <c r="AW968" s="109" t="str">
        <f t="shared" si="289"/>
        <v>WH0</v>
      </c>
      <c r="AX968" s="109">
        <f t="shared" si="301"/>
        <v>0.0127055580665203</v>
      </c>
      <c r="AY968" s="109" t="s">
        <v>30</v>
      </c>
      <c r="AZ968" s="110" t="s">
        <v>81</v>
      </c>
      <c r="BD968" s="109" t="s">
        <v>134</v>
      </c>
      <c r="BE968" s="110" t="str">
        <f t="shared" si="290"/>
        <v>INDMIN</v>
      </c>
      <c r="BF968" s="109" t="str">
        <f t="shared" si="291"/>
        <v>WH0</v>
      </c>
      <c r="BG968" s="109">
        <f t="shared" si="297"/>
        <v>0.0130605786484265</v>
      </c>
      <c r="BH968" s="109" t="s">
        <v>30</v>
      </c>
      <c r="BI968" s="110" t="s">
        <v>83</v>
      </c>
      <c r="BM968" s="109" t="s">
        <v>134</v>
      </c>
      <c r="BN968" s="110" t="str">
        <f t="shared" si="292"/>
        <v>INDMIN</v>
      </c>
      <c r="BO968" s="109" t="str">
        <f t="shared" si="293"/>
        <v>WH0</v>
      </c>
      <c r="BP968" s="109">
        <f t="shared" si="294"/>
        <v>0.0127055580665203</v>
      </c>
      <c r="BQ968" s="109" t="s">
        <v>30</v>
      </c>
      <c r="BR968" s="110" t="s">
        <v>80</v>
      </c>
    </row>
    <row r="969" spans="11:70">
      <c r="K969" s="109" t="s">
        <v>134</v>
      </c>
      <c r="L969" s="110" t="str">
        <f t="shared" si="302"/>
        <v>INDMIN</v>
      </c>
      <c r="M969" s="110" t="s">
        <v>220</v>
      </c>
      <c r="N969" s="109">
        <f t="shared" si="303"/>
        <v>0.0116279291498786</v>
      </c>
      <c r="O969" s="109" t="s">
        <v>30</v>
      </c>
      <c r="P969" s="110" t="s">
        <v>84</v>
      </c>
      <c r="T969" s="109" t="s">
        <v>134</v>
      </c>
      <c r="U969" s="110" t="str">
        <f t="shared" si="295"/>
        <v>INDMIN</v>
      </c>
      <c r="V969" s="109" t="str">
        <f t="shared" si="296"/>
        <v>WH1</v>
      </c>
      <c r="W969" s="109">
        <f t="shared" si="298"/>
        <v>0.013306284697205</v>
      </c>
      <c r="X969" s="109" t="s">
        <v>30</v>
      </c>
      <c r="Y969" s="110" t="s">
        <v>79</v>
      </c>
      <c r="AC969" s="109" t="s">
        <v>134</v>
      </c>
      <c r="AD969" s="110" t="str">
        <f t="shared" si="284"/>
        <v>INDMIN</v>
      </c>
      <c r="AE969" s="109" t="str">
        <f t="shared" si="285"/>
        <v>WH1</v>
      </c>
      <c r="AF969" s="109">
        <f t="shared" si="299"/>
        <v>0.0135414304736629</v>
      </c>
      <c r="AG969" s="109" t="s">
        <v>30</v>
      </c>
      <c r="AH969" s="110" t="s">
        <v>85</v>
      </c>
      <c r="AL969" s="109" t="s">
        <v>134</v>
      </c>
      <c r="AM969" s="110" t="str">
        <f t="shared" si="286"/>
        <v>INDMIN</v>
      </c>
      <c r="AN969" s="109" t="str">
        <f t="shared" si="287"/>
        <v>WH1</v>
      </c>
      <c r="AO969" s="109">
        <f t="shared" si="300"/>
        <v>0.012947381496885</v>
      </c>
      <c r="AP969" s="109" t="s">
        <v>30</v>
      </c>
      <c r="AQ969" s="110" t="s">
        <v>82</v>
      </c>
      <c r="AU969" s="109" t="s">
        <v>134</v>
      </c>
      <c r="AV969" s="110" t="str">
        <f t="shared" si="288"/>
        <v>INDMIN</v>
      </c>
      <c r="AW969" s="109" t="str">
        <f t="shared" si="289"/>
        <v>WH1</v>
      </c>
      <c r="AX969" s="109">
        <f t="shared" si="301"/>
        <v>0.0124864552527677</v>
      </c>
      <c r="AY969" s="109" t="s">
        <v>30</v>
      </c>
      <c r="AZ969" s="110" t="s">
        <v>81</v>
      </c>
      <c r="BD969" s="109" t="s">
        <v>134</v>
      </c>
      <c r="BE969" s="110" t="str">
        <f t="shared" si="290"/>
        <v>INDMIN</v>
      </c>
      <c r="BF969" s="109" t="str">
        <f t="shared" si="291"/>
        <v>WH1</v>
      </c>
      <c r="BG969" s="109">
        <f t="shared" si="297"/>
        <v>0.012947381496885</v>
      </c>
      <c r="BH969" s="109" t="s">
        <v>30</v>
      </c>
      <c r="BI969" s="110" t="s">
        <v>83</v>
      </c>
      <c r="BM969" s="109" t="s">
        <v>134</v>
      </c>
      <c r="BN969" s="110" t="str">
        <f t="shared" si="292"/>
        <v>INDMIN</v>
      </c>
      <c r="BO969" s="109" t="str">
        <f t="shared" si="293"/>
        <v>WH1</v>
      </c>
      <c r="BP969" s="109">
        <f t="shared" si="294"/>
        <v>0.0124864552527677</v>
      </c>
      <c r="BQ969" s="109" t="s">
        <v>30</v>
      </c>
      <c r="BR969" s="110" t="s">
        <v>80</v>
      </c>
    </row>
    <row r="970" spans="11:70">
      <c r="K970" s="109" t="s">
        <v>134</v>
      </c>
      <c r="L970" s="110" t="str">
        <f t="shared" si="302"/>
        <v>INDMIN</v>
      </c>
      <c r="M970" s="110" t="s">
        <v>221</v>
      </c>
      <c r="N970" s="109">
        <f t="shared" si="303"/>
        <v>0.0115306629242922</v>
      </c>
      <c r="O970" s="109" t="s">
        <v>30</v>
      </c>
      <c r="P970" s="110" t="s">
        <v>84</v>
      </c>
      <c r="T970" s="109" t="s">
        <v>134</v>
      </c>
      <c r="U970" s="110" t="str">
        <f t="shared" si="295"/>
        <v>INDMIN</v>
      </c>
      <c r="V970" s="109" t="str">
        <f t="shared" si="296"/>
        <v>WH2</v>
      </c>
      <c r="W970" s="109">
        <f t="shared" si="298"/>
        <v>0.0127397628774967</v>
      </c>
      <c r="X970" s="109" t="s">
        <v>30</v>
      </c>
      <c r="Y970" s="110" t="s">
        <v>79</v>
      </c>
      <c r="AC970" s="109" t="s">
        <v>134</v>
      </c>
      <c r="AD970" s="110" t="str">
        <f t="shared" si="284"/>
        <v>INDMIN</v>
      </c>
      <c r="AE970" s="109" t="str">
        <f t="shared" si="285"/>
        <v>WH2</v>
      </c>
      <c r="AF970" s="109">
        <f t="shared" si="299"/>
        <v>0.0134599033531735</v>
      </c>
      <c r="AG970" s="109" t="s">
        <v>30</v>
      </c>
      <c r="AH970" s="110" t="s">
        <v>85</v>
      </c>
      <c r="AL970" s="109" t="s">
        <v>134</v>
      </c>
      <c r="AM970" s="110" t="str">
        <f t="shared" si="286"/>
        <v>INDMIN</v>
      </c>
      <c r="AN970" s="109" t="str">
        <f t="shared" si="287"/>
        <v>WH2</v>
      </c>
      <c r="AO970" s="109">
        <f t="shared" si="300"/>
        <v>0.0127678788345884</v>
      </c>
      <c r="AP970" s="109" t="s">
        <v>30</v>
      </c>
      <c r="AQ970" s="110" t="s">
        <v>82</v>
      </c>
      <c r="AU970" s="109" t="s">
        <v>134</v>
      </c>
      <c r="AV970" s="110" t="str">
        <f t="shared" si="288"/>
        <v>INDMIN</v>
      </c>
      <c r="AW970" s="109" t="str">
        <f t="shared" si="289"/>
        <v>WH2</v>
      </c>
      <c r="AX970" s="109">
        <f t="shared" si="301"/>
        <v>0.0122202971539407</v>
      </c>
      <c r="AY970" s="109" t="s">
        <v>30</v>
      </c>
      <c r="AZ970" s="110" t="s">
        <v>81</v>
      </c>
      <c r="BD970" s="109" t="s">
        <v>134</v>
      </c>
      <c r="BE970" s="110" t="str">
        <f t="shared" si="290"/>
        <v>INDMIN</v>
      </c>
      <c r="BF970" s="109" t="str">
        <f t="shared" si="291"/>
        <v>WH2</v>
      </c>
      <c r="BG970" s="109">
        <f t="shared" si="297"/>
        <v>0.0127678788345884</v>
      </c>
      <c r="BH970" s="109" t="s">
        <v>30</v>
      </c>
      <c r="BI970" s="110" t="s">
        <v>83</v>
      </c>
      <c r="BM970" s="109" t="s">
        <v>134</v>
      </c>
      <c r="BN970" s="110" t="str">
        <f t="shared" si="292"/>
        <v>INDMIN</v>
      </c>
      <c r="BO970" s="109" t="str">
        <f t="shared" si="293"/>
        <v>WH2</v>
      </c>
      <c r="BP970" s="109">
        <f t="shared" si="294"/>
        <v>0.0122202971539407</v>
      </c>
      <c r="BQ970" s="109" t="s">
        <v>30</v>
      </c>
      <c r="BR970" s="110" t="s">
        <v>80</v>
      </c>
    </row>
    <row r="971" spans="11:70">
      <c r="K971" s="111" t="s">
        <v>134</v>
      </c>
      <c r="L971" s="110" t="str">
        <f t="shared" si="302"/>
        <v>INDMIN</v>
      </c>
      <c r="M971" s="110" t="s">
        <v>222</v>
      </c>
      <c r="N971" s="109">
        <f t="shared" si="303"/>
        <v>0.0114186169128008</v>
      </c>
      <c r="O971" s="109" t="s">
        <v>30</v>
      </c>
      <c r="P971" s="110" t="s">
        <v>84</v>
      </c>
      <c r="T971" s="109" t="s">
        <v>134</v>
      </c>
      <c r="U971" s="110" t="str">
        <f t="shared" si="295"/>
        <v>INDMIN</v>
      </c>
      <c r="V971" s="109" t="str">
        <f t="shared" si="296"/>
        <v>WH3</v>
      </c>
      <c r="W971" s="109">
        <f t="shared" si="298"/>
        <v>0.0122738141593863</v>
      </c>
      <c r="X971" s="109" t="s">
        <v>30</v>
      </c>
      <c r="Y971" s="110" t="s">
        <v>79</v>
      </c>
      <c r="AC971" s="109" t="s">
        <v>134</v>
      </c>
      <c r="AD971" s="110" t="str">
        <f t="shared" si="284"/>
        <v>INDMIN</v>
      </c>
      <c r="AE971" s="109" t="str">
        <f t="shared" si="285"/>
        <v>WH3</v>
      </c>
      <c r="AF971" s="109">
        <f t="shared" si="299"/>
        <v>0.0131930553402525</v>
      </c>
      <c r="AG971" s="109" t="s">
        <v>30</v>
      </c>
      <c r="AH971" s="110" t="s">
        <v>85</v>
      </c>
      <c r="AL971" s="109" t="s">
        <v>134</v>
      </c>
      <c r="AM971" s="110" t="str">
        <f t="shared" si="286"/>
        <v>INDMIN</v>
      </c>
      <c r="AN971" s="109" t="str">
        <f t="shared" si="287"/>
        <v>WH3</v>
      </c>
      <c r="AO971" s="109">
        <f t="shared" si="300"/>
        <v>0.0125143530868874</v>
      </c>
      <c r="AP971" s="109" t="s">
        <v>30</v>
      </c>
      <c r="AQ971" s="110" t="s">
        <v>82</v>
      </c>
      <c r="AU971" s="109" t="s">
        <v>134</v>
      </c>
      <c r="AV971" s="110" t="str">
        <f t="shared" si="288"/>
        <v>INDMIN</v>
      </c>
      <c r="AW971" s="109" t="str">
        <f t="shared" si="289"/>
        <v>WH3</v>
      </c>
      <c r="AX971" s="109">
        <f t="shared" si="301"/>
        <v>0.0117911591434718</v>
      </c>
      <c r="AY971" s="109" t="s">
        <v>30</v>
      </c>
      <c r="AZ971" s="110" t="s">
        <v>81</v>
      </c>
      <c r="BD971" s="109" t="s">
        <v>134</v>
      </c>
      <c r="BE971" s="110" t="str">
        <f t="shared" si="290"/>
        <v>INDMIN</v>
      </c>
      <c r="BF971" s="109" t="str">
        <f t="shared" si="291"/>
        <v>WH3</v>
      </c>
      <c r="BG971" s="109">
        <f t="shared" si="297"/>
        <v>0.0125143530868874</v>
      </c>
      <c r="BH971" s="109" t="s">
        <v>30</v>
      </c>
      <c r="BI971" s="110" t="s">
        <v>83</v>
      </c>
      <c r="BM971" s="109" t="s">
        <v>134</v>
      </c>
      <c r="BN971" s="110" t="str">
        <f t="shared" si="292"/>
        <v>INDMIN</v>
      </c>
      <c r="BO971" s="109" t="str">
        <f t="shared" si="293"/>
        <v>WH3</v>
      </c>
      <c r="BP971" s="109">
        <f t="shared" si="294"/>
        <v>0.0117911591434718</v>
      </c>
      <c r="BQ971" s="109" t="s">
        <v>30</v>
      </c>
      <c r="BR971" s="110" t="s">
        <v>80</v>
      </c>
    </row>
    <row r="972" spans="11:70">
      <c r="K972" s="109" t="s">
        <v>134</v>
      </c>
      <c r="L972" s="110" t="str">
        <f t="shared" si="302"/>
        <v>INDMIN</v>
      </c>
      <c r="M972" s="110" t="s">
        <v>223</v>
      </c>
      <c r="N972" s="109">
        <f t="shared" si="303"/>
        <v>0.0112407620887148</v>
      </c>
      <c r="O972" s="109" t="s">
        <v>30</v>
      </c>
      <c r="P972" s="110" t="s">
        <v>84</v>
      </c>
      <c r="T972" s="109" t="s">
        <v>134</v>
      </c>
      <c r="U972" s="110" t="str">
        <f t="shared" si="295"/>
        <v>INDMIN</v>
      </c>
      <c r="V972" s="109" t="str">
        <f t="shared" si="296"/>
        <v>WH4</v>
      </c>
      <c r="W972" s="109">
        <f t="shared" si="298"/>
        <v>0.0119283630411</v>
      </c>
      <c r="X972" s="109" t="s">
        <v>30</v>
      </c>
      <c r="Y972" s="110" t="s">
        <v>79</v>
      </c>
      <c r="AC972" s="109" t="s">
        <v>134</v>
      </c>
      <c r="AD972" s="110" t="str">
        <f t="shared" si="284"/>
        <v>INDMIN</v>
      </c>
      <c r="AE972" s="109" t="str">
        <f t="shared" si="285"/>
        <v>WH4</v>
      </c>
      <c r="AF972" s="109">
        <f t="shared" si="299"/>
        <v>0.0127699145974683</v>
      </c>
      <c r="AG972" s="109" t="s">
        <v>30</v>
      </c>
      <c r="AH972" s="110" t="s">
        <v>85</v>
      </c>
      <c r="AL972" s="109" t="s">
        <v>134</v>
      </c>
      <c r="AM972" s="110" t="str">
        <f t="shared" si="286"/>
        <v>INDMIN</v>
      </c>
      <c r="AN972" s="109" t="str">
        <f t="shared" si="287"/>
        <v>WH4</v>
      </c>
      <c r="AO972" s="109">
        <f t="shared" si="300"/>
        <v>0.0121607856393032</v>
      </c>
      <c r="AP972" s="109" t="s">
        <v>30</v>
      </c>
      <c r="AQ972" s="110" t="s">
        <v>82</v>
      </c>
      <c r="AU972" s="109" t="s">
        <v>134</v>
      </c>
      <c r="AV972" s="110" t="str">
        <f t="shared" si="288"/>
        <v>INDMIN</v>
      </c>
      <c r="AW972" s="109" t="str">
        <f t="shared" si="289"/>
        <v>WH4</v>
      </c>
      <c r="AX972" s="109">
        <f t="shared" si="301"/>
        <v>0.0111442981240238</v>
      </c>
      <c r="AY972" s="109" t="s">
        <v>30</v>
      </c>
      <c r="AZ972" s="110" t="s">
        <v>81</v>
      </c>
      <c r="BD972" s="109" t="s">
        <v>134</v>
      </c>
      <c r="BE972" s="110" t="str">
        <f t="shared" si="290"/>
        <v>INDMIN</v>
      </c>
      <c r="BF972" s="109" t="str">
        <f t="shared" si="291"/>
        <v>WH4</v>
      </c>
      <c r="BG972" s="109">
        <f t="shared" si="297"/>
        <v>0.0121607856393032</v>
      </c>
      <c r="BH972" s="109" t="s">
        <v>30</v>
      </c>
      <c r="BI972" s="110" t="s">
        <v>83</v>
      </c>
      <c r="BM972" s="109" t="s">
        <v>134</v>
      </c>
      <c r="BN972" s="110" t="str">
        <f t="shared" si="292"/>
        <v>INDMIN</v>
      </c>
      <c r="BO972" s="109" t="str">
        <f t="shared" si="293"/>
        <v>WH4</v>
      </c>
      <c r="BP972" s="109">
        <f t="shared" si="294"/>
        <v>0.0111442981240238</v>
      </c>
      <c r="BQ972" s="109" t="s">
        <v>30</v>
      </c>
      <c r="BR972" s="110" t="s">
        <v>80</v>
      </c>
    </row>
    <row r="973" spans="11:70">
      <c r="K973" s="109" t="s">
        <v>134</v>
      </c>
      <c r="L973" s="110" t="str">
        <f t="shared" si="302"/>
        <v>INDMIN</v>
      </c>
      <c r="M973" s="110" t="s">
        <v>224</v>
      </c>
      <c r="N973" s="109">
        <f t="shared" si="303"/>
        <v>0.0109816188568309</v>
      </c>
      <c r="O973" s="109" t="s">
        <v>30</v>
      </c>
      <c r="P973" s="110" t="s">
        <v>84</v>
      </c>
      <c r="T973" s="109" t="s">
        <v>134</v>
      </c>
      <c r="U973" s="110" t="str">
        <f t="shared" si="295"/>
        <v>INDMIN</v>
      </c>
      <c r="V973" s="109" t="str">
        <f t="shared" si="296"/>
        <v>WH5</v>
      </c>
      <c r="W973" s="109">
        <f t="shared" si="298"/>
        <v>0.0117678407290691</v>
      </c>
      <c r="X973" s="109" t="s">
        <v>30</v>
      </c>
      <c r="Y973" s="110" t="s">
        <v>79</v>
      </c>
      <c r="AC973" s="109" t="s">
        <v>134</v>
      </c>
      <c r="AD973" s="110" t="str">
        <f t="shared" si="284"/>
        <v>INDMIN</v>
      </c>
      <c r="AE973" s="109" t="str">
        <f t="shared" si="285"/>
        <v>WH5</v>
      </c>
      <c r="AF973" s="109">
        <f t="shared" si="299"/>
        <v>0.0121471569711641</v>
      </c>
      <c r="AG973" s="109" t="s">
        <v>30</v>
      </c>
      <c r="AH973" s="110" t="s">
        <v>85</v>
      </c>
      <c r="AL973" s="109" t="s">
        <v>134</v>
      </c>
      <c r="AM973" s="110" t="str">
        <f t="shared" si="286"/>
        <v>INDMIN</v>
      </c>
      <c r="AN973" s="109" t="str">
        <f t="shared" si="287"/>
        <v>WH5</v>
      </c>
      <c r="AO973" s="109">
        <f t="shared" si="300"/>
        <v>0.0117558136805204</v>
      </c>
      <c r="AP973" s="109" t="s">
        <v>30</v>
      </c>
      <c r="AQ973" s="110" t="s">
        <v>82</v>
      </c>
      <c r="AU973" s="109" t="s">
        <v>134</v>
      </c>
      <c r="AV973" s="110" t="str">
        <f t="shared" si="288"/>
        <v>INDMIN</v>
      </c>
      <c r="AW973" s="109" t="str">
        <f t="shared" si="289"/>
        <v>WH5</v>
      </c>
      <c r="AX973" s="109">
        <f t="shared" si="301"/>
        <v>0.0104396375114622</v>
      </c>
      <c r="AY973" s="109" t="s">
        <v>30</v>
      </c>
      <c r="AZ973" s="110" t="s">
        <v>81</v>
      </c>
      <c r="BD973" s="109" t="s">
        <v>134</v>
      </c>
      <c r="BE973" s="110" t="str">
        <f t="shared" si="290"/>
        <v>INDMIN</v>
      </c>
      <c r="BF973" s="109" t="str">
        <f t="shared" si="291"/>
        <v>WH5</v>
      </c>
      <c r="BG973" s="109">
        <f t="shared" si="297"/>
        <v>0.0117558136805204</v>
      </c>
      <c r="BH973" s="109" t="s">
        <v>30</v>
      </c>
      <c r="BI973" s="110" t="s">
        <v>83</v>
      </c>
      <c r="BM973" s="109" t="s">
        <v>134</v>
      </c>
      <c r="BN973" s="110" t="str">
        <f t="shared" si="292"/>
        <v>INDMIN</v>
      </c>
      <c r="BO973" s="109" t="str">
        <f t="shared" si="293"/>
        <v>WH5</v>
      </c>
      <c r="BP973" s="109">
        <f t="shared" si="294"/>
        <v>0.0104396375114622</v>
      </c>
      <c r="BQ973" s="109" t="s">
        <v>30</v>
      </c>
      <c r="BR973" s="110" t="s">
        <v>80</v>
      </c>
    </row>
    <row r="974" spans="11:70">
      <c r="K974" s="109" t="s">
        <v>134</v>
      </c>
      <c r="L974" s="110" t="str">
        <f t="shared" si="302"/>
        <v>INDMIN</v>
      </c>
      <c r="M974" s="110" t="s">
        <v>225</v>
      </c>
      <c r="N974" s="109">
        <f t="shared" si="303"/>
        <v>0.0107261623967495</v>
      </c>
      <c r="O974" s="109" t="s">
        <v>30</v>
      </c>
      <c r="P974" s="110" t="s">
        <v>84</v>
      </c>
      <c r="T974" s="109" t="s">
        <v>134</v>
      </c>
      <c r="U974" s="110" t="str">
        <f t="shared" si="295"/>
        <v>INDMIN</v>
      </c>
      <c r="V974" s="109" t="str">
        <f t="shared" si="296"/>
        <v>WH6</v>
      </c>
      <c r="W974" s="109">
        <f t="shared" si="298"/>
        <v>0.011746882242616</v>
      </c>
      <c r="X974" s="109" t="s">
        <v>30</v>
      </c>
      <c r="Y974" s="110" t="s">
        <v>79</v>
      </c>
      <c r="AC974" s="109" t="s">
        <v>134</v>
      </c>
      <c r="AD974" s="110" t="str">
        <f t="shared" si="284"/>
        <v>INDMIN</v>
      </c>
      <c r="AE974" s="109" t="str">
        <f t="shared" si="285"/>
        <v>WH6</v>
      </c>
      <c r="AF974" s="109">
        <f t="shared" si="299"/>
        <v>0.0114581192317221</v>
      </c>
      <c r="AG974" s="109" t="s">
        <v>30</v>
      </c>
      <c r="AH974" s="110" t="s">
        <v>85</v>
      </c>
      <c r="AL974" s="109" t="s">
        <v>134</v>
      </c>
      <c r="AM974" s="110" t="str">
        <f t="shared" si="286"/>
        <v>INDMIN</v>
      </c>
      <c r="AN974" s="109" t="str">
        <f t="shared" si="287"/>
        <v>WH6</v>
      </c>
      <c r="AO974" s="109">
        <f t="shared" si="300"/>
        <v>0.0114263268133335</v>
      </c>
      <c r="AP974" s="109" t="s">
        <v>30</v>
      </c>
      <c r="AQ974" s="110" t="s">
        <v>82</v>
      </c>
      <c r="AU974" s="109" t="s">
        <v>134</v>
      </c>
      <c r="AV974" s="110" t="str">
        <f t="shared" si="288"/>
        <v>INDMIN</v>
      </c>
      <c r="AW974" s="109" t="str">
        <f t="shared" si="289"/>
        <v>WH6</v>
      </c>
      <c r="AX974" s="109">
        <f t="shared" si="301"/>
        <v>0.00992458573966148</v>
      </c>
      <c r="AY974" s="109" t="s">
        <v>30</v>
      </c>
      <c r="AZ974" s="110" t="s">
        <v>81</v>
      </c>
      <c r="BD974" s="109" t="s">
        <v>134</v>
      </c>
      <c r="BE974" s="110" t="str">
        <f t="shared" si="290"/>
        <v>INDMIN</v>
      </c>
      <c r="BF974" s="109" t="str">
        <f t="shared" si="291"/>
        <v>WH6</v>
      </c>
      <c r="BG974" s="109">
        <f t="shared" si="297"/>
        <v>0.0114263268133335</v>
      </c>
      <c r="BH974" s="109" t="s">
        <v>30</v>
      </c>
      <c r="BI974" s="110" t="s">
        <v>83</v>
      </c>
      <c r="BM974" s="109" t="s">
        <v>134</v>
      </c>
      <c r="BN974" s="110" t="str">
        <f t="shared" si="292"/>
        <v>INDMIN</v>
      </c>
      <c r="BO974" s="109" t="str">
        <f t="shared" si="293"/>
        <v>WH6</v>
      </c>
      <c r="BP974" s="109">
        <f t="shared" si="294"/>
        <v>0.00992458573966148</v>
      </c>
      <c r="BQ974" s="109" t="s">
        <v>30</v>
      </c>
      <c r="BR974" s="110" t="s">
        <v>80</v>
      </c>
    </row>
    <row r="975" spans="11:70">
      <c r="K975" s="111" t="s">
        <v>134</v>
      </c>
      <c r="L975" s="110" t="str">
        <f t="shared" si="302"/>
        <v>INDMIN</v>
      </c>
      <c r="M975" s="110" t="s">
        <v>226</v>
      </c>
      <c r="N975" s="109">
        <f t="shared" si="303"/>
        <v>0.0105323596541723</v>
      </c>
      <c r="O975" s="109" t="s">
        <v>30</v>
      </c>
      <c r="P975" s="110" t="s">
        <v>84</v>
      </c>
      <c r="T975" s="109" t="s">
        <v>134</v>
      </c>
      <c r="U975" s="110" t="str">
        <f t="shared" si="295"/>
        <v>INDMIN</v>
      </c>
      <c r="V975" s="109" t="str">
        <f t="shared" si="296"/>
        <v>WH7</v>
      </c>
      <c r="W975" s="109">
        <f t="shared" si="298"/>
        <v>0.0118075851584338</v>
      </c>
      <c r="X975" s="109" t="s">
        <v>30</v>
      </c>
      <c r="Y975" s="110" t="s">
        <v>79</v>
      </c>
      <c r="AC975" s="109" t="s">
        <v>134</v>
      </c>
      <c r="AD975" s="110" t="str">
        <f t="shared" si="284"/>
        <v>INDMIN</v>
      </c>
      <c r="AE975" s="109" t="str">
        <f t="shared" si="285"/>
        <v>WH7</v>
      </c>
      <c r="AF975" s="109">
        <f t="shared" si="299"/>
        <v>0.0108568295462197</v>
      </c>
      <c r="AG975" s="109" t="s">
        <v>30</v>
      </c>
      <c r="AH975" s="110" t="s">
        <v>85</v>
      </c>
      <c r="AL975" s="109" t="s">
        <v>134</v>
      </c>
      <c r="AM975" s="110" t="str">
        <f t="shared" si="286"/>
        <v>INDMIN</v>
      </c>
      <c r="AN975" s="109" t="str">
        <f t="shared" si="287"/>
        <v>WH7</v>
      </c>
      <c r="AO975" s="109">
        <f t="shared" si="300"/>
        <v>0.0112045636299768</v>
      </c>
      <c r="AP975" s="109" t="s">
        <v>30</v>
      </c>
      <c r="AQ975" s="110" t="s">
        <v>82</v>
      </c>
      <c r="AU975" s="109" t="s">
        <v>134</v>
      </c>
      <c r="AV975" s="110" t="str">
        <f t="shared" si="288"/>
        <v>INDMIN</v>
      </c>
      <c r="AW975" s="109" t="str">
        <f t="shared" si="289"/>
        <v>WH7</v>
      </c>
      <c r="AX975" s="109">
        <f t="shared" si="301"/>
        <v>0.00964187175994023</v>
      </c>
      <c r="AY975" s="109" t="s">
        <v>30</v>
      </c>
      <c r="AZ975" s="110" t="s">
        <v>81</v>
      </c>
      <c r="BD975" s="109" t="s">
        <v>134</v>
      </c>
      <c r="BE975" s="110" t="str">
        <f t="shared" si="290"/>
        <v>INDMIN</v>
      </c>
      <c r="BF975" s="109" t="str">
        <f t="shared" si="291"/>
        <v>WH7</v>
      </c>
      <c r="BG975" s="109">
        <f t="shared" si="297"/>
        <v>0.0112045636299768</v>
      </c>
      <c r="BH975" s="109" t="s">
        <v>30</v>
      </c>
      <c r="BI975" s="110" t="s">
        <v>83</v>
      </c>
      <c r="BM975" s="109" t="s">
        <v>134</v>
      </c>
      <c r="BN975" s="110" t="str">
        <f t="shared" si="292"/>
        <v>INDMIN</v>
      </c>
      <c r="BO975" s="109" t="str">
        <f t="shared" si="293"/>
        <v>WH7</v>
      </c>
      <c r="BP975" s="109">
        <f t="shared" si="294"/>
        <v>0.00964187175994023</v>
      </c>
      <c r="BQ975" s="109" t="s">
        <v>30</v>
      </c>
      <c r="BR975" s="110" t="s">
        <v>80</v>
      </c>
    </row>
    <row r="976" spans="11:70">
      <c r="K976" s="109" t="s">
        <v>134</v>
      </c>
      <c r="L976" s="110" t="str">
        <f t="shared" si="302"/>
        <v>INDMIN</v>
      </c>
      <c r="M976" s="110" t="s">
        <v>227</v>
      </c>
      <c r="N976" s="109">
        <f t="shared" si="303"/>
        <v>0.0104210526044823</v>
      </c>
      <c r="O976" s="109" t="s">
        <v>30</v>
      </c>
      <c r="P976" s="110" t="s">
        <v>84</v>
      </c>
      <c r="T976" s="109" t="s">
        <v>134</v>
      </c>
      <c r="U976" s="110" t="str">
        <f t="shared" si="295"/>
        <v>INDMIN</v>
      </c>
      <c r="V976" s="109" t="str">
        <f t="shared" si="296"/>
        <v>WH8</v>
      </c>
      <c r="W976" s="109">
        <f t="shared" si="298"/>
        <v>0.0119723926604133</v>
      </c>
      <c r="X976" s="109" t="s">
        <v>30</v>
      </c>
      <c r="Y976" s="110" t="s">
        <v>79</v>
      </c>
      <c r="AC976" s="109" t="s">
        <v>134</v>
      </c>
      <c r="AD976" s="110" t="str">
        <f t="shared" si="284"/>
        <v>INDMIN</v>
      </c>
      <c r="AE976" s="109" t="str">
        <f t="shared" si="285"/>
        <v>WH8</v>
      </c>
      <c r="AF976" s="109">
        <f t="shared" si="299"/>
        <v>0.0104613240489508</v>
      </c>
      <c r="AG976" s="109" t="s">
        <v>30</v>
      </c>
      <c r="AH976" s="110" t="s">
        <v>85</v>
      </c>
      <c r="AL976" s="109" t="s">
        <v>134</v>
      </c>
      <c r="AM976" s="110" t="str">
        <f t="shared" si="286"/>
        <v>INDMIN</v>
      </c>
      <c r="AN976" s="109" t="str">
        <f t="shared" si="287"/>
        <v>WH8</v>
      </c>
      <c r="AO976" s="109">
        <f t="shared" si="300"/>
        <v>0.0110960929844402</v>
      </c>
      <c r="AP976" s="109" t="s">
        <v>30</v>
      </c>
      <c r="AQ976" s="110" t="s">
        <v>82</v>
      </c>
      <c r="AU976" s="109" t="s">
        <v>134</v>
      </c>
      <c r="AV976" s="110" t="str">
        <f t="shared" si="288"/>
        <v>INDMIN</v>
      </c>
      <c r="AW976" s="109" t="str">
        <f t="shared" si="289"/>
        <v>WH8</v>
      </c>
      <c r="AX976" s="109">
        <f t="shared" si="301"/>
        <v>0.00949050349647585</v>
      </c>
      <c r="AY976" s="109" t="s">
        <v>30</v>
      </c>
      <c r="AZ976" s="110" t="s">
        <v>81</v>
      </c>
      <c r="BD976" s="109" t="s">
        <v>134</v>
      </c>
      <c r="BE976" s="110" t="str">
        <f t="shared" si="290"/>
        <v>INDMIN</v>
      </c>
      <c r="BF976" s="109" t="str">
        <f t="shared" si="291"/>
        <v>WH8</v>
      </c>
      <c r="BG976" s="109">
        <f t="shared" si="297"/>
        <v>0.0110960929844402</v>
      </c>
      <c r="BH976" s="109" t="s">
        <v>30</v>
      </c>
      <c r="BI976" s="110" t="s">
        <v>83</v>
      </c>
      <c r="BM976" s="109" t="s">
        <v>134</v>
      </c>
      <c r="BN976" s="110" t="str">
        <f t="shared" si="292"/>
        <v>INDMIN</v>
      </c>
      <c r="BO976" s="109" t="str">
        <f t="shared" si="293"/>
        <v>WH8</v>
      </c>
      <c r="BP976" s="109">
        <f t="shared" si="294"/>
        <v>0.00949050349647585</v>
      </c>
      <c r="BQ976" s="109" t="s">
        <v>30</v>
      </c>
      <c r="BR976" s="110" t="s">
        <v>80</v>
      </c>
    </row>
    <row r="977" spans="11:70">
      <c r="K977" s="109" t="s">
        <v>134</v>
      </c>
      <c r="L977" s="110" t="str">
        <f t="shared" si="302"/>
        <v>INDMIN</v>
      </c>
      <c r="M977" s="110" t="s">
        <v>228</v>
      </c>
      <c r="N977" s="109">
        <f t="shared" si="303"/>
        <v>0.0103600782830602</v>
      </c>
      <c r="O977" s="109" t="s">
        <v>30</v>
      </c>
      <c r="P977" s="110" t="s">
        <v>84</v>
      </c>
      <c r="T977" s="109" t="s">
        <v>134</v>
      </c>
      <c r="U977" s="110" t="str">
        <f t="shared" si="295"/>
        <v>INDMIN</v>
      </c>
      <c r="V977" s="109" t="str">
        <f t="shared" si="296"/>
        <v>WH9</v>
      </c>
      <c r="W977" s="109">
        <f t="shared" si="298"/>
        <v>0.0123278131062885</v>
      </c>
      <c r="X977" s="109" t="s">
        <v>30</v>
      </c>
      <c r="Y977" s="110" t="s">
        <v>79</v>
      </c>
      <c r="AC977" s="109" t="s">
        <v>134</v>
      </c>
      <c r="AD977" s="110" t="str">
        <f t="shared" si="284"/>
        <v>INDMIN</v>
      </c>
      <c r="AE977" s="109" t="str">
        <f t="shared" si="285"/>
        <v>WH9</v>
      </c>
      <c r="AF977" s="109">
        <f t="shared" si="299"/>
        <v>0.0102332553330189</v>
      </c>
      <c r="AG977" s="109" t="s">
        <v>30</v>
      </c>
      <c r="AH977" s="110" t="s">
        <v>85</v>
      </c>
      <c r="AL977" s="109" t="s">
        <v>134</v>
      </c>
      <c r="AM977" s="110" t="str">
        <f t="shared" si="286"/>
        <v>INDMIN</v>
      </c>
      <c r="AN977" s="109" t="str">
        <f t="shared" si="287"/>
        <v>WH9</v>
      </c>
      <c r="AO977" s="109">
        <f t="shared" si="300"/>
        <v>0.0111024235210262</v>
      </c>
      <c r="AP977" s="109" t="s">
        <v>30</v>
      </c>
      <c r="AQ977" s="110" t="s">
        <v>82</v>
      </c>
      <c r="AU977" s="109" t="s">
        <v>134</v>
      </c>
      <c r="AV977" s="110" t="str">
        <f t="shared" si="288"/>
        <v>INDMIN</v>
      </c>
      <c r="AW977" s="109" t="str">
        <f t="shared" si="289"/>
        <v>WH9</v>
      </c>
      <c r="AX977" s="109">
        <f t="shared" si="301"/>
        <v>0.00943638633864259</v>
      </c>
      <c r="AY977" s="109" t="s">
        <v>30</v>
      </c>
      <c r="AZ977" s="110" t="s">
        <v>81</v>
      </c>
      <c r="BD977" s="109" t="s">
        <v>134</v>
      </c>
      <c r="BE977" s="110" t="str">
        <f t="shared" si="290"/>
        <v>INDMIN</v>
      </c>
      <c r="BF977" s="109" t="str">
        <f t="shared" si="291"/>
        <v>WH9</v>
      </c>
      <c r="BG977" s="109">
        <f t="shared" si="297"/>
        <v>0.0111024235210262</v>
      </c>
      <c r="BH977" s="109" t="s">
        <v>30</v>
      </c>
      <c r="BI977" s="110" t="s">
        <v>83</v>
      </c>
      <c r="BM977" s="109" t="s">
        <v>134</v>
      </c>
      <c r="BN977" s="110" t="str">
        <f t="shared" si="292"/>
        <v>INDMIN</v>
      </c>
      <c r="BO977" s="109" t="str">
        <f t="shared" si="293"/>
        <v>WH9</v>
      </c>
      <c r="BP977" s="109">
        <f t="shared" si="294"/>
        <v>0.00943638633864259</v>
      </c>
      <c r="BQ977" s="109" t="s">
        <v>30</v>
      </c>
      <c r="BR977" s="110" t="s">
        <v>80</v>
      </c>
    </row>
    <row r="978" spans="11:70">
      <c r="K978" s="109" t="s">
        <v>134</v>
      </c>
      <c r="L978" s="110" t="str">
        <f t="shared" si="302"/>
        <v>INDMIN</v>
      </c>
      <c r="M978" s="110" t="s">
        <v>229</v>
      </c>
      <c r="N978" s="109">
        <f t="shared" si="303"/>
        <v>0.0103480327253454</v>
      </c>
      <c r="O978" s="109" t="s">
        <v>30</v>
      </c>
      <c r="P978" s="110" t="s">
        <v>84</v>
      </c>
      <c r="T978" s="109" t="s">
        <v>134</v>
      </c>
      <c r="U978" s="110" t="str">
        <f t="shared" si="295"/>
        <v>INDMIN</v>
      </c>
      <c r="V978" s="109" t="str">
        <f t="shared" si="296"/>
        <v>WH10</v>
      </c>
      <c r="W978" s="109">
        <f t="shared" si="298"/>
        <v>0.0131076646860451</v>
      </c>
      <c r="X978" s="109" t="s">
        <v>30</v>
      </c>
      <c r="Y978" s="110" t="s">
        <v>79</v>
      </c>
      <c r="AC978" s="109" t="s">
        <v>134</v>
      </c>
      <c r="AD978" s="110" t="str">
        <f t="shared" si="284"/>
        <v>INDMIN</v>
      </c>
      <c r="AE978" s="109" t="str">
        <f t="shared" si="285"/>
        <v>WH10</v>
      </c>
      <c r="AF978" s="109">
        <f t="shared" si="299"/>
        <v>0.0101452026678552</v>
      </c>
      <c r="AG978" s="109" t="s">
        <v>30</v>
      </c>
      <c r="AH978" s="110" t="s">
        <v>85</v>
      </c>
      <c r="AL978" s="109" t="s">
        <v>134</v>
      </c>
      <c r="AM978" s="110" t="str">
        <f t="shared" si="286"/>
        <v>INDMIN</v>
      </c>
      <c r="AN978" s="109" t="str">
        <f t="shared" si="287"/>
        <v>WH10</v>
      </c>
      <c r="AO978" s="109">
        <f t="shared" si="300"/>
        <v>0.0112861651420778</v>
      </c>
      <c r="AP978" s="109" t="s">
        <v>30</v>
      </c>
      <c r="AQ978" s="110" t="s">
        <v>82</v>
      </c>
      <c r="AU978" s="109" t="s">
        <v>134</v>
      </c>
      <c r="AV978" s="110" t="str">
        <f t="shared" si="288"/>
        <v>INDMIN</v>
      </c>
      <c r="AW978" s="109" t="str">
        <f t="shared" si="289"/>
        <v>WH10</v>
      </c>
      <c r="AX978" s="109">
        <f t="shared" si="301"/>
        <v>0.0095051508411876</v>
      </c>
      <c r="AY978" s="109" t="s">
        <v>30</v>
      </c>
      <c r="AZ978" s="110" t="s">
        <v>81</v>
      </c>
      <c r="BD978" s="109" t="s">
        <v>134</v>
      </c>
      <c r="BE978" s="110" t="str">
        <f t="shared" si="290"/>
        <v>INDMIN</v>
      </c>
      <c r="BF978" s="109" t="str">
        <f t="shared" si="291"/>
        <v>WH10</v>
      </c>
      <c r="BG978" s="109">
        <f t="shared" si="297"/>
        <v>0.0112861651420778</v>
      </c>
      <c r="BH978" s="109" t="s">
        <v>30</v>
      </c>
      <c r="BI978" s="110" t="s">
        <v>83</v>
      </c>
      <c r="BM978" s="109" t="s">
        <v>134</v>
      </c>
      <c r="BN978" s="110" t="str">
        <f t="shared" si="292"/>
        <v>INDMIN</v>
      </c>
      <c r="BO978" s="109" t="str">
        <f t="shared" si="293"/>
        <v>WH10</v>
      </c>
      <c r="BP978" s="109">
        <f t="shared" si="294"/>
        <v>0.0095051508411876</v>
      </c>
      <c r="BQ978" s="109" t="s">
        <v>30</v>
      </c>
      <c r="BR978" s="110" t="s">
        <v>80</v>
      </c>
    </row>
    <row r="979" spans="11:70">
      <c r="K979" s="111" t="s">
        <v>134</v>
      </c>
      <c r="L979" s="110" t="str">
        <f t="shared" si="302"/>
        <v>INDMIN</v>
      </c>
      <c r="M979" s="110" t="s">
        <v>230</v>
      </c>
      <c r="N979" s="109">
        <f t="shared" si="303"/>
        <v>0.0103767104011039</v>
      </c>
      <c r="O979" s="109" t="s">
        <v>30</v>
      </c>
      <c r="P979" s="110" t="s">
        <v>84</v>
      </c>
      <c r="T979" s="109" t="s">
        <v>134</v>
      </c>
      <c r="U979" s="110" t="str">
        <f t="shared" si="295"/>
        <v>INDMIN</v>
      </c>
      <c r="V979" s="109" t="str">
        <f t="shared" si="296"/>
        <v>WH11</v>
      </c>
      <c r="W979" s="109">
        <f t="shared" si="298"/>
        <v>0.0138529417736176</v>
      </c>
      <c r="X979" s="109" t="s">
        <v>30</v>
      </c>
      <c r="Y979" s="110" t="s">
        <v>79</v>
      </c>
      <c r="AC979" s="109" t="s">
        <v>134</v>
      </c>
      <c r="AD979" s="110" t="str">
        <f t="shared" si="284"/>
        <v>INDMIN</v>
      </c>
      <c r="AE979" s="109" t="str">
        <f t="shared" si="285"/>
        <v>WH11</v>
      </c>
      <c r="AF979" s="109">
        <f t="shared" si="299"/>
        <v>0.0101921535542085</v>
      </c>
      <c r="AG979" s="109" t="s">
        <v>30</v>
      </c>
      <c r="AH979" s="110" t="s">
        <v>85</v>
      </c>
      <c r="AL979" s="109" t="s">
        <v>134</v>
      </c>
      <c r="AM979" s="110" t="str">
        <f t="shared" si="286"/>
        <v>INDMIN</v>
      </c>
      <c r="AN979" s="109" t="str">
        <f t="shared" si="287"/>
        <v>WH11</v>
      </c>
      <c r="AO979" s="109">
        <f t="shared" si="300"/>
        <v>0.0116082666053384</v>
      </c>
      <c r="AP979" s="109" t="s">
        <v>30</v>
      </c>
      <c r="AQ979" s="110" t="s">
        <v>82</v>
      </c>
      <c r="AU979" s="109" t="s">
        <v>134</v>
      </c>
      <c r="AV979" s="110" t="str">
        <f t="shared" si="288"/>
        <v>INDMIN</v>
      </c>
      <c r="AW979" s="109" t="str">
        <f t="shared" si="289"/>
        <v>WH11</v>
      </c>
      <c r="AX979" s="109">
        <f t="shared" si="301"/>
        <v>0.00981162209952665</v>
      </c>
      <c r="AY979" s="109" t="s">
        <v>30</v>
      </c>
      <c r="AZ979" s="110" t="s">
        <v>81</v>
      </c>
      <c r="BD979" s="109" t="s">
        <v>134</v>
      </c>
      <c r="BE979" s="110" t="str">
        <f t="shared" si="290"/>
        <v>INDMIN</v>
      </c>
      <c r="BF979" s="109" t="str">
        <f t="shared" si="291"/>
        <v>WH11</v>
      </c>
      <c r="BG979" s="109">
        <f t="shared" si="297"/>
        <v>0.0116082666053384</v>
      </c>
      <c r="BH979" s="109" t="s">
        <v>30</v>
      </c>
      <c r="BI979" s="110" t="s">
        <v>83</v>
      </c>
      <c r="BM979" s="109" t="s">
        <v>134</v>
      </c>
      <c r="BN979" s="110" t="str">
        <f t="shared" si="292"/>
        <v>INDMIN</v>
      </c>
      <c r="BO979" s="109" t="str">
        <f t="shared" si="293"/>
        <v>WH11</v>
      </c>
      <c r="BP979" s="109">
        <f t="shared" si="294"/>
        <v>0.00981162209952665</v>
      </c>
      <c r="BQ979" s="109" t="s">
        <v>30</v>
      </c>
      <c r="BR979" s="110" t="s">
        <v>80</v>
      </c>
    </row>
    <row r="980" spans="11:70">
      <c r="K980" s="109" t="s">
        <v>134</v>
      </c>
      <c r="L980" s="110" t="str">
        <f t="shared" si="302"/>
        <v>INDMIN</v>
      </c>
      <c r="M980" s="110" t="s">
        <v>231</v>
      </c>
      <c r="N980" s="109">
        <f t="shared" si="303"/>
        <v>0.0105078548970435</v>
      </c>
      <c r="O980" s="109" t="s">
        <v>30</v>
      </c>
      <c r="P980" s="110" t="s">
        <v>84</v>
      </c>
      <c r="T980" s="109" t="s">
        <v>134</v>
      </c>
      <c r="U980" s="110" t="str">
        <f t="shared" si="295"/>
        <v>INDMIN</v>
      </c>
      <c r="V980" s="109" t="str">
        <f t="shared" si="296"/>
        <v>WH12</v>
      </c>
      <c r="W980" s="109">
        <f t="shared" si="298"/>
        <v>0.0141124211287434</v>
      </c>
      <c r="X980" s="109" t="s">
        <v>30</v>
      </c>
      <c r="Y980" s="110" t="s">
        <v>79</v>
      </c>
      <c r="AC980" s="109" t="s">
        <v>134</v>
      </c>
      <c r="AD980" s="110" t="str">
        <f t="shared" si="284"/>
        <v>INDMIN</v>
      </c>
      <c r="AE980" s="109" t="str">
        <f t="shared" si="285"/>
        <v>WH12</v>
      </c>
      <c r="AF980" s="109">
        <f t="shared" si="299"/>
        <v>0.0104741527578048</v>
      </c>
      <c r="AG980" s="109" t="s">
        <v>30</v>
      </c>
      <c r="AH980" s="110" t="s">
        <v>85</v>
      </c>
      <c r="AL980" s="109" t="s">
        <v>134</v>
      </c>
      <c r="AM980" s="110" t="str">
        <f t="shared" si="286"/>
        <v>INDMIN</v>
      </c>
      <c r="AN980" s="109" t="str">
        <f t="shared" si="287"/>
        <v>WH12</v>
      </c>
      <c r="AO980" s="109">
        <f t="shared" si="300"/>
        <v>0.0119915636658713</v>
      </c>
      <c r="AP980" s="109" t="s">
        <v>30</v>
      </c>
      <c r="AQ980" s="110" t="s">
        <v>82</v>
      </c>
      <c r="AU980" s="109" t="s">
        <v>134</v>
      </c>
      <c r="AV980" s="110" t="str">
        <f t="shared" si="288"/>
        <v>INDMIN</v>
      </c>
      <c r="AW980" s="109" t="str">
        <f t="shared" si="289"/>
        <v>WH12</v>
      </c>
      <c r="AX980" s="109">
        <f t="shared" si="301"/>
        <v>0.0104710638938974</v>
      </c>
      <c r="AY980" s="109" t="s">
        <v>30</v>
      </c>
      <c r="AZ980" s="110" t="s">
        <v>81</v>
      </c>
      <c r="BD980" s="109" t="s">
        <v>134</v>
      </c>
      <c r="BE980" s="110" t="str">
        <f t="shared" si="290"/>
        <v>INDMIN</v>
      </c>
      <c r="BF980" s="109" t="str">
        <f t="shared" si="291"/>
        <v>WH12</v>
      </c>
      <c r="BG980" s="109">
        <f t="shared" si="297"/>
        <v>0.0119915636658713</v>
      </c>
      <c r="BH980" s="109" t="s">
        <v>30</v>
      </c>
      <c r="BI980" s="110" t="s">
        <v>83</v>
      </c>
      <c r="BM980" s="109" t="s">
        <v>134</v>
      </c>
      <c r="BN980" s="110" t="str">
        <f t="shared" si="292"/>
        <v>INDMIN</v>
      </c>
      <c r="BO980" s="109" t="str">
        <f t="shared" si="293"/>
        <v>WH12</v>
      </c>
      <c r="BP980" s="109">
        <f t="shared" si="294"/>
        <v>0.0104710638938974</v>
      </c>
      <c r="BQ980" s="109" t="s">
        <v>30</v>
      </c>
      <c r="BR980" s="110" t="s">
        <v>80</v>
      </c>
    </row>
    <row r="981" spans="11:70">
      <c r="K981" s="109" t="s">
        <v>134</v>
      </c>
      <c r="L981" s="110" t="str">
        <f t="shared" si="302"/>
        <v>INDMIN</v>
      </c>
      <c r="M981" s="110" t="s">
        <v>232</v>
      </c>
      <c r="N981" s="109">
        <f t="shared" si="303"/>
        <v>0.0108055714115724</v>
      </c>
      <c r="O981" s="109" t="s">
        <v>30</v>
      </c>
      <c r="P981" s="110" t="s">
        <v>84</v>
      </c>
      <c r="T981" s="109" t="s">
        <v>134</v>
      </c>
      <c r="U981" s="110" t="str">
        <f t="shared" si="295"/>
        <v>INDMIN</v>
      </c>
      <c r="V981" s="109" t="str">
        <f t="shared" si="296"/>
        <v>WH13</v>
      </c>
      <c r="W981" s="109">
        <f t="shared" si="298"/>
        <v>0.0140817320925092</v>
      </c>
      <c r="X981" s="109" t="s">
        <v>30</v>
      </c>
      <c r="Y981" s="110" t="s">
        <v>79</v>
      </c>
      <c r="AC981" s="109" t="s">
        <v>134</v>
      </c>
      <c r="AD981" s="110" t="str">
        <f t="shared" si="284"/>
        <v>INDMIN</v>
      </c>
      <c r="AE981" s="109" t="str">
        <f t="shared" si="285"/>
        <v>WH13</v>
      </c>
      <c r="AF981" s="109">
        <f t="shared" si="299"/>
        <v>0.0111037705721</v>
      </c>
      <c r="AG981" s="109" t="s">
        <v>30</v>
      </c>
      <c r="AH981" s="110" t="s">
        <v>85</v>
      </c>
      <c r="AL981" s="109" t="s">
        <v>134</v>
      </c>
      <c r="AM981" s="110" t="str">
        <f t="shared" si="286"/>
        <v>INDMIN</v>
      </c>
      <c r="AN981" s="109" t="str">
        <f t="shared" si="287"/>
        <v>WH13</v>
      </c>
      <c r="AO981" s="109">
        <f t="shared" si="300"/>
        <v>0.0123783583907551</v>
      </c>
      <c r="AP981" s="109" t="s">
        <v>30</v>
      </c>
      <c r="AQ981" s="110" t="s">
        <v>82</v>
      </c>
      <c r="AU981" s="109" t="s">
        <v>134</v>
      </c>
      <c r="AV981" s="110" t="str">
        <f t="shared" si="288"/>
        <v>INDMIN</v>
      </c>
      <c r="AW981" s="109" t="str">
        <f t="shared" si="289"/>
        <v>WH13</v>
      </c>
      <c r="AX981" s="109">
        <f t="shared" si="301"/>
        <v>0.0112426152720994</v>
      </c>
      <c r="AY981" s="109" t="s">
        <v>30</v>
      </c>
      <c r="AZ981" s="110" t="s">
        <v>81</v>
      </c>
      <c r="BD981" s="109" t="s">
        <v>134</v>
      </c>
      <c r="BE981" s="110" t="str">
        <f t="shared" si="290"/>
        <v>INDMIN</v>
      </c>
      <c r="BF981" s="109" t="str">
        <f t="shared" si="291"/>
        <v>WH13</v>
      </c>
      <c r="BG981" s="109">
        <f t="shared" si="297"/>
        <v>0.0123783583907551</v>
      </c>
      <c r="BH981" s="109" t="s">
        <v>30</v>
      </c>
      <c r="BI981" s="110" t="s">
        <v>83</v>
      </c>
      <c r="BM981" s="109" t="s">
        <v>134</v>
      </c>
      <c r="BN981" s="110" t="str">
        <f t="shared" si="292"/>
        <v>INDMIN</v>
      </c>
      <c r="BO981" s="109" t="str">
        <f t="shared" si="293"/>
        <v>WH13</v>
      </c>
      <c r="BP981" s="109">
        <f t="shared" si="294"/>
        <v>0.0112426152720994</v>
      </c>
      <c r="BQ981" s="109" t="s">
        <v>30</v>
      </c>
      <c r="BR981" s="110" t="s">
        <v>80</v>
      </c>
    </row>
    <row r="982" spans="11:70">
      <c r="K982" s="109" t="s">
        <v>134</v>
      </c>
      <c r="L982" s="110" t="str">
        <f t="shared" si="302"/>
        <v>INDMIN</v>
      </c>
      <c r="M982" s="110" t="s">
        <v>233</v>
      </c>
      <c r="N982" s="109">
        <f t="shared" si="303"/>
        <v>0.011159755329077</v>
      </c>
      <c r="O982" s="109" t="s">
        <v>30</v>
      </c>
      <c r="P982" s="110" t="s">
        <v>84</v>
      </c>
      <c r="T982" s="109" t="s">
        <v>134</v>
      </c>
      <c r="U982" s="110" t="str">
        <f t="shared" si="295"/>
        <v>INDMIN</v>
      </c>
      <c r="V982" s="109" t="str">
        <f t="shared" si="296"/>
        <v>WH14</v>
      </c>
      <c r="W982" s="109">
        <f t="shared" si="298"/>
        <v>0.0139420083276439</v>
      </c>
      <c r="X982" s="109" t="s">
        <v>30</v>
      </c>
      <c r="Y982" s="110" t="s">
        <v>79</v>
      </c>
      <c r="AC982" s="109" t="s">
        <v>134</v>
      </c>
      <c r="AD982" s="110" t="str">
        <f t="shared" si="284"/>
        <v>INDMIN</v>
      </c>
      <c r="AE982" s="109" t="str">
        <f t="shared" si="285"/>
        <v>WH14</v>
      </c>
      <c r="AF982" s="109">
        <f t="shared" si="299"/>
        <v>0.011955688795414</v>
      </c>
      <c r="AG982" s="109" t="s">
        <v>30</v>
      </c>
      <c r="AH982" s="110" t="s">
        <v>85</v>
      </c>
      <c r="AL982" s="109" t="s">
        <v>134</v>
      </c>
      <c r="AM982" s="110" t="str">
        <f t="shared" si="286"/>
        <v>INDMIN</v>
      </c>
      <c r="AN982" s="109" t="str">
        <f t="shared" si="287"/>
        <v>WH14</v>
      </c>
      <c r="AO982" s="109">
        <f t="shared" si="300"/>
        <v>0.0126097075996219</v>
      </c>
      <c r="AP982" s="109" t="s">
        <v>30</v>
      </c>
      <c r="AQ982" s="110" t="s">
        <v>82</v>
      </c>
      <c r="AU982" s="109" t="s">
        <v>134</v>
      </c>
      <c r="AV982" s="110" t="str">
        <f t="shared" si="288"/>
        <v>INDMIN</v>
      </c>
      <c r="AW982" s="109" t="str">
        <f t="shared" si="289"/>
        <v>WH14</v>
      </c>
      <c r="AX982" s="109">
        <f t="shared" si="301"/>
        <v>0.011523989555658</v>
      </c>
      <c r="AY982" s="109" t="s">
        <v>30</v>
      </c>
      <c r="AZ982" s="110" t="s">
        <v>81</v>
      </c>
      <c r="BD982" s="109" t="s">
        <v>134</v>
      </c>
      <c r="BE982" s="110" t="str">
        <f t="shared" si="290"/>
        <v>INDMIN</v>
      </c>
      <c r="BF982" s="109" t="str">
        <f t="shared" si="291"/>
        <v>WH14</v>
      </c>
      <c r="BG982" s="109">
        <f t="shared" si="297"/>
        <v>0.0126097075996219</v>
      </c>
      <c r="BH982" s="109" t="s">
        <v>30</v>
      </c>
      <c r="BI982" s="110" t="s">
        <v>83</v>
      </c>
      <c r="BM982" s="109" t="s">
        <v>134</v>
      </c>
      <c r="BN982" s="110" t="str">
        <f t="shared" si="292"/>
        <v>INDMIN</v>
      </c>
      <c r="BO982" s="109" t="str">
        <f t="shared" si="293"/>
        <v>WH14</v>
      </c>
      <c r="BP982" s="109">
        <f t="shared" si="294"/>
        <v>0.011523989555658</v>
      </c>
      <c r="BQ982" s="109" t="s">
        <v>30</v>
      </c>
      <c r="BR982" s="110" t="s">
        <v>80</v>
      </c>
    </row>
    <row r="983" spans="11:70">
      <c r="K983" s="111" t="s">
        <v>134</v>
      </c>
      <c r="L983" s="110" t="str">
        <f t="shared" si="302"/>
        <v>INDMIN</v>
      </c>
      <c r="M983" s="110" t="s">
        <v>234</v>
      </c>
      <c r="N983" s="109">
        <f t="shared" si="303"/>
        <v>0.0113093503012747</v>
      </c>
      <c r="O983" s="109" t="s">
        <v>30</v>
      </c>
      <c r="P983" s="110" t="s">
        <v>84</v>
      </c>
      <c r="T983" s="109" t="s">
        <v>134</v>
      </c>
      <c r="U983" s="110" t="str">
        <f t="shared" si="295"/>
        <v>INDMIN</v>
      </c>
      <c r="V983" s="109" t="str">
        <f t="shared" si="296"/>
        <v>WH15</v>
      </c>
      <c r="W983" s="109">
        <f t="shared" si="298"/>
        <v>0.0138170993906836</v>
      </c>
      <c r="X983" s="109" t="s">
        <v>30</v>
      </c>
      <c r="Y983" s="110" t="s">
        <v>79</v>
      </c>
      <c r="AC983" s="109" t="s">
        <v>134</v>
      </c>
      <c r="AD983" s="110" t="str">
        <f t="shared" si="284"/>
        <v>INDMIN</v>
      </c>
      <c r="AE983" s="109" t="str">
        <f t="shared" si="285"/>
        <v>WH15</v>
      </c>
      <c r="AF983" s="109">
        <f t="shared" si="299"/>
        <v>0.0124815342892617</v>
      </c>
      <c r="AG983" s="109" t="s">
        <v>30</v>
      </c>
      <c r="AH983" s="110" t="s">
        <v>85</v>
      </c>
      <c r="AL983" s="109" t="s">
        <v>134</v>
      </c>
      <c r="AM983" s="110" t="str">
        <f t="shared" si="286"/>
        <v>INDMIN</v>
      </c>
      <c r="AN983" s="109" t="str">
        <f t="shared" si="287"/>
        <v>WH15</v>
      </c>
      <c r="AO983" s="109">
        <f t="shared" si="300"/>
        <v>0.0126869489539947</v>
      </c>
      <c r="AP983" s="109" t="s">
        <v>30</v>
      </c>
      <c r="AQ983" s="110" t="s">
        <v>82</v>
      </c>
      <c r="AU983" s="109" t="s">
        <v>134</v>
      </c>
      <c r="AV983" s="110" t="str">
        <f t="shared" si="288"/>
        <v>INDMIN</v>
      </c>
      <c r="AW983" s="109" t="str">
        <f t="shared" si="289"/>
        <v>WH15</v>
      </c>
      <c r="AX983" s="109">
        <f t="shared" si="301"/>
        <v>0.0116306267433503</v>
      </c>
      <c r="AY983" s="109" t="s">
        <v>30</v>
      </c>
      <c r="AZ983" s="110" t="s">
        <v>81</v>
      </c>
      <c r="BD983" s="109" t="s">
        <v>134</v>
      </c>
      <c r="BE983" s="110" t="str">
        <f t="shared" si="290"/>
        <v>INDMIN</v>
      </c>
      <c r="BF983" s="109" t="str">
        <f t="shared" si="291"/>
        <v>WH15</v>
      </c>
      <c r="BG983" s="109">
        <f t="shared" si="297"/>
        <v>0.0126869489539947</v>
      </c>
      <c r="BH983" s="109" t="s">
        <v>30</v>
      </c>
      <c r="BI983" s="110" t="s">
        <v>83</v>
      </c>
      <c r="BM983" s="109" t="s">
        <v>134</v>
      </c>
      <c r="BN983" s="110" t="str">
        <f t="shared" si="292"/>
        <v>INDMIN</v>
      </c>
      <c r="BO983" s="109" t="str">
        <f t="shared" si="293"/>
        <v>WH15</v>
      </c>
      <c r="BP983" s="109">
        <f t="shared" si="294"/>
        <v>0.0116306267433503</v>
      </c>
      <c r="BQ983" s="109" t="s">
        <v>30</v>
      </c>
      <c r="BR983" s="110" t="s">
        <v>80</v>
      </c>
    </row>
    <row r="984" spans="11:70">
      <c r="K984" s="109" t="s">
        <v>134</v>
      </c>
      <c r="L984" s="110" t="str">
        <f t="shared" si="302"/>
        <v>INDMIN</v>
      </c>
      <c r="M984" s="110" t="s">
        <v>235</v>
      </c>
      <c r="N984" s="109">
        <f t="shared" si="303"/>
        <v>0.0113786520417955</v>
      </c>
      <c r="O984" s="109" t="s">
        <v>30</v>
      </c>
      <c r="P984" s="110" t="s">
        <v>84</v>
      </c>
      <c r="T984" s="109" t="s">
        <v>134</v>
      </c>
      <c r="U984" s="110" t="str">
        <f t="shared" si="295"/>
        <v>INDMIN</v>
      </c>
      <c r="V984" s="109" t="str">
        <f t="shared" si="296"/>
        <v>WH16</v>
      </c>
      <c r="W984" s="109">
        <f t="shared" si="298"/>
        <v>0.013615302596041</v>
      </c>
      <c r="X984" s="109" t="s">
        <v>30</v>
      </c>
      <c r="Y984" s="110" t="s">
        <v>79</v>
      </c>
      <c r="AC984" s="109" t="s">
        <v>134</v>
      </c>
      <c r="AD984" s="110" t="str">
        <f t="shared" si="284"/>
        <v>INDMIN</v>
      </c>
      <c r="AE984" s="109" t="str">
        <f t="shared" si="285"/>
        <v>WH16</v>
      </c>
      <c r="AF984" s="109">
        <f t="shared" si="299"/>
        <v>0.0128079559630412</v>
      </c>
      <c r="AG984" s="109" t="s">
        <v>30</v>
      </c>
      <c r="AH984" s="110" t="s">
        <v>85</v>
      </c>
      <c r="AL984" s="109" t="s">
        <v>134</v>
      </c>
      <c r="AM984" s="110" t="str">
        <f t="shared" si="286"/>
        <v>INDMIN</v>
      </c>
      <c r="AN984" s="109" t="str">
        <f t="shared" si="287"/>
        <v>WH16</v>
      </c>
      <c r="AO984" s="109">
        <f t="shared" si="300"/>
        <v>0.0126874928141577</v>
      </c>
      <c r="AP984" s="109" t="s">
        <v>30</v>
      </c>
      <c r="AQ984" s="110" t="s">
        <v>82</v>
      </c>
      <c r="AU984" s="109" t="s">
        <v>134</v>
      </c>
      <c r="AV984" s="110" t="str">
        <f t="shared" si="288"/>
        <v>INDMIN</v>
      </c>
      <c r="AW984" s="109" t="str">
        <f t="shared" si="289"/>
        <v>WH16</v>
      </c>
      <c r="AX984" s="109">
        <f t="shared" si="301"/>
        <v>0.011683619607149</v>
      </c>
      <c r="AY984" s="109" t="s">
        <v>30</v>
      </c>
      <c r="AZ984" s="110" t="s">
        <v>81</v>
      </c>
      <c r="BD984" s="109" t="s">
        <v>134</v>
      </c>
      <c r="BE984" s="110" t="str">
        <f t="shared" si="290"/>
        <v>INDMIN</v>
      </c>
      <c r="BF984" s="109" t="str">
        <f t="shared" si="291"/>
        <v>WH16</v>
      </c>
      <c r="BG984" s="109">
        <f t="shared" si="297"/>
        <v>0.0126874928141577</v>
      </c>
      <c r="BH984" s="109" t="s">
        <v>30</v>
      </c>
      <c r="BI984" s="110" t="s">
        <v>83</v>
      </c>
      <c r="BM984" s="109" t="s">
        <v>134</v>
      </c>
      <c r="BN984" s="110" t="str">
        <f t="shared" si="292"/>
        <v>INDMIN</v>
      </c>
      <c r="BO984" s="109" t="str">
        <f t="shared" si="293"/>
        <v>WH16</v>
      </c>
      <c r="BP984" s="109">
        <f t="shared" si="294"/>
        <v>0.011683619607149</v>
      </c>
      <c r="BQ984" s="109" t="s">
        <v>30</v>
      </c>
      <c r="BR984" s="110" t="s">
        <v>80</v>
      </c>
    </row>
    <row r="985" spans="11:70">
      <c r="K985" s="109" t="s">
        <v>134</v>
      </c>
      <c r="L985" s="110" t="str">
        <f t="shared" si="302"/>
        <v>INDMIN</v>
      </c>
      <c r="M985" s="110" t="s">
        <v>236</v>
      </c>
      <c r="N985" s="109">
        <f t="shared" si="303"/>
        <v>0.0114272273126937</v>
      </c>
      <c r="O985" s="109" t="s">
        <v>30</v>
      </c>
      <c r="P985" s="110" t="s">
        <v>84</v>
      </c>
      <c r="T985" s="109" t="s">
        <v>134</v>
      </c>
      <c r="U985" s="110" t="str">
        <f t="shared" si="295"/>
        <v>INDMIN</v>
      </c>
      <c r="V985" s="109" t="str">
        <f t="shared" si="296"/>
        <v>WH17</v>
      </c>
      <c r="W985" s="109">
        <f t="shared" si="298"/>
        <v>0.0134071975460734</v>
      </c>
      <c r="X985" s="109" t="s">
        <v>30</v>
      </c>
      <c r="Y985" s="110" t="s">
        <v>79</v>
      </c>
      <c r="AC985" s="109" t="s">
        <v>134</v>
      </c>
      <c r="AD985" s="110" t="str">
        <f t="shared" si="284"/>
        <v>INDMIN</v>
      </c>
      <c r="AE985" s="109" t="str">
        <f t="shared" si="285"/>
        <v>WH17</v>
      </c>
      <c r="AF985" s="109">
        <f t="shared" si="299"/>
        <v>0.0128975717271155</v>
      </c>
      <c r="AG985" s="109" t="s">
        <v>30</v>
      </c>
      <c r="AH985" s="110" t="s">
        <v>85</v>
      </c>
      <c r="AL985" s="109" t="s">
        <v>134</v>
      </c>
      <c r="AM985" s="110" t="str">
        <f t="shared" si="286"/>
        <v>INDMIN</v>
      </c>
      <c r="AN985" s="109" t="str">
        <f t="shared" si="287"/>
        <v>WH17</v>
      </c>
      <c r="AO985" s="109">
        <f t="shared" si="300"/>
        <v>0.0126160420121908</v>
      </c>
      <c r="AP985" s="109" t="s">
        <v>30</v>
      </c>
      <c r="AQ985" s="110" t="s">
        <v>82</v>
      </c>
      <c r="AU985" s="109" t="s">
        <v>134</v>
      </c>
      <c r="AV985" s="110" t="str">
        <f t="shared" si="288"/>
        <v>INDMIN</v>
      </c>
      <c r="AW985" s="109" t="str">
        <f t="shared" si="289"/>
        <v>WH17</v>
      </c>
      <c r="AX985" s="109">
        <f t="shared" si="301"/>
        <v>0.0116749506565631</v>
      </c>
      <c r="AY985" s="109" t="s">
        <v>30</v>
      </c>
      <c r="AZ985" s="110" t="s">
        <v>81</v>
      </c>
      <c r="BD985" s="109" t="s">
        <v>134</v>
      </c>
      <c r="BE985" s="110" t="str">
        <f t="shared" si="290"/>
        <v>INDMIN</v>
      </c>
      <c r="BF985" s="109" t="str">
        <f t="shared" si="291"/>
        <v>WH17</v>
      </c>
      <c r="BG985" s="109">
        <f t="shared" si="297"/>
        <v>0.0126160420121908</v>
      </c>
      <c r="BH985" s="109" t="s">
        <v>30</v>
      </c>
      <c r="BI985" s="110" t="s">
        <v>83</v>
      </c>
      <c r="BM985" s="109" t="s">
        <v>134</v>
      </c>
      <c r="BN985" s="110" t="str">
        <f t="shared" si="292"/>
        <v>INDMIN</v>
      </c>
      <c r="BO985" s="109" t="str">
        <f t="shared" si="293"/>
        <v>WH17</v>
      </c>
      <c r="BP985" s="109">
        <f t="shared" si="294"/>
        <v>0.0116749506565631</v>
      </c>
      <c r="BQ985" s="109" t="s">
        <v>30</v>
      </c>
      <c r="BR985" s="110" t="s">
        <v>80</v>
      </c>
    </row>
    <row r="986" spans="11:70">
      <c r="K986" s="109" t="s">
        <v>134</v>
      </c>
      <c r="L986" s="110" t="str">
        <f t="shared" si="302"/>
        <v>INDMIN</v>
      </c>
      <c r="M986" s="110" t="s">
        <v>237</v>
      </c>
      <c r="N986" s="109">
        <f t="shared" si="303"/>
        <v>0.0114316549605509</v>
      </c>
      <c r="O986" s="109" t="s">
        <v>30</v>
      </c>
      <c r="P986" s="110" t="s">
        <v>84</v>
      </c>
      <c r="T986" s="109" t="s">
        <v>134</v>
      </c>
      <c r="U986" s="110" t="str">
        <f t="shared" si="295"/>
        <v>INDMIN</v>
      </c>
      <c r="V986" s="109" t="str">
        <f t="shared" si="296"/>
        <v>WH18</v>
      </c>
      <c r="W986" s="109">
        <f t="shared" si="298"/>
        <v>0.0132901175129364</v>
      </c>
      <c r="X986" s="109" t="s">
        <v>30</v>
      </c>
      <c r="Y986" s="110" t="s">
        <v>79</v>
      </c>
      <c r="AC986" s="109" t="s">
        <v>134</v>
      </c>
      <c r="AD986" s="110" t="str">
        <f t="shared" si="284"/>
        <v>INDMIN</v>
      </c>
      <c r="AE986" s="109" t="str">
        <f t="shared" si="285"/>
        <v>WH18</v>
      </c>
      <c r="AF986" s="109">
        <f t="shared" si="299"/>
        <v>0.0128443741655185</v>
      </c>
      <c r="AG986" s="109" t="s">
        <v>30</v>
      </c>
      <c r="AH986" s="110" t="s">
        <v>85</v>
      </c>
      <c r="AL986" s="109" t="s">
        <v>134</v>
      </c>
      <c r="AM986" s="110" t="str">
        <f t="shared" si="286"/>
        <v>INDMIN</v>
      </c>
      <c r="AN986" s="109" t="str">
        <f t="shared" si="287"/>
        <v>WH18</v>
      </c>
      <c r="AO986" s="109">
        <f t="shared" si="300"/>
        <v>0.0125089503543597</v>
      </c>
      <c r="AP986" s="109" t="s">
        <v>30</v>
      </c>
      <c r="AQ986" s="110" t="s">
        <v>82</v>
      </c>
      <c r="AU986" s="109" t="s">
        <v>134</v>
      </c>
      <c r="AV986" s="110" t="str">
        <f t="shared" si="288"/>
        <v>INDMIN</v>
      </c>
      <c r="AW986" s="109" t="str">
        <f t="shared" si="289"/>
        <v>WH18</v>
      </c>
      <c r="AX986" s="109">
        <f t="shared" si="301"/>
        <v>0.0115982793198033</v>
      </c>
      <c r="AY986" s="109" t="s">
        <v>30</v>
      </c>
      <c r="AZ986" s="110" t="s">
        <v>81</v>
      </c>
      <c r="BD986" s="109" t="s">
        <v>134</v>
      </c>
      <c r="BE986" s="110" t="str">
        <f t="shared" si="290"/>
        <v>INDMIN</v>
      </c>
      <c r="BF986" s="109" t="str">
        <f t="shared" si="291"/>
        <v>WH18</v>
      </c>
      <c r="BG986" s="109">
        <f t="shared" si="297"/>
        <v>0.0125089503543597</v>
      </c>
      <c r="BH986" s="109" t="s">
        <v>30</v>
      </c>
      <c r="BI986" s="110" t="s">
        <v>83</v>
      </c>
      <c r="BM986" s="109" t="s">
        <v>134</v>
      </c>
      <c r="BN986" s="110" t="str">
        <f t="shared" si="292"/>
        <v>INDMIN</v>
      </c>
      <c r="BO986" s="109" t="str">
        <f t="shared" si="293"/>
        <v>WH18</v>
      </c>
      <c r="BP986" s="109">
        <f t="shared" si="294"/>
        <v>0.0115982793198033</v>
      </c>
      <c r="BQ986" s="109" t="s">
        <v>30</v>
      </c>
      <c r="BR986" s="110" t="s">
        <v>80</v>
      </c>
    </row>
    <row r="987" spans="11:70">
      <c r="K987" s="111" t="s">
        <v>134</v>
      </c>
      <c r="L987" s="110" t="str">
        <f t="shared" si="302"/>
        <v>INDMIN</v>
      </c>
      <c r="M987" s="110" t="s">
        <v>238</v>
      </c>
      <c r="N987" s="109">
        <f t="shared" si="303"/>
        <v>0.0114018960930166</v>
      </c>
      <c r="O987" s="109" t="s">
        <v>30</v>
      </c>
      <c r="P987" s="110" t="s">
        <v>84</v>
      </c>
      <c r="T987" s="109" t="s">
        <v>134</v>
      </c>
      <c r="U987" s="110" t="str">
        <f t="shared" si="295"/>
        <v>INDMIN</v>
      </c>
      <c r="V987" s="109" t="str">
        <f t="shared" si="296"/>
        <v>WH19</v>
      </c>
      <c r="W987" s="109">
        <f t="shared" si="298"/>
        <v>0.0134616769531249</v>
      </c>
      <c r="X987" s="109" t="s">
        <v>30</v>
      </c>
      <c r="Y987" s="110" t="s">
        <v>79</v>
      </c>
      <c r="AC987" s="109" t="s">
        <v>134</v>
      </c>
      <c r="AD987" s="110" t="str">
        <f t="shared" si="284"/>
        <v>INDMIN</v>
      </c>
      <c r="AE987" s="109" t="str">
        <f t="shared" si="285"/>
        <v>WH19</v>
      </c>
      <c r="AF987" s="109">
        <f t="shared" si="299"/>
        <v>0.0127484201998232</v>
      </c>
      <c r="AG987" s="109" t="s">
        <v>30</v>
      </c>
      <c r="AH987" s="110" t="s">
        <v>85</v>
      </c>
      <c r="AL987" s="109" t="s">
        <v>134</v>
      </c>
      <c r="AM987" s="110" t="str">
        <f t="shared" si="286"/>
        <v>INDMIN</v>
      </c>
      <c r="AN987" s="109" t="str">
        <f t="shared" si="287"/>
        <v>WH19</v>
      </c>
      <c r="AO987" s="109">
        <f t="shared" si="300"/>
        <v>0.0124606356769265</v>
      </c>
      <c r="AP987" s="109" t="s">
        <v>30</v>
      </c>
      <c r="AQ987" s="110" t="s">
        <v>82</v>
      </c>
      <c r="AU987" s="109" t="s">
        <v>134</v>
      </c>
      <c r="AV987" s="110" t="str">
        <f t="shared" si="288"/>
        <v>INDMIN</v>
      </c>
      <c r="AW987" s="109" t="str">
        <f t="shared" si="289"/>
        <v>WH19</v>
      </c>
      <c r="AX987" s="109">
        <f t="shared" si="301"/>
        <v>0.0115293512955208</v>
      </c>
      <c r="AY987" s="109" t="s">
        <v>30</v>
      </c>
      <c r="AZ987" s="110" t="s">
        <v>81</v>
      </c>
      <c r="BD987" s="109" t="s">
        <v>134</v>
      </c>
      <c r="BE987" s="110" t="str">
        <f t="shared" si="290"/>
        <v>INDMIN</v>
      </c>
      <c r="BF987" s="109" t="str">
        <f t="shared" si="291"/>
        <v>WH19</v>
      </c>
      <c r="BG987" s="109">
        <f t="shared" si="297"/>
        <v>0.0124606356769265</v>
      </c>
      <c r="BH987" s="109" t="s">
        <v>30</v>
      </c>
      <c r="BI987" s="110" t="s">
        <v>83</v>
      </c>
      <c r="BM987" s="109" t="s">
        <v>134</v>
      </c>
      <c r="BN987" s="110" t="str">
        <f t="shared" si="292"/>
        <v>INDMIN</v>
      </c>
      <c r="BO987" s="109" t="str">
        <f t="shared" si="293"/>
        <v>WH19</v>
      </c>
      <c r="BP987" s="109">
        <f t="shared" si="294"/>
        <v>0.0115293512955208</v>
      </c>
      <c r="BQ987" s="109" t="s">
        <v>30</v>
      </c>
      <c r="BR987" s="110" t="s">
        <v>80</v>
      </c>
    </row>
    <row r="988" spans="11:70">
      <c r="K988" s="109" t="s">
        <v>134</v>
      </c>
      <c r="L988" s="110" t="str">
        <f t="shared" si="302"/>
        <v>INDMIN</v>
      </c>
      <c r="M988" s="110" t="s">
        <v>239</v>
      </c>
      <c r="N988" s="109">
        <f t="shared" si="303"/>
        <v>0.0113708770898345</v>
      </c>
      <c r="O988" s="109" t="s">
        <v>30</v>
      </c>
      <c r="P988" s="110" t="s">
        <v>84</v>
      </c>
      <c r="T988" s="109" t="s">
        <v>134</v>
      </c>
      <c r="U988" s="110" t="str">
        <f t="shared" si="295"/>
        <v>INDMIN</v>
      </c>
      <c r="V988" s="109" t="str">
        <f t="shared" si="296"/>
        <v>WH20</v>
      </c>
      <c r="W988" s="109">
        <f t="shared" si="298"/>
        <v>0.014001092972781</v>
      </c>
      <c r="X988" s="109" t="s">
        <v>30</v>
      </c>
      <c r="Y988" s="110" t="s">
        <v>79</v>
      </c>
      <c r="AC988" s="109" t="s">
        <v>134</v>
      </c>
      <c r="AD988" s="110" t="str">
        <f t="shared" si="284"/>
        <v>INDMIN</v>
      </c>
      <c r="AE988" s="109" t="str">
        <f t="shared" si="285"/>
        <v>WH20</v>
      </c>
      <c r="AF988" s="109">
        <f t="shared" si="299"/>
        <v>0.0126133286971781</v>
      </c>
      <c r="AG988" s="109" t="s">
        <v>30</v>
      </c>
      <c r="AH988" s="110" t="s">
        <v>85</v>
      </c>
      <c r="AL988" s="109" t="s">
        <v>134</v>
      </c>
      <c r="AM988" s="110" t="str">
        <f t="shared" si="286"/>
        <v>INDMIN</v>
      </c>
      <c r="AN988" s="109" t="str">
        <f t="shared" si="287"/>
        <v>WH20</v>
      </c>
      <c r="AO988" s="109">
        <f t="shared" si="300"/>
        <v>0.0125321434320328</v>
      </c>
      <c r="AP988" s="109" t="s">
        <v>30</v>
      </c>
      <c r="AQ988" s="110" t="s">
        <v>82</v>
      </c>
      <c r="AU988" s="109" t="s">
        <v>134</v>
      </c>
      <c r="AV988" s="110" t="str">
        <f t="shared" si="288"/>
        <v>INDMIN</v>
      </c>
      <c r="AW988" s="109" t="str">
        <f t="shared" si="289"/>
        <v>WH20</v>
      </c>
      <c r="AX988" s="109">
        <f t="shared" si="301"/>
        <v>0.0114844442204489</v>
      </c>
      <c r="AY988" s="109" t="s">
        <v>30</v>
      </c>
      <c r="AZ988" s="110" t="s">
        <v>81</v>
      </c>
      <c r="BD988" s="109" t="s">
        <v>134</v>
      </c>
      <c r="BE988" s="110" t="str">
        <f t="shared" si="290"/>
        <v>INDMIN</v>
      </c>
      <c r="BF988" s="109" t="str">
        <f t="shared" si="291"/>
        <v>WH20</v>
      </c>
      <c r="BG988" s="109">
        <f t="shared" si="297"/>
        <v>0.0125321434320328</v>
      </c>
      <c r="BH988" s="109" t="s">
        <v>30</v>
      </c>
      <c r="BI988" s="110" t="s">
        <v>83</v>
      </c>
      <c r="BM988" s="109" t="s">
        <v>134</v>
      </c>
      <c r="BN988" s="110" t="str">
        <f t="shared" si="292"/>
        <v>INDMIN</v>
      </c>
      <c r="BO988" s="109" t="str">
        <f t="shared" si="293"/>
        <v>WH20</v>
      </c>
      <c r="BP988" s="109">
        <f t="shared" si="294"/>
        <v>0.0114844442204489</v>
      </c>
      <c r="BQ988" s="109" t="s">
        <v>30</v>
      </c>
      <c r="BR988" s="110" t="s">
        <v>80</v>
      </c>
    </row>
    <row r="989" spans="11:70">
      <c r="K989" s="109" t="s">
        <v>134</v>
      </c>
      <c r="L989" s="110" t="str">
        <f t="shared" si="302"/>
        <v>INDMIN</v>
      </c>
      <c r="M989" s="110" t="s">
        <v>240</v>
      </c>
      <c r="N989" s="109">
        <f t="shared" si="303"/>
        <v>0.0113445786923559</v>
      </c>
      <c r="O989" s="109" t="s">
        <v>30</v>
      </c>
      <c r="P989" s="110" t="s">
        <v>84</v>
      </c>
      <c r="T989" s="109" t="s">
        <v>134</v>
      </c>
      <c r="U989" s="110" t="str">
        <f t="shared" si="295"/>
        <v>INDMIN</v>
      </c>
      <c r="V989" s="109" t="str">
        <f t="shared" si="296"/>
        <v>WH21</v>
      </c>
      <c r="W989" s="109">
        <f t="shared" si="298"/>
        <v>0.0143922584063716</v>
      </c>
      <c r="X989" s="109" t="s">
        <v>30</v>
      </c>
      <c r="Y989" s="110" t="s">
        <v>79</v>
      </c>
      <c r="AC989" s="109" t="s">
        <v>134</v>
      </c>
      <c r="AD989" s="110" t="str">
        <f t="shared" si="284"/>
        <v>INDMIN</v>
      </c>
      <c r="AE989" s="109" t="str">
        <f t="shared" si="285"/>
        <v>WH21</v>
      </c>
      <c r="AF989" s="109">
        <f t="shared" si="299"/>
        <v>0.0125147676598324</v>
      </c>
      <c r="AG989" s="109" t="s">
        <v>30</v>
      </c>
      <c r="AH989" s="110" t="s">
        <v>85</v>
      </c>
      <c r="AL989" s="109" t="s">
        <v>134</v>
      </c>
      <c r="AM989" s="110" t="str">
        <f t="shared" si="286"/>
        <v>INDMIN</v>
      </c>
      <c r="AN989" s="109" t="str">
        <f t="shared" si="287"/>
        <v>WH21</v>
      </c>
      <c r="AO989" s="109">
        <f t="shared" si="300"/>
        <v>0.0126615233449143</v>
      </c>
      <c r="AP989" s="109" t="s">
        <v>30</v>
      </c>
      <c r="AQ989" s="110" t="s">
        <v>82</v>
      </c>
      <c r="AU989" s="109" t="s">
        <v>134</v>
      </c>
      <c r="AV989" s="110" t="str">
        <f t="shared" si="288"/>
        <v>INDMIN</v>
      </c>
      <c r="AW989" s="109" t="str">
        <f t="shared" si="289"/>
        <v>WH21</v>
      </c>
      <c r="AX989" s="109">
        <f t="shared" si="301"/>
        <v>0.0115824784572926</v>
      </c>
      <c r="AY989" s="109" t="s">
        <v>30</v>
      </c>
      <c r="AZ989" s="110" t="s">
        <v>81</v>
      </c>
      <c r="BD989" s="109" t="s">
        <v>134</v>
      </c>
      <c r="BE989" s="110" t="str">
        <f t="shared" si="290"/>
        <v>INDMIN</v>
      </c>
      <c r="BF989" s="109" t="str">
        <f t="shared" si="291"/>
        <v>WH21</v>
      </c>
      <c r="BG989" s="109">
        <f t="shared" si="297"/>
        <v>0.0126615233449143</v>
      </c>
      <c r="BH989" s="109" t="s">
        <v>30</v>
      </c>
      <c r="BI989" s="110" t="s">
        <v>83</v>
      </c>
      <c r="BM989" s="109" t="s">
        <v>134</v>
      </c>
      <c r="BN989" s="110" t="str">
        <f t="shared" si="292"/>
        <v>INDMIN</v>
      </c>
      <c r="BO989" s="109" t="str">
        <f t="shared" si="293"/>
        <v>WH21</v>
      </c>
      <c r="BP989" s="109">
        <f t="shared" si="294"/>
        <v>0.0115824784572926</v>
      </c>
      <c r="BQ989" s="109" t="s">
        <v>30</v>
      </c>
      <c r="BR989" s="110" t="s">
        <v>80</v>
      </c>
    </row>
    <row r="990" spans="11:70">
      <c r="K990" s="109" t="s">
        <v>134</v>
      </c>
      <c r="L990" s="110" t="str">
        <f t="shared" si="302"/>
        <v>INDMIN</v>
      </c>
      <c r="M990" s="110" t="s">
        <v>241</v>
      </c>
      <c r="N990" s="109">
        <f t="shared" si="303"/>
        <v>0.0113762217906467</v>
      </c>
      <c r="O990" s="109" t="s">
        <v>30</v>
      </c>
      <c r="P990" s="110" t="s">
        <v>84</v>
      </c>
      <c r="T990" s="109" t="s">
        <v>134</v>
      </c>
      <c r="U990" s="110" t="str">
        <f t="shared" si="295"/>
        <v>INDMIN</v>
      </c>
      <c r="V990" s="109" t="str">
        <f t="shared" si="296"/>
        <v>WH22</v>
      </c>
      <c r="W990" s="109">
        <f t="shared" si="298"/>
        <v>0.014262877860034</v>
      </c>
      <c r="X990" s="109" t="s">
        <v>30</v>
      </c>
      <c r="Y990" s="110" t="s">
        <v>79</v>
      </c>
      <c r="AC990" s="109" t="s">
        <v>134</v>
      </c>
      <c r="AD990" s="110" t="str">
        <f t="shared" si="284"/>
        <v>INDMIN</v>
      </c>
      <c r="AE990" s="109" t="str">
        <f t="shared" si="285"/>
        <v>WH22</v>
      </c>
      <c r="AF990" s="109">
        <f t="shared" si="299"/>
        <v>0.012550694623082</v>
      </c>
      <c r="AG990" s="109" t="s">
        <v>30</v>
      </c>
      <c r="AH990" s="110" t="s">
        <v>85</v>
      </c>
      <c r="AL990" s="109" t="s">
        <v>134</v>
      </c>
      <c r="AM990" s="110" t="str">
        <f t="shared" si="286"/>
        <v>INDMIN</v>
      </c>
      <c r="AN990" s="109" t="str">
        <f t="shared" si="287"/>
        <v>WH22</v>
      </c>
      <c r="AO990" s="109">
        <f t="shared" si="300"/>
        <v>0.012800758727807</v>
      </c>
      <c r="AP990" s="109" t="s">
        <v>30</v>
      </c>
      <c r="AQ990" s="110" t="s">
        <v>82</v>
      </c>
      <c r="AU990" s="109" t="s">
        <v>134</v>
      </c>
      <c r="AV990" s="110" t="str">
        <f t="shared" si="288"/>
        <v>INDMIN</v>
      </c>
      <c r="AW990" s="109" t="str">
        <f t="shared" si="289"/>
        <v>WH22</v>
      </c>
      <c r="AX990" s="109">
        <f t="shared" si="301"/>
        <v>0.0120212926518019</v>
      </c>
      <c r="AY990" s="109" t="s">
        <v>30</v>
      </c>
      <c r="AZ990" s="110" t="s">
        <v>81</v>
      </c>
      <c r="BD990" s="109" t="s">
        <v>134</v>
      </c>
      <c r="BE990" s="110" t="str">
        <f t="shared" si="290"/>
        <v>INDMIN</v>
      </c>
      <c r="BF990" s="109" t="str">
        <f t="shared" si="291"/>
        <v>WH22</v>
      </c>
      <c r="BG990" s="109">
        <f t="shared" si="297"/>
        <v>0.012800758727807</v>
      </c>
      <c r="BH990" s="109" t="s">
        <v>30</v>
      </c>
      <c r="BI990" s="110" t="s">
        <v>83</v>
      </c>
      <c r="BM990" s="109" t="s">
        <v>134</v>
      </c>
      <c r="BN990" s="110" t="str">
        <f t="shared" si="292"/>
        <v>INDMIN</v>
      </c>
      <c r="BO990" s="109" t="str">
        <f t="shared" si="293"/>
        <v>WH22</v>
      </c>
      <c r="BP990" s="109">
        <f t="shared" si="294"/>
        <v>0.0120212926518019</v>
      </c>
      <c r="BQ990" s="109" t="s">
        <v>30</v>
      </c>
      <c r="BR990" s="110" t="s">
        <v>80</v>
      </c>
    </row>
    <row r="991" spans="11:70">
      <c r="K991" s="111" t="s">
        <v>134</v>
      </c>
      <c r="L991" s="110" t="str">
        <f t="shared" si="302"/>
        <v>INDMIN</v>
      </c>
      <c r="M991" s="110" t="s">
        <v>242</v>
      </c>
      <c r="N991" s="109">
        <f t="shared" si="303"/>
        <v>0.0115136044992901</v>
      </c>
      <c r="O991" s="109" t="s">
        <v>30</v>
      </c>
      <c r="P991" s="110" t="s">
        <v>84</v>
      </c>
      <c r="T991" s="109" t="s">
        <v>134</v>
      </c>
      <c r="U991" s="110" t="str">
        <f t="shared" si="295"/>
        <v>INDMIN</v>
      </c>
      <c r="V991" s="109" t="str">
        <f t="shared" si="296"/>
        <v>WH23</v>
      </c>
      <c r="W991" s="109">
        <f t="shared" si="298"/>
        <v>0.0140469038016668</v>
      </c>
      <c r="X991" s="109" t="s">
        <v>30</v>
      </c>
      <c r="Y991" s="110" t="s">
        <v>79</v>
      </c>
      <c r="AC991" s="109" t="s">
        <v>134</v>
      </c>
      <c r="AD991" s="110" t="str">
        <f t="shared" si="284"/>
        <v>INDMIN</v>
      </c>
      <c r="AE991" s="109" t="str">
        <f t="shared" si="285"/>
        <v>WH23</v>
      </c>
      <c r="AF991" s="109">
        <f t="shared" si="299"/>
        <v>0.0129413792544519</v>
      </c>
      <c r="AG991" s="109" t="s">
        <v>30</v>
      </c>
      <c r="AH991" s="110" t="s">
        <v>85</v>
      </c>
      <c r="AL991" s="109" t="s">
        <v>134</v>
      </c>
      <c r="AM991" s="110" t="str">
        <f t="shared" si="286"/>
        <v>INDMIN</v>
      </c>
      <c r="AN991" s="109" t="str">
        <f t="shared" si="287"/>
        <v>WH23</v>
      </c>
      <c r="AO991" s="109">
        <f t="shared" si="300"/>
        <v>0.012992338841019</v>
      </c>
      <c r="AP991" s="109" t="s">
        <v>30</v>
      </c>
      <c r="AQ991" s="110" t="s">
        <v>82</v>
      </c>
      <c r="AU991" s="109" t="s">
        <v>134</v>
      </c>
      <c r="AV991" s="110" t="str">
        <f t="shared" si="288"/>
        <v>INDMIN</v>
      </c>
      <c r="AW991" s="109" t="str">
        <f t="shared" si="289"/>
        <v>WH23</v>
      </c>
      <c r="AX991" s="109">
        <f t="shared" si="301"/>
        <v>0.0126368567699904</v>
      </c>
      <c r="AY991" s="109" t="s">
        <v>30</v>
      </c>
      <c r="AZ991" s="110" t="s">
        <v>81</v>
      </c>
      <c r="BD991" s="109" t="s">
        <v>134</v>
      </c>
      <c r="BE991" s="110" t="str">
        <f t="shared" si="290"/>
        <v>INDMIN</v>
      </c>
      <c r="BF991" s="109" t="str">
        <f t="shared" si="291"/>
        <v>WH23</v>
      </c>
      <c r="BG991" s="109">
        <f t="shared" si="297"/>
        <v>0.012992338841019</v>
      </c>
      <c r="BH991" s="109" t="s">
        <v>30</v>
      </c>
      <c r="BI991" s="110" t="s">
        <v>83</v>
      </c>
      <c r="BM991" s="109" t="s">
        <v>134</v>
      </c>
      <c r="BN991" s="110" t="str">
        <f t="shared" si="292"/>
        <v>INDMIN</v>
      </c>
      <c r="BO991" s="109" t="str">
        <f t="shared" si="293"/>
        <v>WH23</v>
      </c>
      <c r="BP991" s="109">
        <f t="shared" si="294"/>
        <v>0.0126368567699904</v>
      </c>
      <c r="BQ991" s="109" t="s">
        <v>30</v>
      </c>
      <c r="BR991" s="110" t="s">
        <v>80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4:BT152"/>
  <sheetViews>
    <sheetView topLeftCell="D124" workbookViewId="0">
      <selection activeCell="U5" sqref="U5"/>
    </sheetView>
  </sheetViews>
  <sheetFormatPr defaultColWidth="8.72727272727273" defaultRowHeight="12.5"/>
  <cols>
    <col min="4" max="7" width="12.8181818181818"/>
    <col min="9" max="14" width="12.8181818181818"/>
    <col min="18" max="23" width="12.8181818181818"/>
    <col min="25" max="28" width="12.8181818181818"/>
    <col min="32" max="35" width="12.8181818181818"/>
    <col min="37" max="37" width="12.8181818181818"/>
    <col min="39" max="42" width="12.8181818181818"/>
    <col min="47" max="50" width="12.8181818181818"/>
    <col min="52" max="52" width="11.7272727272727"/>
    <col min="54" max="57" width="12.8181818181818"/>
    <col min="62" max="65" width="12.8181818181818"/>
    <col min="67" max="67" width="12.8181818181818"/>
    <col min="69" max="72" width="12.8181818181818"/>
  </cols>
  <sheetData>
    <row r="4" spans="4:19">
      <c r="D4" t="s">
        <v>243</v>
      </c>
      <c r="S4" t="s">
        <v>244</v>
      </c>
    </row>
    <row r="5" spans="4:7">
      <c r="D5" t="s">
        <v>245</v>
      </c>
      <c r="E5" t="s">
        <v>246</v>
      </c>
      <c r="F5" t="s">
        <v>247</v>
      </c>
      <c r="G5" t="s">
        <v>248</v>
      </c>
    </row>
    <row r="6" spans="4:22">
      <c r="D6">
        <v>9962.47810770005</v>
      </c>
      <c r="E6">
        <v>10467.8114343029</v>
      </c>
      <c r="F6">
        <v>10292.7314285714</v>
      </c>
      <c r="G6">
        <v>11190.4456706282</v>
      </c>
      <c r="I6" s="66">
        <f>SUM(D6:G29)</f>
        <v>958729.167561276</v>
      </c>
      <c r="K6" s="16">
        <f t="shared" ref="K6:K29" si="0">D6/I6</f>
        <v>0.0103913372459937</v>
      </c>
      <c r="L6" s="16">
        <f t="shared" ref="L6:L29" si="1">E6/I6</f>
        <v>0.0109184238766094</v>
      </c>
      <c r="M6" s="16">
        <f t="shared" ref="M6:M29" si="2">F6/I6</f>
        <v>0.0107358071255442</v>
      </c>
      <c r="N6" s="16">
        <f t="shared" ref="N6:N29" si="3">G6/I6</f>
        <v>0.0116721656639418</v>
      </c>
      <c r="S6" s="67">
        <f>AVERAGE(K6,K39,K68,K99,K129)</f>
        <v>0.0106222581997362</v>
      </c>
      <c r="T6" s="67">
        <f>AVERAGE(L6,L39,L68,L99,L129)</f>
        <v>0.0102424302427061</v>
      </c>
      <c r="U6" s="67">
        <f>AVERAGE(M6,M39,M68,M99,M129)</f>
        <v>0.0105315353457976</v>
      </c>
      <c r="V6" s="67">
        <f>AVERAGE(N6,N39,N68,N99,N129)</f>
        <v>0.0130605786484265</v>
      </c>
    </row>
    <row r="7" spans="4:22">
      <c r="D7">
        <v>9906.85699899295</v>
      </c>
      <c r="E7">
        <v>10330.3469795307</v>
      </c>
      <c r="F7">
        <v>10217.8344748858</v>
      </c>
      <c r="G7">
        <v>11148.0348343246</v>
      </c>
      <c r="I7">
        <f t="shared" ref="I7:I29" si="4">I6</f>
        <v>958729.167561276</v>
      </c>
      <c r="K7" s="16">
        <f t="shared" si="0"/>
        <v>0.0103333217911718</v>
      </c>
      <c r="L7" s="16">
        <f t="shared" si="1"/>
        <v>0.0107750419295243</v>
      </c>
      <c r="M7" s="16">
        <f t="shared" si="2"/>
        <v>0.0106576860500416</v>
      </c>
      <c r="N7" s="16">
        <f t="shared" si="3"/>
        <v>0.0116279291498786</v>
      </c>
      <c r="S7" s="67">
        <f t="shared" ref="S7:S29" si="5">AVERAGE(K7,K40,K69,K100,K130)</f>
        <v>0.0104780234159436</v>
      </c>
      <c r="T7" s="67">
        <f t="shared" ref="T7:T29" si="6">AVERAGE(L7,L40,L69,L100,L130)</f>
        <v>0.0100471596879975</v>
      </c>
      <c r="U7" s="67">
        <f t="shared" ref="U7:U29" si="7">AVERAGE(M7,M40,M69,M100,M130)</f>
        <v>0.0102965939924624</v>
      </c>
      <c r="V7" s="67">
        <f t="shared" ref="V7:V29" si="8">AVERAGE(N7,N40,N69,N100,N130)</f>
        <v>0.012947381496885</v>
      </c>
    </row>
    <row r="8" spans="4:22">
      <c r="D8">
        <v>9898.92040302267</v>
      </c>
      <c r="E8">
        <v>10173.476976977</v>
      </c>
      <c r="F8">
        <v>10146.7555803571</v>
      </c>
      <c r="G8">
        <v>11054.7828668363</v>
      </c>
      <c r="I8">
        <f t="shared" si="4"/>
        <v>958729.167561276</v>
      </c>
      <c r="K8" s="16">
        <f t="shared" si="0"/>
        <v>0.0103250435450948</v>
      </c>
      <c r="L8" s="16">
        <f t="shared" si="1"/>
        <v>0.0106114190755824</v>
      </c>
      <c r="M8" s="16">
        <f t="shared" si="2"/>
        <v>0.0105835473913529</v>
      </c>
      <c r="N8" s="16">
        <f t="shared" si="3"/>
        <v>0.0115306629242922</v>
      </c>
      <c r="S8" s="67">
        <f t="shared" si="5"/>
        <v>0.0102242581687495</v>
      </c>
      <c r="T8" s="67">
        <f t="shared" si="6"/>
        <v>0.00964700112167506</v>
      </c>
      <c r="U8" s="67">
        <f t="shared" si="7"/>
        <v>0.0100033503779941</v>
      </c>
      <c r="V8" s="67">
        <f t="shared" si="8"/>
        <v>0.0127678788345884</v>
      </c>
    </row>
    <row r="9" spans="4:22">
      <c r="D9">
        <v>9857.52905507832</v>
      </c>
      <c r="E9">
        <v>10047.6833667335</v>
      </c>
      <c r="F9">
        <v>10015.0067340067</v>
      </c>
      <c r="G9">
        <v>10947.3610875106</v>
      </c>
      <c r="I9">
        <f t="shared" si="4"/>
        <v>958729.167561276</v>
      </c>
      <c r="K9" s="16">
        <f t="shared" si="0"/>
        <v>0.0102818704057507</v>
      </c>
      <c r="L9" s="16">
        <f t="shared" si="1"/>
        <v>0.0104802103729584</v>
      </c>
      <c r="M9" s="16">
        <f t="shared" si="2"/>
        <v>0.0104461270949771</v>
      </c>
      <c r="N9" s="16">
        <f t="shared" si="3"/>
        <v>0.0114186169128008</v>
      </c>
      <c r="S9" s="67">
        <f t="shared" si="5"/>
        <v>0.0099802053058843</v>
      </c>
      <c r="T9" s="67">
        <f t="shared" si="6"/>
        <v>0.00922365576098266</v>
      </c>
      <c r="U9" s="67">
        <f t="shared" si="7"/>
        <v>0.00968890908838409</v>
      </c>
      <c r="V9" s="67">
        <f t="shared" si="8"/>
        <v>0.0125143530868874</v>
      </c>
    </row>
    <row r="10" spans="4:22">
      <c r="D10">
        <v>9674.47580645161</v>
      </c>
      <c r="E10">
        <v>9877.06952141058</v>
      </c>
      <c r="F10">
        <v>9793.10854503464</v>
      </c>
      <c r="G10">
        <v>10776.8464800679</v>
      </c>
      <c r="I10">
        <f t="shared" si="4"/>
        <v>958729.167561276</v>
      </c>
      <c r="K10" s="16">
        <f t="shared" si="0"/>
        <v>0.0100909371841274</v>
      </c>
      <c r="L10" s="16">
        <f t="shared" si="1"/>
        <v>0.010302252039056</v>
      </c>
      <c r="M10" s="16">
        <f t="shared" si="2"/>
        <v>0.0102146767579268</v>
      </c>
      <c r="N10" s="16">
        <f t="shared" si="3"/>
        <v>0.0112407620887148</v>
      </c>
      <c r="S10" s="67">
        <f t="shared" si="5"/>
        <v>0.00971900537208576</v>
      </c>
      <c r="T10" s="67">
        <f t="shared" si="6"/>
        <v>0.00890221789950177</v>
      </c>
      <c r="U10" s="67">
        <f t="shared" si="7"/>
        <v>0.00940573624668299</v>
      </c>
      <c r="V10" s="67">
        <f t="shared" si="8"/>
        <v>0.0121607856393032</v>
      </c>
    </row>
    <row r="11" spans="4:22">
      <c r="D11">
        <v>9412.61763224181</v>
      </c>
      <c r="E11">
        <v>9574.15984015984</v>
      </c>
      <c r="F11">
        <v>9488.53619909502</v>
      </c>
      <c r="G11">
        <v>10528.3983050847</v>
      </c>
      <c r="I11">
        <f t="shared" si="4"/>
        <v>958729.167561276</v>
      </c>
      <c r="K11" s="16">
        <f t="shared" si="0"/>
        <v>0.00981780668693405</v>
      </c>
      <c r="L11" s="16">
        <f t="shared" si="1"/>
        <v>0.00998630287270145</v>
      </c>
      <c r="M11" s="16">
        <f t="shared" si="2"/>
        <v>0.00989699335343166</v>
      </c>
      <c r="N11" s="16">
        <f t="shared" si="3"/>
        <v>0.0109816188568309</v>
      </c>
      <c r="S11" s="67">
        <f t="shared" si="5"/>
        <v>0.00944086130425001</v>
      </c>
      <c r="T11" s="67">
        <f t="shared" si="6"/>
        <v>0.00859828506997421</v>
      </c>
      <c r="U11" s="67">
        <f t="shared" si="7"/>
        <v>0.00913466512343893</v>
      </c>
      <c r="V11" s="67">
        <f t="shared" si="8"/>
        <v>0.0117558136805204</v>
      </c>
    </row>
    <row r="12" spans="4:22">
      <c r="D12">
        <v>9235.04820567756</v>
      </c>
      <c r="E12">
        <v>9306.24862431216</v>
      </c>
      <c r="F12">
        <v>9281.73129251701</v>
      </c>
      <c r="G12">
        <v>10283.4847457627</v>
      </c>
      <c r="I12">
        <f t="shared" si="4"/>
        <v>958729.167561276</v>
      </c>
      <c r="K12" s="16">
        <f t="shared" si="0"/>
        <v>0.00963259335185222</v>
      </c>
      <c r="L12" s="16">
        <f t="shared" si="1"/>
        <v>0.00970685876594795</v>
      </c>
      <c r="M12" s="16">
        <f t="shared" si="2"/>
        <v>0.00968128602588257</v>
      </c>
      <c r="N12" s="16">
        <f t="shared" si="3"/>
        <v>0.0107261623967495</v>
      </c>
      <c r="S12" s="67">
        <f t="shared" si="5"/>
        <v>0.00922254551099769</v>
      </c>
      <c r="T12" s="67">
        <f t="shared" si="6"/>
        <v>0.00831343357193171</v>
      </c>
      <c r="U12" s="67">
        <f t="shared" si="7"/>
        <v>0.008879575380784</v>
      </c>
      <c r="V12" s="67">
        <f t="shared" si="8"/>
        <v>0.0114263268133335</v>
      </c>
    </row>
    <row r="13" spans="4:22">
      <c r="D13">
        <v>9106.53630100689</v>
      </c>
      <c r="E13">
        <v>9132.25738607912</v>
      </c>
      <c r="F13">
        <v>9135.38143176734</v>
      </c>
      <c r="G13">
        <v>10097.6804037006</v>
      </c>
      <c r="I13">
        <f t="shared" si="4"/>
        <v>958729.167561276</v>
      </c>
      <c r="K13" s="16">
        <f t="shared" si="0"/>
        <v>0.00949854933919579</v>
      </c>
      <c r="L13" s="16">
        <f t="shared" si="1"/>
        <v>0.00952537765103036</v>
      </c>
      <c r="M13" s="16">
        <f t="shared" si="2"/>
        <v>0.00952863617887526</v>
      </c>
      <c r="N13" s="16">
        <f t="shared" si="3"/>
        <v>0.0105323596541723</v>
      </c>
      <c r="S13" s="67">
        <f t="shared" si="5"/>
        <v>0.00909648207029717</v>
      </c>
      <c r="T13" s="67">
        <f t="shared" si="6"/>
        <v>0.00810776020785731</v>
      </c>
      <c r="U13" s="67">
        <f t="shared" si="7"/>
        <v>0.00871077771197979</v>
      </c>
      <c r="V13" s="67">
        <f t="shared" si="8"/>
        <v>0.0112045636299768</v>
      </c>
    </row>
    <row r="14" spans="4:22">
      <c r="D14">
        <v>9038.85510312004</v>
      </c>
      <c r="E14">
        <v>9017.6105</v>
      </c>
      <c r="F14">
        <v>9044.32774049217</v>
      </c>
      <c r="G14">
        <v>9990.9670886076</v>
      </c>
      <c r="I14">
        <f t="shared" si="4"/>
        <v>958729.167561276</v>
      </c>
      <c r="K14" s="16">
        <f t="shared" si="0"/>
        <v>0.00942795463927755</v>
      </c>
      <c r="L14" s="16">
        <f t="shared" si="1"/>
        <v>0.00940579551046531</v>
      </c>
      <c r="M14" s="16">
        <f t="shared" si="2"/>
        <v>0.00943366285965646</v>
      </c>
      <c r="N14" s="16">
        <f t="shared" si="3"/>
        <v>0.0104210526044823</v>
      </c>
      <c r="S14" s="67">
        <f t="shared" si="5"/>
        <v>0.00910007246027896</v>
      </c>
      <c r="T14" s="67">
        <f t="shared" si="6"/>
        <v>0.00802617470555127</v>
      </c>
      <c r="U14" s="67">
        <f t="shared" si="7"/>
        <v>0.00866782602621625</v>
      </c>
      <c r="V14" s="67">
        <f t="shared" si="8"/>
        <v>0.0110960929844402</v>
      </c>
    </row>
    <row r="15" spans="4:22">
      <c r="D15">
        <v>9014.8774535809</v>
      </c>
      <c r="E15">
        <v>8957.13002008032</v>
      </c>
      <c r="F15">
        <v>9019.88826815643</v>
      </c>
      <c r="G15">
        <v>9932.50922818792</v>
      </c>
      <c r="I15">
        <f t="shared" si="4"/>
        <v>958729.167561276</v>
      </c>
      <c r="K15" s="16">
        <f t="shared" si="0"/>
        <v>0.00940294481340553</v>
      </c>
      <c r="L15" s="16">
        <f t="shared" si="1"/>
        <v>0.00934271150095977</v>
      </c>
      <c r="M15" s="16">
        <f t="shared" si="2"/>
        <v>0.00940817133070058</v>
      </c>
      <c r="N15" s="16">
        <f t="shared" si="3"/>
        <v>0.0103600782830602</v>
      </c>
      <c r="S15" s="67">
        <f t="shared" si="5"/>
        <v>0.0092671605117962</v>
      </c>
      <c r="T15" s="67">
        <f t="shared" si="6"/>
        <v>0.00811366825218321</v>
      </c>
      <c r="U15" s="67">
        <f t="shared" si="7"/>
        <v>0.00880204113766848</v>
      </c>
      <c r="V15" s="67">
        <f t="shared" si="8"/>
        <v>0.0111024235210262</v>
      </c>
    </row>
    <row r="16" spans="4:22">
      <c r="D16">
        <v>9011.84104627767</v>
      </c>
      <c r="E16">
        <v>8938.49625935162</v>
      </c>
      <c r="F16">
        <v>9026.90582959641</v>
      </c>
      <c r="G16">
        <v>9920.96080066722</v>
      </c>
      <c r="I16">
        <f t="shared" si="4"/>
        <v>958729.167561276</v>
      </c>
      <c r="K16" s="16">
        <f t="shared" si="0"/>
        <v>0.00939977769655338</v>
      </c>
      <c r="L16" s="16">
        <f t="shared" si="1"/>
        <v>0.0093232756046095</v>
      </c>
      <c r="M16" s="16">
        <f t="shared" si="2"/>
        <v>0.0094154909801672</v>
      </c>
      <c r="N16" s="16">
        <f t="shared" si="3"/>
        <v>0.0103480327253454</v>
      </c>
      <c r="S16" s="67">
        <f t="shared" si="5"/>
        <v>0.00960841500889122</v>
      </c>
      <c r="T16" s="67">
        <f t="shared" si="6"/>
        <v>0.00838274552310763</v>
      </c>
      <c r="U16" s="67">
        <f t="shared" si="7"/>
        <v>0.00910858030278524</v>
      </c>
      <c r="V16" s="67">
        <f t="shared" si="8"/>
        <v>0.0112861651420778</v>
      </c>
    </row>
    <row r="17" spans="4:22">
      <c r="D17">
        <v>9100.67135678392</v>
      </c>
      <c r="E17">
        <v>8968.69242273181</v>
      </c>
      <c r="F17">
        <v>9127.27324263039</v>
      </c>
      <c r="G17">
        <v>9948.45492487479</v>
      </c>
      <c r="I17">
        <f t="shared" si="4"/>
        <v>958729.167561276</v>
      </c>
      <c r="K17" s="16">
        <f t="shared" si="0"/>
        <v>0.009492431924162</v>
      </c>
      <c r="L17" s="16">
        <f t="shared" si="1"/>
        <v>0.00935477163539888</v>
      </c>
      <c r="M17" s="16">
        <f t="shared" si="2"/>
        <v>0.00952017895298573</v>
      </c>
      <c r="N17" s="16">
        <f t="shared" si="3"/>
        <v>0.0103767104011039</v>
      </c>
      <c r="S17" s="67">
        <f t="shared" si="5"/>
        <v>0.00990770836533822</v>
      </c>
      <c r="T17" s="67">
        <f t="shared" si="6"/>
        <v>0.00874680022383472</v>
      </c>
      <c r="U17" s="67">
        <f t="shared" si="7"/>
        <v>0.00943953550863204</v>
      </c>
      <c r="V17" s="67">
        <f t="shared" si="8"/>
        <v>0.0116082666053384</v>
      </c>
    </row>
    <row r="18" spans="4:22">
      <c r="D18">
        <v>9314.33535353535</v>
      </c>
      <c r="E18">
        <v>9126.67217217217</v>
      </c>
      <c r="F18">
        <v>9374.84500574053</v>
      </c>
      <c r="G18">
        <v>10074.1869782972</v>
      </c>
      <c r="I18">
        <f t="shared" si="4"/>
        <v>958729.167561276</v>
      </c>
      <c r="K18" s="16">
        <f t="shared" si="0"/>
        <v>0.00971529360812947</v>
      </c>
      <c r="L18" s="16">
        <f t="shared" si="1"/>
        <v>0.00951955200798545</v>
      </c>
      <c r="M18" s="16">
        <f t="shared" si="2"/>
        <v>0.0097784080457126</v>
      </c>
      <c r="N18" s="16">
        <f t="shared" si="3"/>
        <v>0.0105078548970435</v>
      </c>
      <c r="S18" s="67">
        <f t="shared" si="5"/>
        <v>0.0101001859254745</v>
      </c>
      <c r="T18" s="67">
        <f t="shared" si="6"/>
        <v>0.0090818707258295</v>
      </c>
      <c r="U18" s="67">
        <f t="shared" si="7"/>
        <v>0.00972903315749418</v>
      </c>
      <c r="V18" s="67">
        <f t="shared" si="8"/>
        <v>0.0119915636658713</v>
      </c>
    </row>
    <row r="19" spans="4:22">
      <c r="D19">
        <v>9606.82987341772</v>
      </c>
      <c r="E19">
        <v>9428.88294147074</v>
      </c>
      <c r="F19">
        <v>9689.20348837209</v>
      </c>
      <c r="G19">
        <v>10359.6164844407</v>
      </c>
      <c r="I19">
        <f t="shared" si="4"/>
        <v>958729.167561276</v>
      </c>
      <c r="K19" s="16">
        <f t="shared" si="0"/>
        <v>0.0100203792671236</v>
      </c>
      <c r="L19" s="16">
        <f t="shared" si="1"/>
        <v>0.00983477217602029</v>
      </c>
      <c r="M19" s="16">
        <f t="shared" si="2"/>
        <v>0.0101062988549921</v>
      </c>
      <c r="N19" s="16">
        <f t="shared" si="3"/>
        <v>0.0108055714115724</v>
      </c>
      <c r="S19" s="67">
        <f t="shared" si="5"/>
        <v>0.01029279148616</v>
      </c>
      <c r="T19" s="67">
        <f t="shared" si="6"/>
        <v>0.00940908785584033</v>
      </c>
      <c r="U19" s="67">
        <f t="shared" si="7"/>
        <v>0.0100056046200632</v>
      </c>
      <c r="V19" s="67">
        <f t="shared" si="8"/>
        <v>0.0123783583907551</v>
      </c>
    </row>
    <row r="20" spans="4:22">
      <c r="D20">
        <v>9787.21504290762</v>
      </c>
      <c r="E20">
        <v>9702.10927318296</v>
      </c>
      <c r="F20">
        <v>9932.94929245283</v>
      </c>
      <c r="G20">
        <v>10699.1829368335</v>
      </c>
      <c r="I20">
        <f t="shared" si="4"/>
        <v>958729.167561276</v>
      </c>
      <c r="K20" s="16">
        <f t="shared" si="0"/>
        <v>0.0102085295556444</v>
      </c>
      <c r="L20" s="16">
        <f t="shared" si="1"/>
        <v>0.0101197602007481</v>
      </c>
      <c r="M20" s="16">
        <f t="shared" si="2"/>
        <v>0.0103605372909633</v>
      </c>
      <c r="N20" s="16">
        <f t="shared" si="3"/>
        <v>0.011159755329077</v>
      </c>
      <c r="S20" s="67">
        <f t="shared" si="5"/>
        <v>0.0104793580933906</v>
      </c>
      <c r="T20" s="67">
        <f t="shared" si="6"/>
        <v>0.00974057712653231</v>
      </c>
      <c r="U20" s="67">
        <f t="shared" si="7"/>
        <v>0.0102399485785492</v>
      </c>
      <c r="V20" s="67">
        <f t="shared" si="8"/>
        <v>0.0126097075996219</v>
      </c>
    </row>
    <row r="21" spans="4:22">
      <c r="D21">
        <v>9900.47082699138</v>
      </c>
      <c r="E21">
        <v>9925.34911838791</v>
      </c>
      <c r="F21">
        <v>10045.9988372093</v>
      </c>
      <c r="G21">
        <v>10842.604</v>
      </c>
      <c r="I21">
        <f t="shared" si="4"/>
        <v>958729.167561276</v>
      </c>
      <c r="K21" s="16">
        <f t="shared" si="0"/>
        <v>0.01032666071084</v>
      </c>
      <c r="L21" s="16">
        <f t="shared" si="1"/>
        <v>0.0103526099488921</v>
      </c>
      <c r="M21" s="16">
        <f t="shared" si="2"/>
        <v>0.0104784533287574</v>
      </c>
      <c r="N21" s="16">
        <f t="shared" si="3"/>
        <v>0.0113093503012747</v>
      </c>
      <c r="S21" s="67">
        <f t="shared" si="5"/>
        <v>0.0105623442392681</v>
      </c>
      <c r="T21" s="67">
        <f t="shared" si="6"/>
        <v>0.00999979087756372</v>
      </c>
      <c r="U21" s="67">
        <f t="shared" si="7"/>
        <v>0.0103813058891921</v>
      </c>
      <c r="V21" s="67">
        <f t="shared" si="8"/>
        <v>0.0126869489539947</v>
      </c>
    </row>
    <row r="22" spans="4:22">
      <c r="D22">
        <v>9980.25266362253</v>
      </c>
      <c r="E22">
        <v>10123.8535353535</v>
      </c>
      <c r="F22">
        <v>10118.7280187573</v>
      </c>
      <c r="G22">
        <v>10909.0456</v>
      </c>
      <c r="I22">
        <f t="shared" si="4"/>
        <v>958729.167561276</v>
      </c>
      <c r="K22" s="16">
        <f t="shared" si="0"/>
        <v>0.0104098769509739</v>
      </c>
      <c r="L22" s="16">
        <f t="shared" si="1"/>
        <v>0.0105596594720338</v>
      </c>
      <c r="M22" s="16">
        <f t="shared" si="2"/>
        <v>0.0105543133150902</v>
      </c>
      <c r="N22" s="16">
        <f t="shared" si="3"/>
        <v>0.0113786520417955</v>
      </c>
      <c r="S22" s="67">
        <f t="shared" si="5"/>
        <v>0.010549446093921</v>
      </c>
      <c r="T22" s="67">
        <f t="shared" si="6"/>
        <v>0.0101644506642469</v>
      </c>
      <c r="U22" s="67">
        <f t="shared" si="7"/>
        <v>0.0104341093929223</v>
      </c>
      <c r="V22" s="67">
        <f t="shared" si="8"/>
        <v>0.0126874928141577</v>
      </c>
    </row>
    <row r="23" spans="4:22">
      <c r="D23">
        <v>10054.0421747967</v>
      </c>
      <c r="E23">
        <v>10276.8700451581</v>
      </c>
      <c r="F23">
        <v>10167.5803048066</v>
      </c>
      <c r="G23">
        <v>10955.6161290323</v>
      </c>
      <c r="I23">
        <f t="shared" si="4"/>
        <v>958729.167561276</v>
      </c>
      <c r="K23" s="16">
        <f t="shared" si="0"/>
        <v>0.0104868429114045</v>
      </c>
      <c r="L23" s="16">
        <f t="shared" si="1"/>
        <v>0.0107192629502442</v>
      </c>
      <c r="M23" s="16">
        <f t="shared" si="2"/>
        <v>0.0106052685667944</v>
      </c>
      <c r="N23" s="16">
        <f t="shared" si="3"/>
        <v>0.0114272273126937</v>
      </c>
      <c r="S23" s="67">
        <f t="shared" si="5"/>
        <v>0.0104820241589604</v>
      </c>
      <c r="T23" s="67">
        <f t="shared" si="6"/>
        <v>0.0102560890823508</v>
      </c>
      <c r="U23" s="67">
        <f t="shared" si="7"/>
        <v>0.0104276535104594</v>
      </c>
      <c r="V23" s="67">
        <f t="shared" si="8"/>
        <v>0.0126160420121908</v>
      </c>
    </row>
    <row r="24" spans="4:22">
      <c r="D24">
        <v>10003.963904423</v>
      </c>
      <c r="E24">
        <v>10384.5368052078</v>
      </c>
      <c r="F24">
        <v>10178.4129930394</v>
      </c>
      <c r="G24">
        <v>10959.8610441767</v>
      </c>
      <c r="I24">
        <f t="shared" si="4"/>
        <v>958729.167561276</v>
      </c>
      <c r="K24" s="16">
        <f t="shared" si="0"/>
        <v>0.0104346088998941</v>
      </c>
      <c r="L24" s="16">
        <f t="shared" si="1"/>
        <v>0.0108315644882517</v>
      </c>
      <c r="M24" s="16">
        <f t="shared" si="2"/>
        <v>0.0106165675744802</v>
      </c>
      <c r="N24" s="16">
        <f t="shared" si="3"/>
        <v>0.0114316549605509</v>
      </c>
      <c r="S24" s="67">
        <f t="shared" si="5"/>
        <v>0.010397046392741</v>
      </c>
      <c r="T24" s="67">
        <f t="shared" si="6"/>
        <v>0.010306050695497</v>
      </c>
      <c r="U24" s="67">
        <f t="shared" si="7"/>
        <v>0.0103871414309168</v>
      </c>
      <c r="V24" s="67">
        <f t="shared" si="8"/>
        <v>0.0125089503543597</v>
      </c>
    </row>
    <row r="25" spans="4:22">
      <c r="D25">
        <v>10000.6585612969</v>
      </c>
      <c r="E25">
        <v>10457.1181181181</v>
      </c>
      <c r="F25">
        <v>10170.3053960964</v>
      </c>
      <c r="G25">
        <v>10931.330349878</v>
      </c>
      <c r="I25">
        <f t="shared" si="4"/>
        <v>958729.167561276</v>
      </c>
      <c r="K25" s="16">
        <f t="shared" si="0"/>
        <v>0.0104311612702215</v>
      </c>
      <c r="L25" s="16">
        <f t="shared" si="1"/>
        <v>0.010907270240581</v>
      </c>
      <c r="M25" s="16">
        <f t="shared" si="2"/>
        <v>0.010608110966277</v>
      </c>
      <c r="N25" s="16">
        <f t="shared" si="3"/>
        <v>0.0114018960930166</v>
      </c>
      <c r="S25" s="67">
        <f t="shared" si="5"/>
        <v>0.0103754202921211</v>
      </c>
      <c r="T25" s="67">
        <f t="shared" si="6"/>
        <v>0.010385014665602</v>
      </c>
      <c r="U25" s="67">
        <f t="shared" si="7"/>
        <v>0.0104000813333372</v>
      </c>
      <c r="V25" s="67">
        <f t="shared" si="8"/>
        <v>0.0124606356769265</v>
      </c>
    </row>
    <row r="26" spans="4:22">
      <c r="D26">
        <v>9976.57483510908</v>
      </c>
      <c r="E26">
        <v>10503.1116725619</v>
      </c>
      <c r="F26">
        <v>10156.5925085131</v>
      </c>
      <c r="G26">
        <v>10901.5915267786</v>
      </c>
      <c r="I26">
        <f t="shared" si="4"/>
        <v>958729.167561276</v>
      </c>
      <c r="K26" s="16">
        <f t="shared" si="0"/>
        <v>0.0104060408013731</v>
      </c>
      <c r="L26" s="16">
        <f t="shared" si="1"/>
        <v>0.0109552436996141</v>
      </c>
      <c r="M26" s="16">
        <f t="shared" si="2"/>
        <v>0.0105938077740437</v>
      </c>
      <c r="N26" s="16">
        <f t="shared" si="3"/>
        <v>0.0113708770898345</v>
      </c>
      <c r="S26" s="67">
        <f t="shared" si="5"/>
        <v>0.0104159458689876</v>
      </c>
      <c r="T26" s="67">
        <f t="shared" si="6"/>
        <v>0.0104659175293997</v>
      </c>
      <c r="U26" s="67">
        <f t="shared" si="7"/>
        <v>0.0104666322888045</v>
      </c>
      <c r="V26" s="67">
        <f t="shared" si="8"/>
        <v>0.0125321434320328</v>
      </c>
    </row>
    <row r="27" spans="4:22">
      <c r="D27">
        <v>9982.51748606184</v>
      </c>
      <c r="E27">
        <v>10546.1952573158</v>
      </c>
      <c r="F27">
        <v>10165.3592677346</v>
      </c>
      <c r="G27">
        <v>10876.3784860558</v>
      </c>
      <c r="I27">
        <f t="shared" si="4"/>
        <v>958729.167561276</v>
      </c>
      <c r="K27" s="16">
        <f t="shared" si="0"/>
        <v>0.0104122392682121</v>
      </c>
      <c r="L27" s="16">
        <f t="shared" si="1"/>
        <v>0.0110001819222234</v>
      </c>
      <c r="M27" s="16">
        <f t="shared" si="2"/>
        <v>0.0106029519197713</v>
      </c>
      <c r="N27" s="16">
        <f t="shared" si="3"/>
        <v>0.0113445786923559</v>
      </c>
      <c r="S27" s="67">
        <f t="shared" si="5"/>
        <v>0.0104557631800089</v>
      </c>
      <c r="T27" s="67">
        <f t="shared" si="6"/>
        <v>0.0104972461771676</v>
      </c>
      <c r="U27" s="67">
        <f t="shared" si="7"/>
        <v>0.0105332942772517</v>
      </c>
      <c r="V27" s="67">
        <f t="shared" si="8"/>
        <v>0.0126615233449143</v>
      </c>
    </row>
    <row r="28" spans="4:22">
      <c r="D28">
        <v>10026.0954063604</v>
      </c>
      <c r="E28">
        <v>10601.7657114128</v>
      </c>
      <c r="F28">
        <v>10210.4605714286</v>
      </c>
      <c r="G28">
        <v>10906.7156473392</v>
      </c>
      <c r="I28">
        <f t="shared" si="4"/>
        <v>958729.167561276</v>
      </c>
      <c r="K28" s="16">
        <f t="shared" si="0"/>
        <v>0.0104576931062438</v>
      </c>
      <c r="L28" s="16">
        <f t="shared" si="1"/>
        <v>0.0110581445418841</v>
      </c>
      <c r="M28" s="16">
        <f t="shared" si="2"/>
        <v>0.0106499947189476</v>
      </c>
      <c r="N28" s="16">
        <f t="shared" si="3"/>
        <v>0.0113762217906467</v>
      </c>
      <c r="S28" s="67">
        <f t="shared" si="5"/>
        <v>0.0104911283697054</v>
      </c>
      <c r="T28" s="67">
        <f t="shared" si="6"/>
        <v>0.0104334553926126</v>
      </c>
      <c r="U28" s="67">
        <f t="shared" si="7"/>
        <v>0.0105724394852788</v>
      </c>
      <c r="V28" s="67">
        <f t="shared" si="8"/>
        <v>0.012800758727807</v>
      </c>
    </row>
    <row r="29" spans="4:22">
      <c r="D29">
        <v>10041.0020140987</v>
      </c>
      <c r="E29">
        <v>10606.8231430015</v>
      </c>
      <c r="F29">
        <v>10285.8302961276</v>
      </c>
      <c r="G29">
        <v>11038.4284572342</v>
      </c>
      <c r="I29">
        <f t="shared" si="4"/>
        <v>958729.167561276</v>
      </c>
      <c r="K29" s="16">
        <f t="shared" si="0"/>
        <v>0.010473241405224</v>
      </c>
      <c r="L29" s="16">
        <f t="shared" si="1"/>
        <v>0.0110634196829352</v>
      </c>
      <c r="M29" s="16">
        <f t="shared" si="2"/>
        <v>0.0107286089170435</v>
      </c>
      <c r="N29" s="16">
        <f t="shared" si="3"/>
        <v>0.0115136044992901</v>
      </c>
      <c r="S29" s="67">
        <f t="shared" si="5"/>
        <v>0.0105577014910628</v>
      </c>
      <c r="T29" s="67">
        <f t="shared" si="6"/>
        <v>0.0103443694938274</v>
      </c>
      <c r="U29" s="67">
        <f t="shared" si="7"/>
        <v>0.0106351320566266</v>
      </c>
      <c r="V29" s="67">
        <f t="shared" si="8"/>
        <v>0.012992338841019</v>
      </c>
    </row>
    <row r="37" spans="4:4">
      <c r="D37" t="s">
        <v>85</v>
      </c>
    </row>
    <row r="38" spans="4:7">
      <c r="D38" t="s">
        <v>245</v>
      </c>
      <c r="E38" t="s">
        <v>246</v>
      </c>
      <c r="F38" t="s">
        <v>247</v>
      </c>
      <c r="G38" t="s">
        <v>248</v>
      </c>
    </row>
    <row r="39" spans="4:14">
      <c r="D39">
        <v>7237.81945743686</v>
      </c>
      <c r="E39">
        <v>7046.62523020258</v>
      </c>
      <c r="F39">
        <v>7563.78738652652</v>
      </c>
      <c r="G39">
        <v>9051.27167630058</v>
      </c>
      <c r="I39" s="66">
        <f>SUM(D39:G62)</f>
        <v>673653.154890127</v>
      </c>
      <c r="K39" s="16">
        <f t="shared" ref="K39:K62" si="9">D39/I39</f>
        <v>0.0107441335424568</v>
      </c>
      <c r="L39" s="16">
        <f t="shared" ref="L39:L62" si="10">E39/I39</f>
        <v>0.0104603165279496</v>
      </c>
      <c r="M39" s="16">
        <f t="shared" ref="M39:M62" si="11">F39/I39</f>
        <v>0.0112280144932449</v>
      </c>
      <c r="N39" s="16">
        <f t="shared" ref="N39:N62" si="12">G39/I39</f>
        <v>0.0134361007747033</v>
      </c>
    </row>
    <row r="40" spans="4:14">
      <c r="D40">
        <v>7285.37511693171</v>
      </c>
      <c r="E40">
        <v>6973.14364640884</v>
      </c>
      <c r="F40">
        <v>7618.81127568084</v>
      </c>
      <c r="G40">
        <v>9122.22736030829</v>
      </c>
      <c r="I40">
        <f t="shared" ref="I40:I62" si="13">I39</f>
        <v>673653.154890127</v>
      </c>
      <c r="K40" s="16">
        <f t="shared" si="9"/>
        <v>0.010814727228762</v>
      </c>
      <c r="L40" s="16">
        <f t="shared" si="10"/>
        <v>0.0103512372736474</v>
      </c>
      <c r="M40" s="16">
        <f t="shared" si="11"/>
        <v>0.0113096943440033</v>
      </c>
      <c r="N40" s="16">
        <f t="shared" si="12"/>
        <v>0.0135414304736629</v>
      </c>
    </row>
    <row r="41" spans="4:14">
      <c r="D41">
        <v>7293.38447146866</v>
      </c>
      <c r="E41">
        <v>6836.56215469613</v>
      </c>
      <c r="F41">
        <v>7622.37888198758</v>
      </c>
      <c r="G41">
        <v>9067.3063583815</v>
      </c>
      <c r="I41">
        <f t="shared" si="13"/>
        <v>673653.154890127</v>
      </c>
      <c r="K41" s="16">
        <f t="shared" si="9"/>
        <v>0.0108266166624844</v>
      </c>
      <c r="L41" s="16">
        <f t="shared" si="10"/>
        <v>0.0101484897755896</v>
      </c>
      <c r="M41" s="16">
        <f t="shared" si="11"/>
        <v>0.0113149902537468</v>
      </c>
      <c r="N41" s="16">
        <f t="shared" si="12"/>
        <v>0.0134599033531735</v>
      </c>
    </row>
    <row r="42" spans="4:14">
      <c r="D42">
        <v>7335.97848456501</v>
      </c>
      <c r="E42">
        <v>6757.50920810313</v>
      </c>
      <c r="F42">
        <v>7515.36311514572</v>
      </c>
      <c r="G42">
        <v>8887.54335260116</v>
      </c>
      <c r="I42">
        <f t="shared" si="13"/>
        <v>673653.154890127</v>
      </c>
      <c r="K42" s="16">
        <f t="shared" si="9"/>
        <v>0.0108898450653905</v>
      </c>
      <c r="L42" s="16">
        <f t="shared" si="10"/>
        <v>0.0100311401483829</v>
      </c>
      <c r="M42" s="16">
        <f t="shared" si="11"/>
        <v>0.0111561314017322</v>
      </c>
      <c r="N42" s="16">
        <f t="shared" si="12"/>
        <v>0.0131930553402525</v>
      </c>
    </row>
    <row r="43" spans="4:14">
      <c r="D43">
        <v>7256.95463049579</v>
      </c>
      <c r="E43">
        <v>6730.76795580111</v>
      </c>
      <c r="F43">
        <v>7254.35164835165</v>
      </c>
      <c r="G43">
        <v>8602.49325626204</v>
      </c>
      <c r="I43">
        <f t="shared" si="13"/>
        <v>673653.154890127</v>
      </c>
      <c r="K43" s="16">
        <f t="shared" si="9"/>
        <v>0.0107725386243896</v>
      </c>
      <c r="L43" s="16">
        <f t="shared" si="10"/>
        <v>0.0099914442720882</v>
      </c>
      <c r="M43" s="16">
        <f t="shared" si="11"/>
        <v>0.0107686746446468</v>
      </c>
      <c r="N43" s="16">
        <f t="shared" si="12"/>
        <v>0.0127699145974683</v>
      </c>
    </row>
    <row r="44" spans="4:14">
      <c r="D44">
        <v>6917.40364826941</v>
      </c>
      <c r="E44">
        <v>6482.83057090239</v>
      </c>
      <c r="F44">
        <v>6841.63067367415</v>
      </c>
      <c r="G44">
        <v>8182.97061657033</v>
      </c>
      <c r="I44">
        <f t="shared" si="13"/>
        <v>673653.154890127</v>
      </c>
      <c r="K44" s="16">
        <f t="shared" si="9"/>
        <v>0.0102684943996108</v>
      </c>
      <c r="L44" s="16">
        <f t="shared" si="10"/>
        <v>0.00962339524997807</v>
      </c>
      <c r="M44" s="16">
        <f t="shared" si="11"/>
        <v>0.0101560137052873</v>
      </c>
      <c r="N44" s="16">
        <f t="shared" si="12"/>
        <v>0.0121471569711641</v>
      </c>
    </row>
    <row r="45" spans="4:14">
      <c r="D45">
        <v>6464.5846585594</v>
      </c>
      <c r="E45">
        <v>6033.10313075507</v>
      </c>
      <c r="F45">
        <v>6388.13951266125</v>
      </c>
      <c r="G45">
        <v>7718.79816955684</v>
      </c>
      <c r="I45">
        <f t="shared" si="13"/>
        <v>673653.154890127</v>
      </c>
      <c r="K45" s="16">
        <f t="shared" si="9"/>
        <v>0.00959631022527279</v>
      </c>
      <c r="L45" s="16">
        <f t="shared" si="10"/>
        <v>0.00895580030607749</v>
      </c>
      <c r="M45" s="16">
        <f t="shared" si="11"/>
        <v>0.00948283173067475</v>
      </c>
      <c r="N45" s="16">
        <f t="shared" si="12"/>
        <v>0.0114581192317221</v>
      </c>
    </row>
    <row r="46" spans="4:14">
      <c r="D46">
        <v>6081.29079008883</v>
      </c>
      <c r="E46">
        <v>5606.94845835251</v>
      </c>
      <c r="F46">
        <v>6012.51887243192</v>
      </c>
      <c r="G46">
        <v>7313.73747591522</v>
      </c>
      <c r="I46">
        <f t="shared" si="13"/>
        <v>673653.154890127</v>
      </c>
      <c r="K46" s="16">
        <f t="shared" si="9"/>
        <v>0.00902733216039148</v>
      </c>
      <c r="L46" s="16">
        <f t="shared" si="10"/>
        <v>0.0083231978023869</v>
      </c>
      <c r="M46" s="16">
        <f t="shared" si="11"/>
        <v>0.00892524413904446</v>
      </c>
      <c r="N46" s="16">
        <f t="shared" si="12"/>
        <v>0.0108568295462197</v>
      </c>
    </row>
    <row r="47" spans="4:14">
      <c r="D47">
        <v>5850.41283973758</v>
      </c>
      <c r="E47">
        <v>5328.60469397147</v>
      </c>
      <c r="F47">
        <v>5778.23554706163</v>
      </c>
      <c r="G47">
        <v>7047.30394990366</v>
      </c>
      <c r="I47">
        <f t="shared" si="13"/>
        <v>673653.154890127</v>
      </c>
      <c r="K47" s="16">
        <f t="shared" si="9"/>
        <v>0.00868460690381801</v>
      </c>
      <c r="L47" s="16">
        <f t="shared" si="10"/>
        <v>0.00791001223001852</v>
      </c>
      <c r="M47" s="16">
        <f t="shared" si="11"/>
        <v>0.00857746379589666</v>
      </c>
      <c r="N47" s="16">
        <f t="shared" si="12"/>
        <v>0.0104613240489508</v>
      </c>
    </row>
    <row r="48" spans="4:14">
      <c r="D48">
        <v>5707.41038839495</v>
      </c>
      <c r="E48">
        <v>5172.77174413254</v>
      </c>
      <c r="F48">
        <v>5653.87434304826</v>
      </c>
      <c r="G48">
        <v>6893.66473988439</v>
      </c>
      <c r="I48">
        <f t="shared" si="13"/>
        <v>673653.154890127</v>
      </c>
      <c r="K48" s="16">
        <f t="shared" si="9"/>
        <v>0.0084723278544221</v>
      </c>
      <c r="L48" s="16">
        <f t="shared" si="10"/>
        <v>0.00767868703142379</v>
      </c>
      <c r="M48" s="16">
        <f t="shared" si="11"/>
        <v>0.00839285662362912</v>
      </c>
      <c r="N48" s="16">
        <f t="shared" si="12"/>
        <v>0.0102332553330189</v>
      </c>
    </row>
    <row r="49" spans="4:14">
      <c r="D49">
        <v>5704.5285313377</v>
      </c>
      <c r="E49">
        <v>5091.09664058905</v>
      </c>
      <c r="F49">
        <v>5602.13521261347</v>
      </c>
      <c r="G49">
        <v>6834.34778420039</v>
      </c>
      <c r="I49">
        <f t="shared" si="13"/>
        <v>673653.154890127</v>
      </c>
      <c r="K49" s="16">
        <f t="shared" si="9"/>
        <v>0.00846804990064673</v>
      </c>
      <c r="L49" s="16">
        <f t="shared" si="10"/>
        <v>0.00755744496055898</v>
      </c>
      <c r="M49" s="16">
        <f t="shared" si="11"/>
        <v>0.00831605281137172</v>
      </c>
      <c r="N49" s="16">
        <f t="shared" si="12"/>
        <v>0.0101452026678552</v>
      </c>
    </row>
    <row r="50" spans="4:14">
      <c r="D50">
        <v>5744.92750233863</v>
      </c>
      <c r="E50">
        <v>5079.25770823746</v>
      </c>
      <c r="F50">
        <v>5629.24462494028</v>
      </c>
      <c r="G50">
        <v>6865.97639691715</v>
      </c>
      <c r="I50">
        <f t="shared" si="13"/>
        <v>673653.154890127</v>
      </c>
      <c r="K50" s="16">
        <f t="shared" si="9"/>
        <v>0.00852801988773529</v>
      </c>
      <c r="L50" s="16">
        <f t="shared" si="10"/>
        <v>0.00753987073520926</v>
      </c>
      <c r="M50" s="16">
        <f t="shared" si="11"/>
        <v>0.00835629520039642</v>
      </c>
      <c r="N50" s="16">
        <f t="shared" si="12"/>
        <v>0.0101921535542085</v>
      </c>
    </row>
    <row r="51" spans="4:14">
      <c r="D51">
        <v>5924.90271281572</v>
      </c>
      <c r="E51">
        <v>5155.63460653474</v>
      </c>
      <c r="F51">
        <v>5811.87434304826</v>
      </c>
      <c r="G51">
        <v>7055.94605009634</v>
      </c>
      <c r="I51">
        <f t="shared" si="13"/>
        <v>673653.154890127</v>
      </c>
      <c r="K51" s="16">
        <f t="shared" si="9"/>
        <v>0.00879518290652416</v>
      </c>
      <c r="L51" s="16">
        <f t="shared" si="10"/>
        <v>0.00765324792010456</v>
      </c>
      <c r="M51" s="16">
        <f t="shared" si="11"/>
        <v>0.00862739868559834</v>
      </c>
      <c r="N51" s="16">
        <f t="shared" si="12"/>
        <v>0.0104741527578048</v>
      </c>
    </row>
    <row r="52" spans="4:14">
      <c r="D52">
        <v>6328.86295603368</v>
      </c>
      <c r="E52">
        <v>5431.68154624943</v>
      </c>
      <c r="F52">
        <v>6246.1094123268</v>
      </c>
      <c r="G52">
        <v>7480.09007707129</v>
      </c>
      <c r="I52">
        <f t="shared" si="13"/>
        <v>673653.154890127</v>
      </c>
      <c r="K52" s="16">
        <f t="shared" si="9"/>
        <v>0.00939483903562497</v>
      </c>
      <c r="L52" s="16">
        <f t="shared" si="10"/>
        <v>0.00806302398618668</v>
      </c>
      <c r="M52" s="16">
        <f t="shared" si="11"/>
        <v>0.00927199608134477</v>
      </c>
      <c r="N52" s="16">
        <f t="shared" si="12"/>
        <v>0.0111037705721</v>
      </c>
    </row>
    <row r="53" spans="4:14">
      <c r="D53">
        <v>6888.95977549111</v>
      </c>
      <c r="E53">
        <v>5905.985273815</v>
      </c>
      <c r="F53">
        <v>6820.46344959388</v>
      </c>
      <c r="G53">
        <v>8053.98747591522</v>
      </c>
      <c r="I53">
        <f t="shared" si="13"/>
        <v>673653.154890127</v>
      </c>
      <c r="K53" s="16">
        <f t="shared" si="9"/>
        <v>0.010226271079536</v>
      </c>
      <c r="L53" s="16">
        <f t="shared" si="10"/>
        <v>0.00876710103848362</v>
      </c>
      <c r="M53" s="16">
        <f t="shared" si="11"/>
        <v>0.0101245921585661</v>
      </c>
      <c r="N53" s="16">
        <f t="shared" si="12"/>
        <v>0.011955688795414</v>
      </c>
    </row>
    <row r="54" spans="4:14">
      <c r="D54">
        <v>7235.85734331151</v>
      </c>
      <c r="E54">
        <v>6333.94661757938</v>
      </c>
      <c r="F54">
        <v>7159.8762541806</v>
      </c>
      <c r="G54">
        <v>8408.22495183044</v>
      </c>
      <c r="I54">
        <f t="shared" si="13"/>
        <v>673653.154890127</v>
      </c>
      <c r="K54" s="16">
        <f t="shared" si="9"/>
        <v>0.0107412208950341</v>
      </c>
      <c r="L54" s="16">
        <f t="shared" si="10"/>
        <v>0.00940238544360776</v>
      </c>
      <c r="M54" s="16">
        <f t="shared" si="11"/>
        <v>0.0106284312664555</v>
      </c>
      <c r="N54" s="16">
        <f t="shared" si="12"/>
        <v>0.0124815342892617</v>
      </c>
    </row>
    <row r="55" spans="4:14">
      <c r="D55">
        <v>7364.81384471469</v>
      </c>
      <c r="E55">
        <v>6624.55361251726</v>
      </c>
      <c r="F55">
        <v>7325.52938365982</v>
      </c>
      <c r="G55">
        <v>8628.11994219653</v>
      </c>
      <c r="I55">
        <f t="shared" si="13"/>
        <v>673653.154890127</v>
      </c>
      <c r="K55" s="16">
        <f t="shared" si="9"/>
        <v>0.0109326495263217</v>
      </c>
      <c r="L55" s="16">
        <f t="shared" si="10"/>
        <v>0.00983377508800909</v>
      </c>
      <c r="M55" s="16">
        <f t="shared" si="11"/>
        <v>0.0108743339662005</v>
      </c>
      <c r="N55" s="16">
        <f t="shared" si="12"/>
        <v>0.0128079559630412</v>
      </c>
    </row>
    <row r="56" spans="4:14">
      <c r="D56">
        <v>7385.75304022451</v>
      </c>
      <c r="E56">
        <v>6807.28393925449</v>
      </c>
      <c r="F56">
        <v>7383.59053989489</v>
      </c>
      <c r="G56">
        <v>8688.48988439306</v>
      </c>
      <c r="I56">
        <f t="shared" si="13"/>
        <v>673653.154890127</v>
      </c>
      <c r="K56" s="16">
        <f t="shared" si="9"/>
        <v>0.0109637325775296</v>
      </c>
      <c r="L56" s="16">
        <f t="shared" si="10"/>
        <v>0.0101050279210297</v>
      </c>
      <c r="M56" s="16">
        <f t="shared" si="11"/>
        <v>0.0109605224681226</v>
      </c>
      <c r="N56" s="16">
        <f t="shared" si="12"/>
        <v>0.0128975717271155</v>
      </c>
    </row>
    <row r="57" spans="4:14">
      <c r="D57">
        <v>7342.46725912067</v>
      </c>
      <c r="E57">
        <v>6906.68798895536</v>
      </c>
      <c r="F57">
        <v>7373.31772575251</v>
      </c>
      <c r="G57">
        <v>8652.65317919075</v>
      </c>
      <c r="I57">
        <f t="shared" si="13"/>
        <v>673653.154890127</v>
      </c>
      <c r="K57" s="16">
        <f t="shared" si="9"/>
        <v>0.0108994772841496</v>
      </c>
      <c r="L57" s="16">
        <f t="shared" si="10"/>
        <v>0.0102525876095419</v>
      </c>
      <c r="M57" s="16">
        <f t="shared" si="11"/>
        <v>0.0109452730566594</v>
      </c>
      <c r="N57" s="16">
        <f t="shared" si="12"/>
        <v>0.0128443741655185</v>
      </c>
    </row>
    <row r="58" spans="4:14">
      <c r="D58">
        <v>7286.27174929841</v>
      </c>
      <c r="E58">
        <v>6967.32213529683</v>
      </c>
      <c r="F58">
        <v>7347.12422360249</v>
      </c>
      <c r="G58">
        <v>8588.01348747592</v>
      </c>
      <c r="I58">
        <f t="shared" si="13"/>
        <v>673653.154890127</v>
      </c>
      <c r="K58" s="16">
        <f t="shared" si="9"/>
        <v>0.0108160582287881</v>
      </c>
      <c r="L58" s="16">
        <f t="shared" si="10"/>
        <v>0.0103425955697234</v>
      </c>
      <c r="M58" s="16">
        <f t="shared" si="11"/>
        <v>0.0109063902844793</v>
      </c>
      <c r="N58" s="16">
        <f t="shared" si="12"/>
        <v>0.0127484201998232</v>
      </c>
    </row>
    <row r="59" spans="4:14">
      <c r="D59">
        <v>7203.20907390084</v>
      </c>
      <c r="E59">
        <v>6986.46111366774</v>
      </c>
      <c r="F59">
        <v>7291.784519828</v>
      </c>
      <c r="G59">
        <v>8497.00867052023</v>
      </c>
      <c r="I59">
        <f t="shared" si="13"/>
        <v>673653.154890127</v>
      </c>
      <c r="K59" s="16">
        <f t="shared" si="9"/>
        <v>0.0106927563860006</v>
      </c>
      <c r="L59" s="16">
        <f t="shared" si="10"/>
        <v>0.0103710063004266</v>
      </c>
      <c r="M59" s="16">
        <f t="shared" si="11"/>
        <v>0.0108242416247828</v>
      </c>
      <c r="N59" s="16">
        <f t="shared" si="12"/>
        <v>0.0126133286971781</v>
      </c>
    </row>
    <row r="60" spans="4:14">
      <c r="D60">
        <v>7114.28952291862</v>
      </c>
      <c r="E60">
        <v>6976.60239300506</v>
      </c>
      <c r="F60">
        <v>7239.20353559484</v>
      </c>
      <c r="G60">
        <v>8430.61271676301</v>
      </c>
      <c r="I60">
        <f t="shared" si="13"/>
        <v>673653.154890127</v>
      </c>
      <c r="K60" s="16">
        <f t="shared" si="9"/>
        <v>0.01056076034273</v>
      </c>
      <c r="L60" s="16">
        <f t="shared" si="10"/>
        <v>0.0103563715873088</v>
      </c>
      <c r="M60" s="16">
        <f t="shared" si="11"/>
        <v>0.0107461881281853</v>
      </c>
      <c r="N60" s="16">
        <f t="shared" si="12"/>
        <v>0.0125147676598324</v>
      </c>
    </row>
    <row r="61" spans="4:14">
      <c r="D61">
        <v>7058.67726847521</v>
      </c>
      <c r="E61">
        <v>6961.26737229637</v>
      </c>
      <c r="F61">
        <v>7237.30769230769</v>
      </c>
      <c r="G61">
        <v>8454.81502890173</v>
      </c>
      <c r="I61">
        <f t="shared" si="13"/>
        <v>673653.154890127</v>
      </c>
      <c r="K61" s="16">
        <f t="shared" si="9"/>
        <v>0.0104782070969837</v>
      </c>
      <c r="L61" s="16">
        <f t="shared" si="10"/>
        <v>0.0103336076165661</v>
      </c>
      <c r="M61" s="16">
        <f t="shared" si="11"/>
        <v>0.010743373856073</v>
      </c>
      <c r="N61" s="16">
        <f t="shared" si="12"/>
        <v>0.012550694623082</v>
      </c>
    </row>
    <row r="62" spans="4:14">
      <c r="D62">
        <v>7101.02619270346</v>
      </c>
      <c r="E62">
        <v>6993.96640589047</v>
      </c>
      <c r="F62">
        <v>7387.1237458194</v>
      </c>
      <c r="G62">
        <v>8718.00096339114</v>
      </c>
      <c r="I62">
        <f t="shared" si="13"/>
        <v>673653.154890127</v>
      </c>
      <c r="K62" s="16">
        <f t="shared" si="9"/>
        <v>0.0105410716793298</v>
      </c>
      <c r="L62" s="16">
        <f t="shared" si="10"/>
        <v>0.0103821474821582</v>
      </c>
      <c r="M62" s="16">
        <f t="shared" si="11"/>
        <v>0.0109657673124447</v>
      </c>
      <c r="N62" s="16">
        <f t="shared" si="12"/>
        <v>0.0129413792544519</v>
      </c>
    </row>
    <row r="66" ht="15.5" spans="4:62">
      <c r="D66" t="s">
        <v>249</v>
      </c>
      <c r="R66" s="68" t="s">
        <v>250</v>
      </c>
      <c r="AF66" t="s">
        <v>251</v>
      </c>
      <c r="AU66" t="s">
        <v>252</v>
      </c>
      <c r="BJ66" t="s">
        <v>253</v>
      </c>
    </row>
    <row r="67" spans="18:21">
      <c r="R67" t="s">
        <v>245</v>
      </c>
      <c r="S67" t="s">
        <v>246</v>
      </c>
      <c r="T67" t="s">
        <v>247</v>
      </c>
      <c r="U67" t="s">
        <v>248</v>
      </c>
    </row>
    <row r="68" spans="11:72">
      <c r="K68" s="16">
        <f t="shared" ref="K68:N68" si="14">AVERAGE(Y68,AM68,BB68,BQ68)</f>
        <v>0.0108011145170675</v>
      </c>
      <c r="L68" s="16">
        <f t="shared" si="14"/>
        <v>0.00896334464830439</v>
      </c>
      <c r="M68" s="16">
        <f t="shared" si="14"/>
        <v>0.00979234811426952</v>
      </c>
      <c r="N68" s="16">
        <f t="shared" si="14"/>
        <v>0.013746547699084</v>
      </c>
      <c r="Q68">
        <v>0</v>
      </c>
      <c r="R68">
        <v>1641.69527702089</v>
      </c>
      <c r="S68">
        <v>1372.64429378531</v>
      </c>
      <c r="T68">
        <v>1440.86052719386</v>
      </c>
      <c r="U68">
        <v>2163.27242014742</v>
      </c>
      <c r="W68" s="66">
        <f>SUM(R68:U91)</f>
        <v>154287.324967736</v>
      </c>
      <c r="Y68" s="16">
        <f t="shared" ref="Y68:Y91" si="15">R68/W68</f>
        <v>0.0106405064535547</v>
      </c>
      <c r="Z68" s="16">
        <f t="shared" ref="Z68:Z91" si="16">S68/W68</f>
        <v>0.00889667569304447</v>
      </c>
      <c r="AA68" s="16">
        <f t="shared" ref="AA68:AA91" si="17">T68/W68</f>
        <v>0.0093388133308758</v>
      </c>
      <c r="AB68" s="16">
        <f t="shared" ref="AB68:AB91" si="18">U68/W68</f>
        <v>0.0140210637562081</v>
      </c>
      <c r="AF68">
        <v>1017.23265306122</v>
      </c>
      <c r="AG68">
        <v>690.506610009443</v>
      </c>
      <c r="AH68">
        <v>913.875759621877</v>
      </c>
      <c r="AI68">
        <v>1338.03406202339</v>
      </c>
      <c r="AK68" s="66">
        <f>SUM(AF68:AI91)</f>
        <v>91118.4481309237</v>
      </c>
      <c r="AM68" s="16">
        <f t="shared" ref="AM68:AM91" si="19">AF68/AK68</f>
        <v>0.0111638496257049</v>
      </c>
      <c r="AN68" s="16">
        <f t="shared" ref="AN68:AN91" si="20">AG68/AK68</f>
        <v>0.00757812083253753</v>
      </c>
      <c r="AO68" s="16">
        <f t="shared" ref="AO68:AO91" si="21">AH68/AK68</f>
        <v>0.0100295360420183</v>
      </c>
      <c r="AP68" s="16">
        <f t="shared" ref="AP68:AP91" si="22">AI68/AK68</f>
        <v>0.0146845571832044</v>
      </c>
      <c r="AU68">
        <v>1350.53917986196</v>
      </c>
      <c r="AV68">
        <v>1180.72355878348</v>
      </c>
      <c r="AW68">
        <v>1232.51126992853</v>
      </c>
      <c r="AX68">
        <v>1659.14336553127</v>
      </c>
      <c r="AZ68" s="66">
        <f>SUM(AU68:AX91)</f>
        <v>124065.922020216</v>
      </c>
      <c r="BB68" s="16">
        <f t="shared" ref="BB68:BB91" si="23">AU68/AZ68</f>
        <v>0.0108856578653556</v>
      </c>
      <c r="BC68" s="16">
        <f t="shared" ref="BC68:BC91" si="24">AV68/AZ68</f>
        <v>0.00951690471934015</v>
      </c>
      <c r="BD68" s="16">
        <f t="shared" ref="BD68:BD91" si="25">AW68/AZ68</f>
        <v>0.00993432563800798</v>
      </c>
      <c r="BE68" s="16">
        <f t="shared" ref="BE68:BE91" si="26">AX68/AZ68</f>
        <v>0.013373078912523</v>
      </c>
      <c r="BJ68">
        <v>174.86575505618</v>
      </c>
      <c r="BK68">
        <v>164.009588652482</v>
      </c>
      <c r="BL68">
        <v>164.093410537032</v>
      </c>
      <c r="BM68">
        <v>214.664524660472</v>
      </c>
      <c r="BO68" s="66">
        <f>SUM(BJ68:BM91)</f>
        <v>16631.0033131261</v>
      </c>
      <c r="BQ68" s="16">
        <f t="shared" ref="BQ68:BQ91" si="27">BJ68/BO68</f>
        <v>0.0105144441236547</v>
      </c>
      <c r="BR68" s="16">
        <f t="shared" ref="BR68:BR91" si="28">BK68/BO68</f>
        <v>0.00986167734829543</v>
      </c>
      <c r="BS68" s="16">
        <f t="shared" ref="BS68:BS91" si="29">BL68/BO68</f>
        <v>0.00986671744617599</v>
      </c>
      <c r="BT68" s="16">
        <f t="shared" ref="BT68:BT91" si="30">BM68/BO68</f>
        <v>0.0129074909444006</v>
      </c>
    </row>
    <row r="69" spans="11:72">
      <c r="K69" s="16">
        <f t="shared" ref="K69:N69" si="31">AVERAGE(Y69,AM69,BB69,BQ69)</f>
        <v>0.0103138272080871</v>
      </c>
      <c r="L69" s="16">
        <f t="shared" si="31"/>
        <v>0.00848441723710787</v>
      </c>
      <c r="M69" s="16">
        <f t="shared" si="31"/>
        <v>0.00919766699444991</v>
      </c>
      <c r="N69" s="16">
        <f t="shared" si="31"/>
        <v>0.013306284697205</v>
      </c>
      <c r="Q69">
        <v>1</v>
      </c>
      <c r="R69">
        <v>1578.77983116587</v>
      </c>
      <c r="S69">
        <v>1311.50506870917</v>
      </c>
      <c r="T69">
        <v>1369.5511627907</v>
      </c>
      <c r="U69">
        <v>2107.06752608963</v>
      </c>
      <c r="W69">
        <f t="shared" ref="W69:W91" si="32">W68</f>
        <v>154287.324967736</v>
      </c>
      <c r="Y69" s="16">
        <f t="shared" si="15"/>
        <v>0.0102327254134195</v>
      </c>
      <c r="Z69" s="16">
        <f t="shared" si="16"/>
        <v>0.00850040707480946</v>
      </c>
      <c r="AA69" s="16">
        <f t="shared" si="17"/>
        <v>0.00887662783107488</v>
      </c>
      <c r="AB69" s="16">
        <f t="shared" si="18"/>
        <v>0.0136567765792184</v>
      </c>
      <c r="AF69">
        <v>980.199593702387</v>
      </c>
      <c r="AG69">
        <v>662.267107126003</v>
      </c>
      <c r="AH69">
        <v>849.673896204493</v>
      </c>
      <c r="AI69">
        <v>1304.11643835616</v>
      </c>
      <c r="AK69">
        <f t="shared" ref="AK69:AK91" si="33">AK68</f>
        <v>91118.4481309237</v>
      </c>
      <c r="AM69" s="16">
        <f t="shared" si="19"/>
        <v>0.0107574219470242</v>
      </c>
      <c r="AN69" s="16">
        <f t="shared" si="20"/>
        <v>0.00726820002656787</v>
      </c>
      <c r="AO69" s="16">
        <f t="shared" si="21"/>
        <v>0.00932493818357878</v>
      </c>
      <c r="AP69" s="16">
        <f t="shared" si="22"/>
        <v>0.0143123205575488</v>
      </c>
      <c r="AU69">
        <v>1290.03879134341</v>
      </c>
      <c r="AV69">
        <v>1121.21341187132</v>
      </c>
      <c r="AW69">
        <v>1171.55253130103</v>
      </c>
      <c r="AX69">
        <v>1603.91619244697</v>
      </c>
      <c r="AZ69">
        <f t="shared" ref="AZ69:AZ91" si="34">AZ68</f>
        <v>124065.922020216</v>
      </c>
      <c r="BB69" s="16">
        <f t="shared" si="23"/>
        <v>0.0103980107537766</v>
      </c>
      <c r="BC69" s="16">
        <f t="shared" si="24"/>
        <v>0.00903723918392855</v>
      </c>
      <c r="BD69" s="16">
        <f t="shared" si="25"/>
        <v>0.0094429841186376</v>
      </c>
      <c r="BE69" s="16">
        <f t="shared" si="26"/>
        <v>0.0129279351358516</v>
      </c>
      <c r="BJ69">
        <v>164.100616284301</v>
      </c>
      <c r="BK69">
        <v>151.871372965322</v>
      </c>
      <c r="BL69">
        <v>152.109116174261</v>
      </c>
      <c r="BM69">
        <v>205.028780315517</v>
      </c>
      <c r="BO69">
        <f t="shared" ref="BO69:BO91" si="35">BO68</f>
        <v>16631.0033131261</v>
      </c>
      <c r="BQ69" s="16">
        <f t="shared" si="27"/>
        <v>0.00986715071812797</v>
      </c>
      <c r="BR69" s="16">
        <f t="shared" si="28"/>
        <v>0.0091318226631256</v>
      </c>
      <c r="BS69" s="16">
        <f t="shared" si="29"/>
        <v>0.0091461178445084</v>
      </c>
      <c r="BT69" s="16">
        <f t="shared" si="30"/>
        <v>0.0123281065162014</v>
      </c>
    </row>
    <row r="70" spans="11:72">
      <c r="K70" s="16">
        <f t="shared" ref="K70:N70" si="36">AVERAGE(Y70,AM70,BB70,BQ70)</f>
        <v>0.00980620936863815</v>
      </c>
      <c r="L70" s="16">
        <f t="shared" si="36"/>
        <v>0.00787609123462955</v>
      </c>
      <c r="M70" s="16">
        <f t="shared" si="36"/>
        <v>0.00854419463909067</v>
      </c>
      <c r="N70" s="16">
        <f t="shared" si="36"/>
        <v>0.0127397628774967</v>
      </c>
      <c r="Q70">
        <v>2</v>
      </c>
      <c r="R70">
        <v>1505.03222877894</v>
      </c>
      <c r="S70">
        <v>1223.89384719405</v>
      </c>
      <c r="T70">
        <v>1293.1492338441</v>
      </c>
      <c r="U70">
        <v>2031.65356265356</v>
      </c>
      <c r="W70">
        <f t="shared" si="32"/>
        <v>154287.324967736</v>
      </c>
      <c r="Y70" s="16">
        <f t="shared" si="15"/>
        <v>0.00975473668425884</v>
      </c>
      <c r="Z70" s="16">
        <f t="shared" si="16"/>
        <v>0.00793256249306277</v>
      </c>
      <c r="AA70" s="16">
        <f t="shared" si="17"/>
        <v>0.00838143531307266</v>
      </c>
      <c r="AB70" s="16">
        <f t="shared" si="18"/>
        <v>0.0131679874745279</v>
      </c>
      <c r="AF70">
        <v>933.869964303927</v>
      </c>
      <c r="AG70">
        <v>617.182247403211</v>
      </c>
      <c r="AH70">
        <v>763.984974958264</v>
      </c>
      <c r="AI70">
        <v>1254.28293736501</v>
      </c>
      <c r="AK70">
        <f t="shared" si="33"/>
        <v>91118.4481309237</v>
      </c>
      <c r="AM70" s="16">
        <f t="shared" si="19"/>
        <v>0.0102489669596007</v>
      </c>
      <c r="AN70" s="16">
        <f t="shared" si="20"/>
        <v>0.00677340604524357</v>
      </c>
      <c r="AO70" s="16">
        <f t="shared" si="21"/>
        <v>0.00838452575334175</v>
      </c>
      <c r="AP70" s="16">
        <f t="shared" si="22"/>
        <v>0.0137654115395248</v>
      </c>
      <c r="AU70">
        <v>1239.21779764323</v>
      </c>
      <c r="AV70">
        <v>1054.74808816914</v>
      </c>
      <c r="AW70">
        <v>1112.35427952329</v>
      </c>
      <c r="AX70">
        <v>1538.78716744914</v>
      </c>
      <c r="AZ70">
        <f t="shared" si="34"/>
        <v>124065.922020216</v>
      </c>
      <c r="BB70" s="16">
        <f t="shared" si="23"/>
        <v>0.00998838180109849</v>
      </c>
      <c r="BC70" s="16">
        <f t="shared" si="24"/>
        <v>0.00850151331642281</v>
      </c>
      <c r="BD70" s="16">
        <f t="shared" si="25"/>
        <v>0.00896583253008056</v>
      </c>
      <c r="BE70" s="16">
        <f t="shared" si="26"/>
        <v>0.0124029801446879</v>
      </c>
      <c r="BJ70">
        <v>153.549929593459</v>
      </c>
      <c r="BK70">
        <v>137.985490055116</v>
      </c>
      <c r="BL70">
        <v>140.44857284686</v>
      </c>
      <c r="BM70">
        <v>193.296702380952</v>
      </c>
      <c r="BO70">
        <f t="shared" si="35"/>
        <v>16631.0033131261</v>
      </c>
      <c r="BQ70" s="16">
        <f t="shared" si="27"/>
        <v>0.00923275202959456</v>
      </c>
      <c r="BR70" s="16">
        <f t="shared" si="28"/>
        <v>0.00829688308378907</v>
      </c>
      <c r="BS70" s="16">
        <f t="shared" si="29"/>
        <v>0.00844498495986771</v>
      </c>
      <c r="BT70" s="16">
        <f t="shared" si="30"/>
        <v>0.011622672351246</v>
      </c>
    </row>
    <row r="71" spans="11:72">
      <c r="K71" s="16">
        <f t="shared" ref="K71:N71" si="37">AVERAGE(Y71,AM71,BB71,BQ71)</f>
        <v>0.00946316828230083</v>
      </c>
      <c r="L71" s="16">
        <f t="shared" si="37"/>
        <v>0.00736970064136019</v>
      </c>
      <c r="M71" s="16">
        <f t="shared" si="37"/>
        <v>0.00811303806936269</v>
      </c>
      <c r="N71" s="16">
        <f t="shared" si="37"/>
        <v>0.0122738141593863</v>
      </c>
      <c r="Q71">
        <v>3</v>
      </c>
      <c r="R71">
        <v>1449.93172507965</v>
      </c>
      <c r="S71">
        <v>1150.39046973803</v>
      </c>
      <c r="T71">
        <v>1230.19960278054</v>
      </c>
      <c r="U71">
        <v>1958.28817204301</v>
      </c>
      <c r="W71">
        <f t="shared" si="32"/>
        <v>154287.324967736</v>
      </c>
      <c r="Y71" s="16">
        <f t="shared" si="15"/>
        <v>0.00939760751819927</v>
      </c>
      <c r="Z71" s="16">
        <f t="shared" si="16"/>
        <v>0.007456156686744</v>
      </c>
      <c r="AA71" s="16">
        <f t="shared" si="17"/>
        <v>0.00797343270445446</v>
      </c>
      <c r="AB71" s="16">
        <f t="shared" si="18"/>
        <v>0.012692476018056</v>
      </c>
      <c r="AF71">
        <v>900.934250764526</v>
      </c>
      <c r="AG71">
        <v>577.293785310735</v>
      </c>
      <c r="AH71">
        <v>718.493966817496</v>
      </c>
      <c r="AI71">
        <v>1211.24111948332</v>
      </c>
      <c r="AK71">
        <f t="shared" si="33"/>
        <v>91118.4481309237</v>
      </c>
      <c r="AM71" s="16">
        <f t="shared" si="19"/>
        <v>0.00988750652853544</v>
      </c>
      <c r="AN71" s="16">
        <f t="shared" si="20"/>
        <v>0.0063356411039974</v>
      </c>
      <c r="AO71" s="16">
        <f t="shared" si="21"/>
        <v>0.00788527440442277</v>
      </c>
      <c r="AP71" s="16">
        <f t="shared" si="22"/>
        <v>0.0132930393825732</v>
      </c>
      <c r="AU71">
        <v>1210.92076391711</v>
      </c>
      <c r="AV71">
        <v>991.747247706422</v>
      </c>
      <c r="AW71">
        <v>1071.92217898833</v>
      </c>
      <c r="AX71">
        <v>1502.06298003072</v>
      </c>
      <c r="AZ71">
        <f t="shared" si="34"/>
        <v>124065.922020216</v>
      </c>
      <c r="BB71" s="16">
        <f t="shared" si="23"/>
        <v>0.00976030117053252</v>
      </c>
      <c r="BC71" s="16">
        <f t="shared" si="24"/>
        <v>0.00799371198438215</v>
      </c>
      <c r="BD71" s="16">
        <f t="shared" si="25"/>
        <v>0.00863994045692632</v>
      </c>
      <c r="BE71" s="16">
        <f t="shared" si="26"/>
        <v>0.0121069747080586</v>
      </c>
      <c r="BJ71">
        <v>146.473535512965</v>
      </c>
      <c r="BK71">
        <v>127.947177884615</v>
      </c>
      <c r="BL71">
        <v>132.274763210369</v>
      </c>
      <c r="BM71">
        <v>182.987046594982</v>
      </c>
      <c r="BO71">
        <f t="shared" si="35"/>
        <v>16631.0033131261</v>
      </c>
      <c r="BQ71" s="16">
        <f t="shared" si="27"/>
        <v>0.00880725791193607</v>
      </c>
      <c r="BR71" s="16">
        <f t="shared" si="28"/>
        <v>0.00769329279031723</v>
      </c>
      <c r="BS71" s="16">
        <f t="shared" si="29"/>
        <v>0.00795350471164722</v>
      </c>
      <c r="BT71" s="16">
        <f t="shared" si="30"/>
        <v>0.0110027665288575</v>
      </c>
    </row>
    <row r="72" spans="11:72">
      <c r="K72" s="16">
        <f t="shared" ref="K72:N72" si="38">AVERAGE(Y72,AM72,BB72,BQ72)</f>
        <v>0.00929860244407075</v>
      </c>
      <c r="L72" s="16">
        <f t="shared" si="38"/>
        <v>0.00707623257486032</v>
      </c>
      <c r="M72" s="16">
        <f t="shared" si="38"/>
        <v>0.0079309392492168</v>
      </c>
      <c r="N72" s="16">
        <f t="shared" si="38"/>
        <v>0.0119283630411</v>
      </c>
      <c r="Q72">
        <v>4</v>
      </c>
      <c r="R72">
        <v>1430.31502165489</v>
      </c>
      <c r="S72">
        <v>1112.69733273056</v>
      </c>
      <c r="T72">
        <v>1199.14387031408</v>
      </c>
      <c r="U72">
        <v>1907.262737876</v>
      </c>
      <c r="W72">
        <f t="shared" si="32"/>
        <v>154287.324967736</v>
      </c>
      <c r="Y72" s="16">
        <f t="shared" si="15"/>
        <v>0.00927046354555691</v>
      </c>
      <c r="Z72" s="16">
        <f t="shared" si="16"/>
        <v>0.00721185186769712</v>
      </c>
      <c r="AA72" s="16">
        <f t="shared" si="17"/>
        <v>0.00777214765091585</v>
      </c>
      <c r="AB72" s="16">
        <f t="shared" si="18"/>
        <v>0.0123617590639726</v>
      </c>
      <c r="AF72">
        <v>885.483572895277</v>
      </c>
      <c r="AG72">
        <v>552.592995740653</v>
      </c>
      <c r="AH72">
        <v>720.578235672891</v>
      </c>
      <c r="AI72">
        <v>1176.0730809674</v>
      </c>
      <c r="AK72">
        <f t="shared" si="33"/>
        <v>91118.4481309237</v>
      </c>
      <c r="AM72" s="16">
        <f t="shared" si="19"/>
        <v>0.00971793957270836</v>
      </c>
      <c r="AN72" s="16">
        <f t="shared" si="20"/>
        <v>0.00606455670696519</v>
      </c>
      <c r="AO72" s="16">
        <f t="shared" si="21"/>
        <v>0.0079081486839803</v>
      </c>
      <c r="AP72" s="16">
        <f t="shared" si="22"/>
        <v>0.0129070797965913</v>
      </c>
      <c r="AU72">
        <v>1190.68734891217</v>
      </c>
      <c r="AV72">
        <v>952.741745816373</v>
      </c>
      <c r="AW72">
        <v>1038.73183098592</v>
      </c>
      <c r="AX72">
        <v>1469.4044079959</v>
      </c>
      <c r="AZ72">
        <f t="shared" si="34"/>
        <v>124065.922020216</v>
      </c>
      <c r="BB72" s="16">
        <f t="shared" si="23"/>
        <v>0.00959721517015892</v>
      </c>
      <c r="BC72" s="16">
        <f t="shared" si="24"/>
        <v>0.007679318625957</v>
      </c>
      <c r="BD72" s="16">
        <f t="shared" si="25"/>
        <v>0.00837241858257148</v>
      </c>
      <c r="BE72" s="16">
        <f t="shared" si="26"/>
        <v>0.0118437390708826</v>
      </c>
      <c r="BJ72">
        <v>143.172839756592</v>
      </c>
      <c r="BK72">
        <v>122.224621085345</v>
      </c>
      <c r="BL72">
        <v>127.577126237624</v>
      </c>
      <c r="BM72">
        <v>176.30317449028</v>
      </c>
      <c r="BO72">
        <f t="shared" si="35"/>
        <v>16631.0033131261</v>
      </c>
      <c r="BQ72" s="16">
        <f t="shared" si="27"/>
        <v>0.00860879148785883</v>
      </c>
      <c r="BR72" s="16">
        <f t="shared" si="28"/>
        <v>0.00734920309882198</v>
      </c>
      <c r="BS72" s="16">
        <f t="shared" si="29"/>
        <v>0.00767104207939957</v>
      </c>
      <c r="BT72" s="16">
        <f t="shared" si="30"/>
        <v>0.0106008742329533</v>
      </c>
    </row>
    <row r="73" spans="11:72">
      <c r="K73" s="16">
        <f t="shared" ref="K73:N73" si="39">AVERAGE(Y73,AM73,BB73,BQ73)</f>
        <v>0.00925528912944497</v>
      </c>
      <c r="L73" s="16">
        <f t="shared" si="39"/>
        <v>0.00693855248478292</v>
      </c>
      <c r="M73" s="16">
        <f t="shared" si="39"/>
        <v>0.00789810598623206</v>
      </c>
      <c r="N73" s="16">
        <f t="shared" si="39"/>
        <v>0.0117678407290691</v>
      </c>
      <c r="Q73">
        <v>5</v>
      </c>
      <c r="R73">
        <v>1427.51340299864</v>
      </c>
      <c r="S73">
        <v>1090.48634003161</v>
      </c>
      <c r="T73">
        <v>1184.69571090848</v>
      </c>
      <c r="U73">
        <v>1891.47082309582</v>
      </c>
      <c r="W73">
        <f t="shared" si="32"/>
        <v>154287.324967736</v>
      </c>
      <c r="Y73" s="16">
        <f t="shared" si="15"/>
        <v>0.00925230509568531</v>
      </c>
      <c r="Z73" s="16">
        <f t="shared" si="16"/>
        <v>0.00706789323270494</v>
      </c>
      <c r="AA73" s="16">
        <f t="shared" si="17"/>
        <v>0.00767850315089861</v>
      </c>
      <c r="AB73" s="16">
        <f t="shared" si="18"/>
        <v>0.0122594051293025</v>
      </c>
      <c r="AF73">
        <v>883.848515864893</v>
      </c>
      <c r="AG73">
        <v>541.153114598193</v>
      </c>
      <c r="AH73">
        <v>735.476951444376</v>
      </c>
      <c r="AI73">
        <v>1159.23848939472</v>
      </c>
      <c r="AK73">
        <f t="shared" si="33"/>
        <v>91118.4481309237</v>
      </c>
      <c r="AM73" s="16">
        <f t="shared" si="19"/>
        <v>0.0096999952698375</v>
      </c>
      <c r="AN73" s="16">
        <f t="shared" si="20"/>
        <v>0.00593900714617787</v>
      </c>
      <c r="AO73" s="16">
        <f t="shared" si="21"/>
        <v>0.00807165800703283</v>
      </c>
      <c r="AP73" s="16">
        <f t="shared" si="22"/>
        <v>0.0127223247670885</v>
      </c>
      <c r="AU73">
        <v>1174.46739570676</v>
      </c>
      <c r="AV73">
        <v>932.363842319891</v>
      </c>
      <c r="AW73">
        <v>1019.39271708683</v>
      </c>
      <c r="AX73">
        <v>1445.39018087855</v>
      </c>
      <c r="AZ73">
        <f t="shared" si="34"/>
        <v>124065.922020216</v>
      </c>
      <c r="BB73" s="16">
        <f t="shared" si="23"/>
        <v>0.0094664785992997</v>
      </c>
      <c r="BC73" s="16">
        <f t="shared" si="24"/>
        <v>0.00751506801495391</v>
      </c>
      <c r="BD73" s="16">
        <f t="shared" si="25"/>
        <v>0.00821654085576154</v>
      </c>
      <c r="BE73" s="16">
        <f t="shared" si="26"/>
        <v>0.0116501788512323</v>
      </c>
      <c r="BJ73">
        <v>143.066169583996</v>
      </c>
      <c r="BK73">
        <v>120.279433101129</v>
      </c>
      <c r="BL73">
        <v>126.823406703352</v>
      </c>
      <c r="BM73">
        <v>173.618596866097</v>
      </c>
      <c r="BO73">
        <f t="shared" si="35"/>
        <v>16631.0033131261</v>
      </c>
      <c r="BQ73" s="16">
        <f t="shared" si="27"/>
        <v>0.00860237755295739</v>
      </c>
      <c r="BR73" s="16">
        <f t="shared" si="28"/>
        <v>0.00723224154529497</v>
      </c>
      <c r="BS73" s="16">
        <f t="shared" si="29"/>
        <v>0.00762572193123526</v>
      </c>
      <c r="BT73" s="16">
        <f t="shared" si="30"/>
        <v>0.010439454168653</v>
      </c>
    </row>
    <row r="74" spans="11:72">
      <c r="K74" s="16">
        <f t="shared" ref="K74:N74" si="40">AVERAGE(Y74,AM74,BB74,BQ74)</f>
        <v>0.00931793846396376</v>
      </c>
      <c r="L74" s="16">
        <f t="shared" si="40"/>
        <v>0.00690233127948598</v>
      </c>
      <c r="M74" s="16">
        <f t="shared" si="40"/>
        <v>0.00790151026263472</v>
      </c>
      <c r="N74" s="16">
        <f t="shared" si="40"/>
        <v>0.011746882242616</v>
      </c>
      <c r="Q74">
        <v>6</v>
      </c>
      <c r="R74">
        <v>1435.83538251366</v>
      </c>
      <c r="S74">
        <v>1079.38201992754</v>
      </c>
      <c r="T74">
        <v>1182.48982994331</v>
      </c>
      <c r="U74">
        <v>1890.4360625575</v>
      </c>
      <c r="W74">
        <f t="shared" si="32"/>
        <v>154287.324967736</v>
      </c>
      <c r="Y74" s="16">
        <f t="shared" si="15"/>
        <v>0.00930624328870771</v>
      </c>
      <c r="Z74" s="16">
        <f t="shared" si="16"/>
        <v>0.00699592153894207</v>
      </c>
      <c r="AA74" s="16">
        <f t="shared" si="17"/>
        <v>0.00766420592352993</v>
      </c>
      <c r="AB74" s="16">
        <f t="shared" si="18"/>
        <v>0.012252698418051</v>
      </c>
      <c r="AF74">
        <v>891.123853211009</v>
      </c>
      <c r="AG74">
        <v>536.712932259593</v>
      </c>
      <c r="AH74">
        <v>732.524788391778</v>
      </c>
      <c r="AI74">
        <v>1158.36363636364</v>
      </c>
      <c r="AK74">
        <f t="shared" si="33"/>
        <v>91118.4481309237</v>
      </c>
      <c r="AM74" s="16">
        <f t="shared" si="19"/>
        <v>0.00977984010362639</v>
      </c>
      <c r="AN74" s="16">
        <f t="shared" si="20"/>
        <v>0.00589027736170853</v>
      </c>
      <c r="AO74" s="16">
        <f t="shared" si="21"/>
        <v>0.00803925882648098</v>
      </c>
      <c r="AP74" s="16">
        <f t="shared" si="22"/>
        <v>0.0127127234947992</v>
      </c>
      <c r="AU74">
        <v>1169.03211382114</v>
      </c>
      <c r="AV74">
        <v>921.830508474576</v>
      </c>
      <c r="AW74">
        <v>1010.28031145717</v>
      </c>
      <c r="AX74">
        <v>1425.37429013939</v>
      </c>
      <c r="AZ74">
        <f t="shared" si="34"/>
        <v>124065.922020216</v>
      </c>
      <c r="BB74" s="16">
        <f t="shared" si="23"/>
        <v>0.00942266897134454</v>
      </c>
      <c r="BC74" s="16">
        <f t="shared" si="24"/>
        <v>0.0074301669101719</v>
      </c>
      <c r="BD74" s="16">
        <f t="shared" si="25"/>
        <v>0.00814309276073852</v>
      </c>
      <c r="BE74" s="16">
        <f t="shared" si="26"/>
        <v>0.0114888461467052</v>
      </c>
      <c r="BJ74">
        <v>145.737506849315</v>
      </c>
      <c r="BK74">
        <v>121.28923039923</v>
      </c>
      <c r="BL74">
        <v>129.047996458386</v>
      </c>
      <c r="BM74">
        <v>175.178697107339</v>
      </c>
      <c r="BO74">
        <f t="shared" si="35"/>
        <v>16631.0033131261</v>
      </c>
      <c r="BQ74" s="16">
        <f t="shared" si="27"/>
        <v>0.00876300149217642</v>
      </c>
      <c r="BR74" s="16">
        <f t="shared" si="28"/>
        <v>0.00729295930712141</v>
      </c>
      <c r="BS74" s="16">
        <f t="shared" si="29"/>
        <v>0.00775948353978946</v>
      </c>
      <c r="BT74" s="16">
        <f t="shared" si="30"/>
        <v>0.0105332609109084</v>
      </c>
    </row>
    <row r="75" spans="11:72">
      <c r="K75" s="16">
        <f t="shared" ref="K75:N75" si="41">AVERAGE(Y75,AM75,BB75,BQ75)</f>
        <v>0.00948541365473582</v>
      </c>
      <c r="L75" s="16">
        <f t="shared" si="41"/>
        <v>0.00695811193011423</v>
      </c>
      <c r="M75" s="16">
        <f t="shared" si="41"/>
        <v>0.00800095186223973</v>
      </c>
      <c r="N75" s="16">
        <f t="shared" si="41"/>
        <v>0.0118075851584338</v>
      </c>
      <c r="Q75">
        <v>7</v>
      </c>
      <c r="R75">
        <v>1461.45624005456</v>
      </c>
      <c r="S75">
        <v>1082.14224137931</v>
      </c>
      <c r="T75">
        <v>1193.20552045228</v>
      </c>
      <c r="U75">
        <v>1901.05201958384</v>
      </c>
      <c r="W75">
        <f t="shared" si="32"/>
        <v>154287.324967736</v>
      </c>
      <c r="Y75" s="16">
        <f t="shared" si="15"/>
        <v>0.00947230266880428</v>
      </c>
      <c r="Z75" s="16">
        <f t="shared" si="16"/>
        <v>0.00701381167640053</v>
      </c>
      <c r="AA75" s="16">
        <f t="shared" si="17"/>
        <v>0.007733658748065</v>
      </c>
      <c r="AB75" s="16">
        <f t="shared" si="18"/>
        <v>0.0123215048286136</v>
      </c>
      <c r="AF75">
        <v>905.61609431061</v>
      </c>
      <c r="AG75">
        <v>537.387939221273</v>
      </c>
      <c r="AH75">
        <v>740.715757575758</v>
      </c>
      <c r="AI75">
        <v>1162.10996386164</v>
      </c>
      <c r="AK75">
        <f t="shared" si="33"/>
        <v>91118.4481309237</v>
      </c>
      <c r="AM75" s="16">
        <f t="shared" si="19"/>
        <v>0.00993888847853702</v>
      </c>
      <c r="AN75" s="16">
        <f t="shared" si="20"/>
        <v>0.00589768537814786</v>
      </c>
      <c r="AO75" s="16">
        <f t="shared" si="21"/>
        <v>0.00812915246878941</v>
      </c>
      <c r="AP75" s="16">
        <f t="shared" si="22"/>
        <v>0.0127538384125228</v>
      </c>
      <c r="AU75">
        <v>1180.27878289474</v>
      </c>
      <c r="AV75">
        <v>920.749653579677</v>
      </c>
      <c r="AW75">
        <v>1013.33829201102</v>
      </c>
      <c r="AX75">
        <v>1419.43151390319</v>
      </c>
      <c r="AZ75">
        <f t="shared" si="34"/>
        <v>124065.922020216</v>
      </c>
      <c r="BB75" s="16">
        <f t="shared" si="23"/>
        <v>0.00951331972290037</v>
      </c>
      <c r="BC75" s="16">
        <f t="shared" si="24"/>
        <v>0.00742145496996061</v>
      </c>
      <c r="BD75" s="16">
        <f t="shared" si="25"/>
        <v>0.00816774079062501</v>
      </c>
      <c r="BE75" s="16">
        <f t="shared" si="26"/>
        <v>0.0114409459970152</v>
      </c>
      <c r="BJ75">
        <v>149.964147559591</v>
      </c>
      <c r="BK75">
        <v>124.724137766085</v>
      </c>
      <c r="BL75">
        <v>132.603237663646</v>
      </c>
      <c r="BM75">
        <v>178.185424256951</v>
      </c>
      <c r="BO75">
        <f t="shared" si="35"/>
        <v>16631.0033131261</v>
      </c>
      <c r="BQ75" s="16">
        <f t="shared" si="27"/>
        <v>0.00901714374870162</v>
      </c>
      <c r="BR75" s="16">
        <f t="shared" si="28"/>
        <v>0.00749949569594793</v>
      </c>
      <c r="BS75" s="16">
        <f t="shared" si="29"/>
        <v>0.00797325544147948</v>
      </c>
      <c r="BT75" s="16">
        <f t="shared" si="30"/>
        <v>0.0107140513955834</v>
      </c>
    </row>
    <row r="76" spans="11:72">
      <c r="K76" s="16">
        <f t="shared" ref="K76:N76" si="42">AVERAGE(Y76,AM76,BB76,BQ76)</f>
        <v>0.00981268709697521</v>
      </c>
      <c r="L76" s="16">
        <f t="shared" si="42"/>
        <v>0.00713706178998624</v>
      </c>
      <c r="M76" s="16">
        <f t="shared" si="42"/>
        <v>0.00824726709865658</v>
      </c>
      <c r="N76" s="16">
        <f t="shared" si="42"/>
        <v>0.0119723926604133</v>
      </c>
      <c r="Q76">
        <v>8</v>
      </c>
      <c r="R76">
        <v>1507.94133697135</v>
      </c>
      <c r="S76">
        <v>1100.20858757062</v>
      </c>
      <c r="T76">
        <v>1225.7926221336</v>
      </c>
      <c r="U76">
        <v>1934.10801713586</v>
      </c>
      <c r="W76">
        <f t="shared" si="32"/>
        <v>154287.324967736</v>
      </c>
      <c r="Y76" s="16">
        <f t="shared" si="15"/>
        <v>0.00977359181829541</v>
      </c>
      <c r="Z76" s="16">
        <f t="shared" si="16"/>
        <v>0.00713090714224704</v>
      </c>
      <c r="AA76" s="16">
        <f t="shared" si="17"/>
        <v>0.00794486923919338</v>
      </c>
      <c r="AB76" s="16">
        <f t="shared" si="18"/>
        <v>0.0125357544279176</v>
      </c>
      <c r="AF76">
        <v>936.833760903027</v>
      </c>
      <c r="AG76">
        <v>548.508498583569</v>
      </c>
      <c r="AH76">
        <v>763.462048192771</v>
      </c>
      <c r="AI76">
        <v>1177.43856041131</v>
      </c>
      <c r="AK76">
        <f t="shared" si="33"/>
        <v>91118.4481309237</v>
      </c>
      <c r="AM76" s="16">
        <f t="shared" si="19"/>
        <v>0.0102814938151376</v>
      </c>
      <c r="AN76" s="16">
        <f t="shared" si="20"/>
        <v>0.0060197304698983</v>
      </c>
      <c r="AO76" s="16">
        <f t="shared" si="21"/>
        <v>0.00837878677538263</v>
      </c>
      <c r="AP76" s="16">
        <f t="shared" si="22"/>
        <v>0.0129220655593202</v>
      </c>
      <c r="AU76">
        <v>1216.98576657178</v>
      </c>
      <c r="AV76">
        <v>938.52734012975</v>
      </c>
      <c r="AW76">
        <v>1034.64040517727</v>
      </c>
      <c r="AX76">
        <v>1430.20755693582</v>
      </c>
      <c r="AZ76">
        <f t="shared" si="34"/>
        <v>124065.922020216</v>
      </c>
      <c r="BB76" s="16">
        <f t="shared" si="23"/>
        <v>0.00980918649339887</v>
      </c>
      <c r="BC76" s="16">
        <f t="shared" si="24"/>
        <v>0.00756474723153084</v>
      </c>
      <c r="BD76" s="16">
        <f t="shared" si="25"/>
        <v>0.00833944074512806</v>
      </c>
      <c r="BE76" s="16">
        <f t="shared" si="26"/>
        <v>0.011527803393931</v>
      </c>
      <c r="BJ76">
        <v>156.106517796418</v>
      </c>
      <c r="BK76">
        <v>130.268359133127</v>
      </c>
      <c r="BL76">
        <v>138.469261845386</v>
      </c>
      <c r="BM76">
        <v>181.343583015267</v>
      </c>
      <c r="BO76">
        <f t="shared" si="35"/>
        <v>16631.0033131261</v>
      </c>
      <c r="BQ76" s="16">
        <f t="shared" si="27"/>
        <v>0.00938647626106899</v>
      </c>
      <c r="BR76" s="16">
        <f t="shared" si="28"/>
        <v>0.0078328623162688</v>
      </c>
      <c r="BS76" s="16">
        <f t="shared" si="29"/>
        <v>0.00832597163492225</v>
      </c>
      <c r="BT76" s="16">
        <f t="shared" si="30"/>
        <v>0.0109039472604843</v>
      </c>
    </row>
    <row r="77" spans="11:72">
      <c r="K77" s="16">
        <f t="shared" ref="K77:N77" si="43">AVERAGE(Y77,AM77,BB77,BQ77)</f>
        <v>0.0104630971986697</v>
      </c>
      <c r="L77" s="16">
        <f t="shared" si="43"/>
        <v>0.00761804538936425</v>
      </c>
      <c r="M77" s="16">
        <f t="shared" si="43"/>
        <v>0.00885796956725601</v>
      </c>
      <c r="N77" s="16">
        <f t="shared" si="43"/>
        <v>0.0123278131062885</v>
      </c>
      <c r="Q77">
        <v>9</v>
      </c>
      <c r="R77">
        <v>1615.10125142207</v>
      </c>
      <c r="S77">
        <v>1167.13266923251</v>
      </c>
      <c r="T77">
        <v>1313.67197875166</v>
      </c>
      <c r="U77">
        <v>1989.91508857666</v>
      </c>
      <c r="W77">
        <f t="shared" si="32"/>
        <v>154287.324967736</v>
      </c>
      <c r="Y77" s="16">
        <f t="shared" si="15"/>
        <v>0.0104681395685602</v>
      </c>
      <c r="Z77" s="16">
        <f t="shared" si="16"/>
        <v>0.00756466980989252</v>
      </c>
      <c r="AA77" s="16">
        <f t="shared" si="17"/>
        <v>0.00851445171550138</v>
      </c>
      <c r="AB77" s="16">
        <f t="shared" si="18"/>
        <v>0.0128974631519004</v>
      </c>
      <c r="AF77">
        <v>997.074961754207</v>
      </c>
      <c r="AG77">
        <v>580.923588039867</v>
      </c>
      <c r="AH77">
        <v>821.770909090909</v>
      </c>
      <c r="AI77">
        <v>1216.82392197125</v>
      </c>
      <c r="AK77">
        <f t="shared" si="33"/>
        <v>91118.4481309237</v>
      </c>
      <c r="AM77" s="16">
        <f t="shared" si="19"/>
        <v>0.0109426244872121</v>
      </c>
      <c r="AN77" s="16">
        <f t="shared" si="20"/>
        <v>0.00637547719431268</v>
      </c>
      <c r="AO77" s="16">
        <f t="shared" si="21"/>
        <v>0.00901871054597139</v>
      </c>
      <c r="AP77" s="16">
        <f t="shared" si="22"/>
        <v>0.0133543091100811</v>
      </c>
      <c r="AU77">
        <v>1286.77468250717</v>
      </c>
      <c r="AV77">
        <v>992.93488372093</v>
      </c>
      <c r="AW77">
        <v>1100.27840269966</v>
      </c>
      <c r="AX77">
        <v>1465.21614583333</v>
      </c>
      <c r="AZ77">
        <f t="shared" si="34"/>
        <v>124065.922020216</v>
      </c>
      <c r="BB77" s="16">
        <f t="shared" si="23"/>
        <v>0.0103717012823029</v>
      </c>
      <c r="BC77" s="16">
        <f t="shared" si="24"/>
        <v>0.00800328460509193</v>
      </c>
      <c r="BD77" s="16">
        <f t="shared" si="25"/>
        <v>0.00886849817245041</v>
      </c>
      <c r="BE77" s="16">
        <f t="shared" si="26"/>
        <v>0.0118099807100501</v>
      </c>
      <c r="BJ77">
        <v>167.472930369698</v>
      </c>
      <c r="BK77">
        <v>141.841668644671</v>
      </c>
      <c r="BL77">
        <v>150.181582733813</v>
      </c>
      <c r="BM77">
        <v>187.090462675888</v>
      </c>
      <c r="BO77">
        <f t="shared" si="35"/>
        <v>16631.0033131261</v>
      </c>
      <c r="BQ77" s="16">
        <f t="shared" si="27"/>
        <v>0.0100699234566034</v>
      </c>
      <c r="BR77" s="16">
        <f t="shared" si="28"/>
        <v>0.00852874994815987</v>
      </c>
      <c r="BS77" s="16">
        <f t="shared" si="29"/>
        <v>0.00903021783510087</v>
      </c>
      <c r="BT77" s="16">
        <f t="shared" si="30"/>
        <v>0.0112494994531223</v>
      </c>
    </row>
    <row r="78" spans="11:72">
      <c r="K78" s="16">
        <f t="shared" ref="K78:N78" si="44">AVERAGE(Y78,AM78,BB78,BQ78)</f>
        <v>0.0111929055777179</v>
      </c>
      <c r="L78" s="16">
        <f t="shared" si="44"/>
        <v>0.00832464497830165</v>
      </c>
      <c r="M78" s="16">
        <f t="shared" si="44"/>
        <v>0.00966533282520593</v>
      </c>
      <c r="N78" s="16">
        <f t="shared" si="44"/>
        <v>0.0131076646860451</v>
      </c>
      <c r="Q78">
        <v>10</v>
      </c>
      <c r="R78">
        <v>1741.41518467852</v>
      </c>
      <c r="S78">
        <v>1275.7423797697</v>
      </c>
      <c r="T78">
        <v>1439.22640880293</v>
      </c>
      <c r="U78">
        <v>2109.79230299328</v>
      </c>
      <c r="W78">
        <f t="shared" si="32"/>
        <v>154287.324967736</v>
      </c>
      <c r="Y78" s="16">
        <f t="shared" si="15"/>
        <v>0.0112868324409842</v>
      </c>
      <c r="Z78" s="16">
        <f t="shared" si="16"/>
        <v>0.00826861428854559</v>
      </c>
      <c r="AA78" s="16">
        <f t="shared" si="17"/>
        <v>0.00932822193335645</v>
      </c>
      <c r="AB78" s="16">
        <f t="shared" si="18"/>
        <v>0.0136744369858929</v>
      </c>
      <c r="AF78">
        <v>1063.32381438042</v>
      </c>
      <c r="AG78">
        <v>630.365275142315</v>
      </c>
      <c r="AH78">
        <v>900.343446601942</v>
      </c>
      <c r="AI78">
        <v>1296.08311954849</v>
      </c>
      <c r="AK78">
        <f t="shared" si="33"/>
        <v>91118.4481309237</v>
      </c>
      <c r="AM78" s="16">
        <f t="shared" si="19"/>
        <v>0.0116696874913034</v>
      </c>
      <c r="AN78" s="16">
        <f t="shared" si="20"/>
        <v>0.0069180861622728</v>
      </c>
      <c r="AO78" s="16">
        <f t="shared" si="21"/>
        <v>0.00988102261474298</v>
      </c>
      <c r="AP78" s="16">
        <f t="shared" si="22"/>
        <v>0.0142241570849211</v>
      </c>
      <c r="AU78">
        <v>1363.36452400325</v>
      </c>
      <c r="AV78">
        <v>1076.30542778289</v>
      </c>
      <c r="AW78">
        <v>1180.5296398892</v>
      </c>
      <c r="AX78">
        <v>1552.32326913066</v>
      </c>
      <c r="AZ78">
        <f t="shared" si="34"/>
        <v>124065.922020216</v>
      </c>
      <c r="BB78" s="16">
        <f t="shared" si="23"/>
        <v>0.0109890331027492</v>
      </c>
      <c r="BC78" s="16">
        <f t="shared" si="24"/>
        <v>0.00867527045506913</v>
      </c>
      <c r="BD78" s="16">
        <f t="shared" si="25"/>
        <v>0.00951534168824247</v>
      </c>
      <c r="BE78" s="16">
        <f t="shared" si="26"/>
        <v>0.0125120842520939</v>
      </c>
      <c r="BJ78">
        <v>180.04839399454</v>
      </c>
      <c r="BK78">
        <v>156.940275665399</v>
      </c>
      <c r="BL78">
        <v>165.258040089087</v>
      </c>
      <c r="BM78">
        <v>199.904334209897</v>
      </c>
      <c r="BO78">
        <f t="shared" si="35"/>
        <v>16631.0033131261</v>
      </c>
      <c r="BQ78" s="16">
        <f t="shared" si="27"/>
        <v>0.0108260692758347</v>
      </c>
      <c r="BR78" s="16">
        <f t="shared" si="28"/>
        <v>0.00943660900731906</v>
      </c>
      <c r="BS78" s="16">
        <f t="shared" si="29"/>
        <v>0.00993674506448184</v>
      </c>
      <c r="BT78" s="16">
        <f t="shared" si="30"/>
        <v>0.0120199804212727</v>
      </c>
    </row>
    <row r="79" spans="11:72">
      <c r="K79" s="16">
        <f t="shared" ref="K79:N79" si="45">AVERAGE(Y79,AM79,BB79,BQ79)</f>
        <v>0.0114798038290893</v>
      </c>
      <c r="L79" s="16">
        <f t="shared" si="45"/>
        <v>0.00886201666472859</v>
      </c>
      <c r="M79" s="16">
        <f t="shared" si="45"/>
        <v>0.0101571832936489</v>
      </c>
      <c r="N79" s="16">
        <f t="shared" si="45"/>
        <v>0.0138529417736176</v>
      </c>
      <c r="Q79">
        <v>11</v>
      </c>
      <c r="R79">
        <v>1787.59758321933</v>
      </c>
      <c r="S79">
        <v>1354.17591339648</v>
      </c>
      <c r="T79">
        <v>1516.94054776219</v>
      </c>
      <c r="U79">
        <v>2246.48656898657</v>
      </c>
      <c r="W79">
        <f t="shared" si="32"/>
        <v>154287.324967736</v>
      </c>
      <c r="Y79" s="16">
        <f t="shared" si="15"/>
        <v>0.0115861596770386</v>
      </c>
      <c r="Z79" s="16">
        <f t="shared" si="16"/>
        <v>0.0087769744771948</v>
      </c>
      <c r="AA79" s="16">
        <f t="shared" si="17"/>
        <v>0.00983191942746694</v>
      </c>
      <c r="AB79" s="16">
        <f t="shared" si="18"/>
        <v>0.0145604090903536</v>
      </c>
      <c r="AF79">
        <v>1091.24109867752</v>
      </c>
      <c r="AG79">
        <v>674.968140751308</v>
      </c>
      <c r="AH79">
        <v>944.649909145972</v>
      </c>
      <c r="AI79">
        <v>1348.83221821925</v>
      </c>
      <c r="AK79">
        <f t="shared" si="33"/>
        <v>91118.4481309237</v>
      </c>
      <c r="AM79" s="16">
        <f t="shared" si="19"/>
        <v>0.0119760720365822</v>
      </c>
      <c r="AN79" s="16">
        <f t="shared" si="20"/>
        <v>0.00740759039027398</v>
      </c>
      <c r="AO79" s="16">
        <f t="shared" si="21"/>
        <v>0.0103672739003264</v>
      </c>
      <c r="AP79" s="16">
        <f t="shared" si="22"/>
        <v>0.0148030639885479</v>
      </c>
      <c r="AU79">
        <v>1391.80496742671</v>
      </c>
      <c r="AV79">
        <v>1134.37681818182</v>
      </c>
      <c r="AW79">
        <v>1239.18819599109</v>
      </c>
      <c r="AX79">
        <v>1636.64158829676</v>
      </c>
      <c r="AZ79">
        <f t="shared" si="34"/>
        <v>124065.922020216</v>
      </c>
      <c r="BB79" s="16">
        <f t="shared" si="23"/>
        <v>0.0112182696486141</v>
      </c>
      <c r="BC79" s="16">
        <f t="shared" si="24"/>
        <v>0.00914333928052361</v>
      </c>
      <c r="BD79" s="16">
        <f t="shared" si="25"/>
        <v>0.00998814320494205</v>
      </c>
      <c r="BE79" s="16">
        <f t="shared" si="26"/>
        <v>0.0131917093884175</v>
      </c>
      <c r="BJ79">
        <v>185.247988674972</v>
      </c>
      <c r="BK79">
        <v>168.308456248518</v>
      </c>
      <c r="BL79">
        <v>173.650902144442</v>
      </c>
      <c r="BM79">
        <v>213.817901529637</v>
      </c>
      <c r="BO79">
        <f t="shared" si="35"/>
        <v>16631.0033131261</v>
      </c>
      <c r="BQ79" s="16">
        <f t="shared" si="27"/>
        <v>0.0111387139541223</v>
      </c>
      <c r="BR79" s="16">
        <f t="shared" si="28"/>
        <v>0.010120162510922</v>
      </c>
      <c r="BS79" s="16">
        <f t="shared" si="29"/>
        <v>0.0104413966418603</v>
      </c>
      <c r="BT79" s="16">
        <f t="shared" si="30"/>
        <v>0.0128565846271512</v>
      </c>
    </row>
    <row r="80" spans="11:72">
      <c r="K80" s="16">
        <f t="shared" ref="K80:N80" si="46">AVERAGE(Y80,AM80,BB80,BQ80)</f>
        <v>0.011434264632076</v>
      </c>
      <c r="L80" s="16">
        <f t="shared" si="46"/>
        <v>0.00917902343356797</v>
      </c>
      <c r="M80" s="16">
        <f t="shared" si="46"/>
        <v>0.0103315541531896</v>
      </c>
      <c r="N80" s="16">
        <f t="shared" si="46"/>
        <v>0.0141124211287434</v>
      </c>
      <c r="Q80">
        <v>12</v>
      </c>
      <c r="R80">
        <v>1776.97918096545</v>
      </c>
      <c r="S80">
        <v>1404.23132313231</v>
      </c>
      <c r="T80">
        <v>1543.68714333669</v>
      </c>
      <c r="U80">
        <v>2299.90581039755</v>
      </c>
      <c r="W80">
        <f t="shared" si="32"/>
        <v>154287.324967736</v>
      </c>
      <c r="Y80" s="16">
        <f t="shared" si="15"/>
        <v>0.0115173374179444</v>
      </c>
      <c r="Z80" s="16">
        <f t="shared" si="16"/>
        <v>0.00910140430152611</v>
      </c>
      <c r="AA80" s="16">
        <f t="shared" si="17"/>
        <v>0.01000527518161</v>
      </c>
      <c r="AB80" s="16">
        <f t="shared" si="18"/>
        <v>0.0149066412997859</v>
      </c>
      <c r="AF80">
        <v>1085.7743902439</v>
      </c>
      <c r="AG80">
        <v>703.231573941988</v>
      </c>
      <c r="AH80">
        <v>961.584728734092</v>
      </c>
      <c r="AI80">
        <v>1360.22055785124</v>
      </c>
      <c r="AK80">
        <f t="shared" si="33"/>
        <v>91118.4481309237</v>
      </c>
      <c r="AM80" s="16">
        <f t="shared" si="19"/>
        <v>0.0119160764095082</v>
      </c>
      <c r="AN80" s="16">
        <f t="shared" si="20"/>
        <v>0.00771777382480822</v>
      </c>
      <c r="AO80" s="16">
        <f t="shared" si="21"/>
        <v>0.0105531289048343</v>
      </c>
      <c r="AP80" s="16">
        <f t="shared" si="22"/>
        <v>0.0149280478953812</v>
      </c>
      <c r="AU80">
        <v>1384.52976669348</v>
      </c>
      <c r="AV80">
        <v>1166.89404869252</v>
      </c>
      <c r="AW80">
        <v>1259.36384053902</v>
      </c>
      <c r="AX80">
        <v>1673.37204522097</v>
      </c>
      <c r="AZ80">
        <f t="shared" si="34"/>
        <v>124065.922020216</v>
      </c>
      <c r="BB80" s="16">
        <f t="shared" si="23"/>
        <v>0.0111596298495882</v>
      </c>
      <c r="BC80" s="16">
        <f t="shared" si="24"/>
        <v>0.00940543567235473</v>
      </c>
      <c r="BD80" s="16">
        <f t="shared" si="25"/>
        <v>0.0101507635620828</v>
      </c>
      <c r="BE80" s="16">
        <f t="shared" si="26"/>
        <v>0.0134877653587123</v>
      </c>
      <c r="BJ80">
        <v>185.336147912886</v>
      </c>
      <c r="BK80">
        <v>174.483837568274</v>
      </c>
      <c r="BL80">
        <v>176.572176499752</v>
      </c>
      <c r="BM80">
        <v>218.319004975125</v>
      </c>
      <c r="BO80">
        <f t="shared" si="35"/>
        <v>16631.0033131261</v>
      </c>
      <c r="BQ80" s="16">
        <f t="shared" si="27"/>
        <v>0.0111440148512633</v>
      </c>
      <c r="BR80" s="16">
        <f t="shared" si="28"/>
        <v>0.0104914799355828</v>
      </c>
      <c r="BS80" s="16">
        <f t="shared" si="29"/>
        <v>0.0106170489642312</v>
      </c>
      <c r="BT80" s="16">
        <f t="shared" si="30"/>
        <v>0.0131272299610941</v>
      </c>
    </row>
    <row r="81" spans="11:72">
      <c r="K81" s="16">
        <f t="shared" ref="K81:N81" si="47">AVERAGE(Y81,AM81,BB81,BQ81)</f>
        <v>0.0112741966919823</v>
      </c>
      <c r="L81" s="16">
        <f t="shared" si="47"/>
        <v>0.00935394292004165</v>
      </c>
      <c r="M81" s="16">
        <f t="shared" si="47"/>
        <v>0.0102451610598429</v>
      </c>
      <c r="N81" s="16">
        <f t="shared" si="47"/>
        <v>0.0140817320925092</v>
      </c>
      <c r="Q81">
        <v>13</v>
      </c>
      <c r="R81">
        <v>1753.94578451643</v>
      </c>
      <c r="S81">
        <v>1436.95104423984</v>
      </c>
      <c r="T81">
        <v>1543.69155734948</v>
      </c>
      <c r="U81">
        <v>2285.85169230769</v>
      </c>
      <c r="W81">
        <f t="shared" si="32"/>
        <v>154287.324967736</v>
      </c>
      <c r="Y81" s="16">
        <f t="shared" si="15"/>
        <v>0.0113680484439225</v>
      </c>
      <c r="Z81" s="16">
        <f t="shared" si="16"/>
        <v>0.00931347435403608</v>
      </c>
      <c r="AA81" s="16">
        <f t="shared" si="17"/>
        <v>0.0100053037906535</v>
      </c>
      <c r="AB81" s="16">
        <f t="shared" si="18"/>
        <v>0.0148155507445974</v>
      </c>
      <c r="AF81">
        <v>1067.70393057682</v>
      </c>
      <c r="AG81">
        <v>720.15899383009</v>
      </c>
      <c r="AH81">
        <v>935.966962127317</v>
      </c>
      <c r="AI81">
        <v>1358.01124197002</v>
      </c>
      <c r="AK81">
        <f t="shared" si="33"/>
        <v>91118.4481309237</v>
      </c>
      <c r="AM81" s="16">
        <f t="shared" si="19"/>
        <v>0.0117177580663214</v>
      </c>
      <c r="AN81" s="16">
        <f t="shared" si="20"/>
        <v>0.00790354761963602</v>
      </c>
      <c r="AO81" s="16">
        <f t="shared" si="21"/>
        <v>0.010271980936094</v>
      </c>
      <c r="AP81" s="16">
        <f t="shared" si="22"/>
        <v>0.0149038012589806</v>
      </c>
      <c r="AU81">
        <v>1363.2174437299</v>
      </c>
      <c r="AV81">
        <v>1186.71958389869</v>
      </c>
      <c r="AW81">
        <v>1249.632721202</v>
      </c>
      <c r="AX81">
        <v>1672.38917262513</v>
      </c>
      <c r="AZ81">
        <f t="shared" si="34"/>
        <v>124065.922020216</v>
      </c>
      <c r="BB81" s="16">
        <f t="shared" si="23"/>
        <v>0.0109878476017594</v>
      </c>
      <c r="BC81" s="16">
        <f t="shared" si="24"/>
        <v>0.00956523406729948</v>
      </c>
      <c r="BD81" s="16">
        <f t="shared" si="25"/>
        <v>0.0100723284916093</v>
      </c>
      <c r="BE81" s="16">
        <f t="shared" si="26"/>
        <v>0.0134798431784727</v>
      </c>
      <c r="BJ81">
        <v>183.325755721731</v>
      </c>
      <c r="BK81">
        <v>176.846033825631</v>
      </c>
      <c r="BL81">
        <v>176.804712132444</v>
      </c>
      <c r="BM81">
        <v>218.327374143229</v>
      </c>
      <c r="BO81">
        <f t="shared" si="35"/>
        <v>16631.0033131261</v>
      </c>
      <c r="BQ81" s="16">
        <f t="shared" si="27"/>
        <v>0.0110231326559258</v>
      </c>
      <c r="BR81" s="16">
        <f t="shared" si="28"/>
        <v>0.010633515639195</v>
      </c>
      <c r="BS81" s="16">
        <f t="shared" si="29"/>
        <v>0.0106310310210148</v>
      </c>
      <c r="BT81" s="16">
        <f t="shared" si="30"/>
        <v>0.0131277331879859</v>
      </c>
    </row>
    <row r="82" spans="11:72">
      <c r="K82" s="16">
        <f t="shared" ref="K82:N82" si="48">AVERAGE(Y82,AM82,BB82,BQ82)</f>
        <v>0.0111309195548585</v>
      </c>
      <c r="L82" s="16">
        <f t="shared" si="48"/>
        <v>0.00946890090470574</v>
      </c>
      <c r="M82" s="16">
        <f t="shared" si="48"/>
        <v>0.0101042353300386</v>
      </c>
      <c r="N82" s="16">
        <f t="shared" si="48"/>
        <v>0.0139420083276439</v>
      </c>
      <c r="Q82">
        <v>14</v>
      </c>
      <c r="R82">
        <v>1727.58363886343</v>
      </c>
      <c r="S82">
        <v>1459.3207759982</v>
      </c>
      <c r="T82">
        <v>1535.00469326182</v>
      </c>
      <c r="U82">
        <v>2247.74654802087</v>
      </c>
      <c r="W82">
        <f t="shared" si="32"/>
        <v>154287.324967736</v>
      </c>
      <c r="Y82" s="16">
        <f t="shared" si="15"/>
        <v>0.0111971844688129</v>
      </c>
      <c r="Z82" s="16">
        <f t="shared" si="16"/>
        <v>0.00945846184256138</v>
      </c>
      <c r="AA82" s="16">
        <f t="shared" si="17"/>
        <v>0.00994900062972</v>
      </c>
      <c r="AB82" s="16">
        <f t="shared" si="18"/>
        <v>0.014568575535877</v>
      </c>
      <c r="AF82">
        <v>1050.86636178862</v>
      </c>
      <c r="AG82">
        <v>728.750709555345</v>
      </c>
      <c r="AH82">
        <v>898.576153176675</v>
      </c>
      <c r="AI82">
        <v>1348.61940700809</v>
      </c>
      <c r="AK82">
        <f t="shared" si="33"/>
        <v>91118.4481309237</v>
      </c>
      <c r="AM82" s="16">
        <f t="shared" si="19"/>
        <v>0.0115329703626941</v>
      </c>
      <c r="AN82" s="16">
        <f t="shared" si="20"/>
        <v>0.00799783934542255</v>
      </c>
      <c r="AO82" s="16">
        <f t="shared" si="21"/>
        <v>0.00986162705367364</v>
      </c>
      <c r="AP82" s="16">
        <f t="shared" si="22"/>
        <v>0.0148007284438199</v>
      </c>
      <c r="AU82">
        <v>1346.5907444668</v>
      </c>
      <c r="AV82">
        <v>1201.05002253267</v>
      </c>
      <c r="AW82">
        <v>1239.46333333333</v>
      </c>
      <c r="AX82">
        <v>1657.73391215526</v>
      </c>
      <c r="AZ82">
        <f t="shared" si="34"/>
        <v>124065.922020216</v>
      </c>
      <c r="BB82" s="16">
        <f t="shared" si="23"/>
        <v>0.0108538325636864</v>
      </c>
      <c r="BC82" s="16">
        <f t="shared" si="24"/>
        <v>0.00968074071409363</v>
      </c>
      <c r="BD82" s="16">
        <f t="shared" si="25"/>
        <v>0.00999036087549783</v>
      </c>
      <c r="BE82" s="16">
        <f t="shared" si="26"/>
        <v>0.0133617183926231</v>
      </c>
      <c r="BJ82">
        <v>181.938034342521</v>
      </c>
      <c r="BK82">
        <v>178.593055489402</v>
      </c>
      <c r="BL82">
        <v>176.553945544554</v>
      </c>
      <c r="BM82">
        <v>216.818572107389</v>
      </c>
      <c r="BO82">
        <f t="shared" si="35"/>
        <v>16631.0033131261</v>
      </c>
      <c r="BQ82" s="16">
        <f t="shared" si="27"/>
        <v>0.0109396908242406</v>
      </c>
      <c r="BR82" s="16">
        <f t="shared" si="28"/>
        <v>0.0107385617167454</v>
      </c>
      <c r="BS82" s="16">
        <f t="shared" si="29"/>
        <v>0.0106159527612629</v>
      </c>
      <c r="BT82" s="16">
        <f t="shared" si="30"/>
        <v>0.0130370109382555</v>
      </c>
    </row>
    <row r="83" spans="11:72">
      <c r="K83" s="16">
        <f t="shared" ref="K83:N83" si="49">AVERAGE(Y83,AM83,BB83,BQ83)</f>
        <v>0.0109219103641251</v>
      </c>
      <c r="L83" s="16">
        <f t="shared" si="49"/>
        <v>0.00947570562912054</v>
      </c>
      <c r="M83" s="16">
        <f t="shared" si="49"/>
        <v>0.0100301767459323</v>
      </c>
      <c r="N83" s="16">
        <f t="shared" si="49"/>
        <v>0.0138170993906836</v>
      </c>
      <c r="Q83">
        <v>15</v>
      </c>
      <c r="R83">
        <v>1689.54980535837</v>
      </c>
      <c r="S83">
        <v>1460.43411552347</v>
      </c>
      <c r="T83">
        <v>1511.39321692411</v>
      </c>
      <c r="U83">
        <v>2206.2502299908</v>
      </c>
      <c r="W83">
        <f t="shared" si="32"/>
        <v>154287.324967736</v>
      </c>
      <c r="Y83" s="16">
        <f t="shared" si="15"/>
        <v>0.0109506714547788</v>
      </c>
      <c r="Z83" s="16">
        <f t="shared" si="16"/>
        <v>0.00946567785674468</v>
      </c>
      <c r="AA83" s="16">
        <f t="shared" si="17"/>
        <v>0.00979596488071957</v>
      </c>
      <c r="AB83" s="16">
        <f t="shared" si="18"/>
        <v>0.0142996207267976</v>
      </c>
      <c r="AF83">
        <v>1024.625</v>
      </c>
      <c r="AG83">
        <v>729.523113207547</v>
      </c>
      <c r="AH83">
        <v>896.740711462451</v>
      </c>
      <c r="AI83">
        <v>1336.15050883771</v>
      </c>
      <c r="AK83">
        <f t="shared" si="33"/>
        <v>91118.4481309237</v>
      </c>
      <c r="AM83" s="16">
        <f t="shared" si="19"/>
        <v>0.0112449786077103</v>
      </c>
      <c r="AN83" s="16">
        <f t="shared" si="20"/>
        <v>0.00800631626385176</v>
      </c>
      <c r="AO83" s="16">
        <f t="shared" si="21"/>
        <v>0.00984148358380696</v>
      </c>
      <c r="AP83" s="16">
        <f t="shared" si="22"/>
        <v>0.0146638857031219</v>
      </c>
      <c r="AU83">
        <v>1332.61402095085</v>
      </c>
      <c r="AV83">
        <v>1208.70809119356</v>
      </c>
      <c r="AW83">
        <v>1231.83909939594</v>
      </c>
      <c r="AX83">
        <v>1644.00506585613</v>
      </c>
      <c r="AZ83">
        <f t="shared" si="34"/>
        <v>124065.922020216</v>
      </c>
      <c r="BB83" s="16">
        <f t="shared" si="23"/>
        <v>0.0107411769424783</v>
      </c>
      <c r="BC83" s="16">
        <f t="shared" si="24"/>
        <v>0.00974246651708764</v>
      </c>
      <c r="BD83" s="16">
        <f t="shared" si="25"/>
        <v>0.00992890778819358</v>
      </c>
      <c r="BE83" s="16">
        <f t="shared" si="26"/>
        <v>0.0132510607190607</v>
      </c>
      <c r="BJ83">
        <v>178.796830762251</v>
      </c>
      <c r="BK83">
        <v>177.758181818182</v>
      </c>
      <c r="BL83">
        <v>175.529441975309</v>
      </c>
      <c r="BM83">
        <v>217.098296860133</v>
      </c>
      <c r="BO83">
        <f t="shared" si="35"/>
        <v>16631.0033131261</v>
      </c>
      <c r="BQ83" s="16">
        <f t="shared" si="27"/>
        <v>0.0107508144515331</v>
      </c>
      <c r="BR83" s="16">
        <f t="shared" si="28"/>
        <v>0.0106883618787981</v>
      </c>
      <c r="BS83" s="16">
        <f t="shared" si="29"/>
        <v>0.0105543507310092</v>
      </c>
      <c r="BT83" s="16">
        <f t="shared" si="30"/>
        <v>0.0130538304137542</v>
      </c>
    </row>
    <row r="84" spans="11:72">
      <c r="K84" s="16">
        <f t="shared" ref="K84:N84" si="50">AVERAGE(Y84,AM84,BB84,BQ84)</f>
        <v>0.0106997607677945</v>
      </c>
      <c r="L84" s="16">
        <f t="shared" si="50"/>
        <v>0.00943526057496736</v>
      </c>
      <c r="M84" s="16">
        <f t="shared" si="50"/>
        <v>0.0099792732136525</v>
      </c>
      <c r="N84" s="16">
        <f t="shared" si="50"/>
        <v>0.013615302596041</v>
      </c>
      <c r="R84">
        <v>1654.67009367146</v>
      </c>
      <c r="S84">
        <v>1460.06152454196</v>
      </c>
      <c r="T84">
        <v>1488.55845896147</v>
      </c>
      <c r="U84">
        <v>2155.44318529862</v>
      </c>
      <c r="W84">
        <f t="shared" si="32"/>
        <v>154287.324967736</v>
      </c>
      <c r="Y84" s="16">
        <f t="shared" si="15"/>
        <v>0.0107246016094807</v>
      </c>
      <c r="Z84" s="16">
        <f t="shared" si="16"/>
        <v>0.00946326294040863</v>
      </c>
      <c r="AA84" s="16">
        <f t="shared" si="17"/>
        <v>0.00964796336492807</v>
      </c>
      <c r="AB84" s="16">
        <f t="shared" si="18"/>
        <v>0.0139703192452741</v>
      </c>
      <c r="AF84">
        <v>995.122574055158</v>
      </c>
      <c r="AG84">
        <v>720.968735196589</v>
      </c>
      <c r="AH84">
        <v>902.347333333333</v>
      </c>
      <c r="AI84">
        <v>1305.30230125523</v>
      </c>
      <c r="AK84">
        <f t="shared" si="33"/>
        <v>91118.4481309237</v>
      </c>
      <c r="AM84" s="16">
        <f t="shared" si="19"/>
        <v>0.0109211975672074</v>
      </c>
      <c r="AN84" s="16">
        <f t="shared" si="20"/>
        <v>0.00791243430924837</v>
      </c>
      <c r="AO84" s="16">
        <f t="shared" si="21"/>
        <v>0.00990301472251584</v>
      </c>
      <c r="AP84" s="16">
        <f t="shared" si="22"/>
        <v>0.0143253350779164</v>
      </c>
      <c r="AU84">
        <v>1306.30633520449</v>
      </c>
      <c r="AV84">
        <v>1206.42812360054</v>
      </c>
      <c r="AW84">
        <v>1220.3191606847</v>
      </c>
      <c r="AX84">
        <v>1633.16870540265</v>
      </c>
      <c r="AZ84">
        <f t="shared" si="34"/>
        <v>124065.922020216</v>
      </c>
      <c r="BB84" s="16">
        <f t="shared" si="23"/>
        <v>0.0105291309163175</v>
      </c>
      <c r="BC84" s="16">
        <f t="shared" si="24"/>
        <v>0.00972408945144468</v>
      </c>
      <c r="BD84" s="16">
        <f t="shared" si="25"/>
        <v>0.00983605442021262</v>
      </c>
      <c r="BE84" s="16">
        <f t="shared" si="26"/>
        <v>0.013163717149795</v>
      </c>
      <c r="BJ84">
        <v>176.689658139008</v>
      </c>
      <c r="BK84">
        <v>176.974757118928</v>
      </c>
      <c r="BL84">
        <v>175.125468517601</v>
      </c>
      <c r="BM84">
        <v>216.233626008543</v>
      </c>
      <c r="BO84">
        <f t="shared" si="35"/>
        <v>16631.0033131261</v>
      </c>
      <c r="BQ84" s="16">
        <f t="shared" si="27"/>
        <v>0.0106241129781722</v>
      </c>
      <c r="BR84" s="16">
        <f t="shared" si="28"/>
        <v>0.0106412555987677</v>
      </c>
      <c r="BS84" s="16">
        <f t="shared" si="29"/>
        <v>0.0105300603469535</v>
      </c>
      <c r="BT84" s="16">
        <f t="shared" si="30"/>
        <v>0.0130018389111786</v>
      </c>
    </row>
    <row r="85" spans="11:72">
      <c r="K85" s="16">
        <f t="shared" ref="K85:N85" si="51">AVERAGE(Y85,AM85,BB85,BQ85)</f>
        <v>0.0104927580514076</v>
      </c>
      <c r="L85" s="16">
        <f t="shared" si="51"/>
        <v>0.00935860344516929</v>
      </c>
      <c r="M85" s="16">
        <f t="shared" si="51"/>
        <v>0.00992119731390353</v>
      </c>
      <c r="N85" s="16">
        <f t="shared" si="51"/>
        <v>0.0134071975460734</v>
      </c>
      <c r="R85">
        <v>1620.34203894616</v>
      </c>
      <c r="S85">
        <v>1448.74773550725</v>
      </c>
      <c r="T85">
        <v>1463.96688070294</v>
      </c>
      <c r="U85">
        <v>2112.05963725792</v>
      </c>
      <c r="W85">
        <f t="shared" si="32"/>
        <v>154287.324967736</v>
      </c>
      <c r="Y85" s="16">
        <f t="shared" si="15"/>
        <v>0.0105021072812365</v>
      </c>
      <c r="Z85" s="16">
        <f t="shared" si="16"/>
        <v>0.00938993359182425</v>
      </c>
      <c r="AA85" s="16">
        <f t="shared" si="17"/>
        <v>0.00948857516979492</v>
      </c>
      <c r="AB85" s="16">
        <f t="shared" si="18"/>
        <v>0.0136891325175259</v>
      </c>
      <c r="AF85">
        <v>973.045965270684</v>
      </c>
      <c r="AG85">
        <v>711.02654028436</v>
      </c>
      <c r="AH85">
        <v>910.324458204334</v>
      </c>
      <c r="AI85">
        <v>1281.38366718028</v>
      </c>
      <c r="AK85">
        <f t="shared" si="33"/>
        <v>91118.4481309237</v>
      </c>
      <c r="AM85" s="16">
        <f t="shared" si="19"/>
        <v>0.0106789128352204</v>
      </c>
      <c r="AN85" s="16">
        <f t="shared" si="20"/>
        <v>0.00780332144444252</v>
      </c>
      <c r="AO85" s="16">
        <f t="shared" si="21"/>
        <v>0.00999056148208684</v>
      </c>
      <c r="AP85" s="16">
        <f t="shared" si="22"/>
        <v>0.0140628346231174</v>
      </c>
      <c r="AU85">
        <v>1277.87969004894</v>
      </c>
      <c r="AV85">
        <v>1200.8197752809</v>
      </c>
      <c r="AW85">
        <v>1206.21620111732</v>
      </c>
      <c r="AX85">
        <v>1605.03436078828</v>
      </c>
      <c r="AZ85">
        <f t="shared" si="34"/>
        <v>124065.922020216</v>
      </c>
      <c r="BB85" s="16">
        <f t="shared" si="23"/>
        <v>0.0103000055876804</v>
      </c>
      <c r="BC85" s="16">
        <f t="shared" si="24"/>
        <v>0.00967888486804001</v>
      </c>
      <c r="BD85" s="16">
        <f t="shared" si="25"/>
        <v>0.00972238130725996</v>
      </c>
      <c r="BE85" s="16">
        <f t="shared" si="26"/>
        <v>0.0129369478310631</v>
      </c>
      <c r="BJ85">
        <v>174.459332881049</v>
      </c>
      <c r="BK85">
        <v>175.661211832061</v>
      </c>
      <c r="BL85">
        <v>174.347319664032</v>
      </c>
      <c r="BM85">
        <v>215.203107531975</v>
      </c>
      <c r="BO85">
        <f t="shared" si="35"/>
        <v>16631.0033131261</v>
      </c>
      <c r="BQ85" s="16">
        <f t="shared" si="27"/>
        <v>0.0104900065014933</v>
      </c>
      <c r="BR85" s="16">
        <f t="shared" si="28"/>
        <v>0.0105622738763704</v>
      </c>
      <c r="BS85" s="16">
        <f t="shared" si="29"/>
        <v>0.0104832712964724</v>
      </c>
      <c r="BT85" s="16">
        <f t="shared" si="30"/>
        <v>0.0129398752125871</v>
      </c>
    </row>
    <row r="86" spans="11:72">
      <c r="K86" s="16">
        <f t="shared" ref="K86:N86" si="52">AVERAGE(Y86,AM86,BB86,BQ86)</f>
        <v>0.0104644416358725</v>
      </c>
      <c r="L86" s="16">
        <f t="shared" si="52"/>
        <v>0.00937740083829202</v>
      </c>
      <c r="M86" s="16">
        <f t="shared" si="52"/>
        <v>0.00993464191061692</v>
      </c>
      <c r="N86" s="16">
        <f t="shared" si="52"/>
        <v>0.0132901175129364</v>
      </c>
      <c r="R86">
        <v>1604.01258869306</v>
      </c>
      <c r="S86">
        <v>1447.61800541516</v>
      </c>
      <c r="T86">
        <v>1454.15042444822</v>
      </c>
      <c r="U86">
        <v>2080.97947932619</v>
      </c>
      <c r="W86">
        <f t="shared" si="32"/>
        <v>154287.324967736</v>
      </c>
      <c r="Y86" s="16">
        <f t="shared" si="15"/>
        <v>0.0103962693567244</v>
      </c>
      <c r="Z86" s="16">
        <f t="shared" si="16"/>
        <v>0.00938261134359468</v>
      </c>
      <c r="AA86" s="16">
        <f t="shared" si="17"/>
        <v>0.00942495065458103</v>
      </c>
      <c r="AB86" s="16">
        <f t="shared" si="18"/>
        <v>0.0134876891524392</v>
      </c>
      <c r="AF86">
        <v>971.24693877551</v>
      </c>
      <c r="AG86">
        <v>710.475402081362</v>
      </c>
      <c r="AH86">
        <v>918.212345679012</v>
      </c>
      <c r="AI86">
        <v>1280.81553398058</v>
      </c>
      <c r="AK86">
        <f t="shared" si="33"/>
        <v>91118.4481309237</v>
      </c>
      <c r="AM86" s="16">
        <f t="shared" si="19"/>
        <v>0.0106591690124043</v>
      </c>
      <c r="AN86" s="16">
        <f t="shared" si="20"/>
        <v>0.00779727285368726</v>
      </c>
      <c r="AO86" s="16">
        <f t="shared" si="21"/>
        <v>0.010077128885686</v>
      </c>
      <c r="AP86" s="16">
        <f t="shared" si="22"/>
        <v>0.0140565995169303</v>
      </c>
      <c r="AU86">
        <v>1277.16186612576</v>
      </c>
      <c r="AV86">
        <v>1208.84397482014</v>
      </c>
      <c r="AW86">
        <v>1204.49302065885</v>
      </c>
      <c r="AX86">
        <v>1584.73417085427</v>
      </c>
      <c r="AZ86">
        <f t="shared" si="34"/>
        <v>124065.922020216</v>
      </c>
      <c r="BB86" s="16">
        <f t="shared" si="23"/>
        <v>0.0102942197609885</v>
      </c>
      <c r="BC86" s="16">
        <f t="shared" si="24"/>
        <v>0.00974356177051716</v>
      </c>
      <c r="BD86" s="16">
        <f t="shared" si="25"/>
        <v>0.00970849207458099</v>
      </c>
      <c r="BE86" s="16">
        <f t="shared" si="26"/>
        <v>0.0127733236093312</v>
      </c>
      <c r="BJ86">
        <v>174.760385837494</v>
      </c>
      <c r="BK86">
        <v>176.058418549346</v>
      </c>
      <c r="BL86">
        <v>175.091136815921</v>
      </c>
      <c r="BM86">
        <v>213.58961017352</v>
      </c>
      <c r="BO86">
        <f t="shared" si="35"/>
        <v>16631.0033131261</v>
      </c>
      <c r="BQ86" s="16">
        <f t="shared" si="27"/>
        <v>0.010508108413373</v>
      </c>
      <c r="BR86" s="16">
        <f t="shared" si="28"/>
        <v>0.010586157385369</v>
      </c>
      <c r="BS86" s="16">
        <f t="shared" si="29"/>
        <v>0.0105279960276197</v>
      </c>
      <c r="BT86" s="16">
        <f t="shared" si="30"/>
        <v>0.0128428577730451</v>
      </c>
    </row>
    <row r="87" spans="11:72">
      <c r="K87" s="16">
        <f t="shared" ref="K87:N87" si="53">AVERAGE(Y87,AM87,BB87,BQ87)</f>
        <v>0.0106700267208598</v>
      </c>
      <c r="L87" s="16">
        <f t="shared" si="53"/>
        <v>0.00955192040311233</v>
      </c>
      <c r="M87" s="16">
        <f t="shared" si="53"/>
        <v>0.0101732144504731</v>
      </c>
      <c r="N87" s="16">
        <f t="shared" si="53"/>
        <v>0.0134616769531249</v>
      </c>
      <c r="R87">
        <v>1622.95636280557</v>
      </c>
      <c r="S87">
        <v>1470.65800180832</v>
      </c>
      <c r="T87">
        <v>1476.67374452309</v>
      </c>
      <c r="U87">
        <v>2087.39281326781</v>
      </c>
      <c r="W87">
        <f t="shared" si="32"/>
        <v>154287.324967736</v>
      </c>
      <c r="Y87" s="16">
        <f t="shared" si="15"/>
        <v>0.0105190517960238</v>
      </c>
      <c r="Z87" s="16">
        <f t="shared" si="16"/>
        <v>0.00953194309458575</v>
      </c>
      <c r="AA87" s="16">
        <f t="shared" si="17"/>
        <v>0.00957093361254326</v>
      </c>
      <c r="AB87" s="16">
        <f t="shared" si="18"/>
        <v>0.0135292566236683</v>
      </c>
      <c r="AF87">
        <v>989.076098059244</v>
      </c>
      <c r="AG87">
        <v>722.485551871151</v>
      </c>
      <c r="AH87">
        <v>945.017262638718</v>
      </c>
      <c r="AI87">
        <v>1317.65573770492</v>
      </c>
      <c r="AK87">
        <f t="shared" si="33"/>
        <v>91118.4481309237</v>
      </c>
      <c r="AM87" s="16">
        <f t="shared" si="19"/>
        <v>0.0108548391500049</v>
      </c>
      <c r="AN87" s="16">
        <f t="shared" si="20"/>
        <v>0.00792908095661426</v>
      </c>
      <c r="AO87" s="16">
        <f t="shared" si="21"/>
        <v>0.0103713055042473</v>
      </c>
      <c r="AP87" s="16">
        <f t="shared" si="22"/>
        <v>0.0144609106578686</v>
      </c>
      <c r="AU87">
        <v>1305.07309236948</v>
      </c>
      <c r="AV87">
        <v>1235.19570085087</v>
      </c>
      <c r="AW87">
        <v>1236.84517906336</v>
      </c>
      <c r="AX87">
        <v>1598.84704112337</v>
      </c>
      <c r="AZ87">
        <f t="shared" si="34"/>
        <v>124065.922020216</v>
      </c>
      <c r="BB87" s="16">
        <f t="shared" si="23"/>
        <v>0.0105191906940959</v>
      </c>
      <c r="BC87" s="16">
        <f t="shared" si="24"/>
        <v>0.00995596277154657</v>
      </c>
      <c r="BD87" s="16">
        <f t="shared" si="25"/>
        <v>0.00996925794709221</v>
      </c>
      <c r="BE87" s="16">
        <f t="shared" si="26"/>
        <v>0.0128870766048299</v>
      </c>
      <c r="BJ87">
        <v>179.399052560343</v>
      </c>
      <c r="BK87">
        <v>179.460080798479</v>
      </c>
      <c r="BL87">
        <v>179.304846153846</v>
      </c>
      <c r="BM87">
        <v>215.695197524988</v>
      </c>
      <c r="BO87">
        <f t="shared" si="35"/>
        <v>16631.0033131261</v>
      </c>
      <c r="BQ87" s="16">
        <f t="shared" si="27"/>
        <v>0.0107870252433148</v>
      </c>
      <c r="BR87" s="16">
        <f t="shared" si="28"/>
        <v>0.0107906947897027</v>
      </c>
      <c r="BS87" s="16">
        <f t="shared" si="29"/>
        <v>0.0107813607380096</v>
      </c>
      <c r="BT87" s="16">
        <f t="shared" si="30"/>
        <v>0.012969463926133</v>
      </c>
    </row>
    <row r="88" spans="11:72">
      <c r="K88" s="16">
        <f t="shared" ref="K88:N88" si="54">AVERAGE(Y88,AM88,BB88,BQ88)</f>
        <v>0.0108175905237753</v>
      </c>
      <c r="L88" s="16">
        <f t="shared" si="54"/>
        <v>0.00963772478352658</v>
      </c>
      <c r="M88" s="16">
        <f t="shared" si="54"/>
        <v>0.0104395391021615</v>
      </c>
      <c r="N88" s="16">
        <f t="shared" si="54"/>
        <v>0.014001092972781</v>
      </c>
      <c r="R88">
        <v>1635.21205204291</v>
      </c>
      <c r="S88">
        <v>1476.28341640236</v>
      </c>
      <c r="T88">
        <v>1503.06859448554</v>
      </c>
      <c r="U88">
        <v>2151.63678231501</v>
      </c>
      <c r="W88">
        <f t="shared" si="32"/>
        <v>154287.324967736</v>
      </c>
      <c r="Y88" s="16">
        <f t="shared" si="15"/>
        <v>0.0105984859895967</v>
      </c>
      <c r="Z88" s="16">
        <f t="shared" si="16"/>
        <v>0.00956840373446798</v>
      </c>
      <c r="AA88" s="16">
        <f t="shared" si="17"/>
        <v>0.00974200955781595</v>
      </c>
      <c r="AB88" s="16">
        <f t="shared" si="18"/>
        <v>0.0139456483723789</v>
      </c>
      <c r="AF88">
        <v>998.565306122449</v>
      </c>
      <c r="AG88">
        <v>726.410451306413</v>
      </c>
      <c r="AH88">
        <v>970.075030750308</v>
      </c>
      <c r="AI88">
        <v>1376.53278688525</v>
      </c>
      <c r="AK88">
        <f t="shared" si="33"/>
        <v>91118.4481309237</v>
      </c>
      <c r="AM88" s="16">
        <f t="shared" si="19"/>
        <v>0.01095898060827</v>
      </c>
      <c r="AN88" s="16">
        <f t="shared" si="20"/>
        <v>0.00797215565241705</v>
      </c>
      <c r="AO88" s="16">
        <f t="shared" si="21"/>
        <v>0.0106463076429534</v>
      </c>
      <c r="AP88" s="16">
        <f t="shared" si="22"/>
        <v>0.0151070701391597</v>
      </c>
      <c r="AU88">
        <v>1334.72518159806</v>
      </c>
      <c r="AV88">
        <v>1255.20098920863</v>
      </c>
      <c r="AW88">
        <v>1281.60589216231</v>
      </c>
      <c r="AX88">
        <v>1662.1746506986</v>
      </c>
      <c r="AZ88">
        <f t="shared" si="34"/>
        <v>124065.922020216</v>
      </c>
      <c r="BB88" s="16">
        <f t="shared" si="23"/>
        <v>0.010758193385131</v>
      </c>
      <c r="BC88" s="16">
        <f t="shared" si="24"/>
        <v>0.0101172100184296</v>
      </c>
      <c r="BD88" s="16">
        <f t="shared" si="25"/>
        <v>0.0103300396377458</v>
      </c>
      <c r="BE88" s="16">
        <f t="shared" si="26"/>
        <v>0.0133975117714255</v>
      </c>
      <c r="BJ88">
        <v>182.187687120701</v>
      </c>
      <c r="BK88">
        <v>181.163676609848</v>
      </c>
      <c r="BL88">
        <v>183.602943227092</v>
      </c>
      <c r="BM88">
        <v>225.418973991887</v>
      </c>
      <c r="BO88">
        <f t="shared" si="35"/>
        <v>16631.0033131261</v>
      </c>
      <c r="BQ88" s="16">
        <f t="shared" si="27"/>
        <v>0.0109547021121034</v>
      </c>
      <c r="BR88" s="16">
        <f t="shared" si="28"/>
        <v>0.0108931297287917</v>
      </c>
      <c r="BS88" s="16">
        <f t="shared" si="29"/>
        <v>0.0110397995701307</v>
      </c>
      <c r="BT88" s="16">
        <f t="shared" si="30"/>
        <v>0.0135541416081599</v>
      </c>
    </row>
    <row r="89" spans="11:72">
      <c r="K89" s="16">
        <f t="shared" ref="K89:N89" si="55">AVERAGE(Y89,AM89,BB89,BQ89)</f>
        <v>0.0107840004319534</v>
      </c>
      <c r="L89" s="16">
        <f t="shared" si="55"/>
        <v>0.00945696449028081</v>
      </c>
      <c r="M89" s="16">
        <f t="shared" si="55"/>
        <v>0.0105294976266661</v>
      </c>
      <c r="N89" s="16">
        <f t="shared" si="55"/>
        <v>0.0143922584063716</v>
      </c>
      <c r="R89">
        <v>1629.50274977085</v>
      </c>
      <c r="S89">
        <v>1454.3112522686</v>
      </c>
      <c r="T89">
        <v>1518.17780026991</v>
      </c>
      <c r="U89">
        <v>2217.12233068945</v>
      </c>
      <c r="W89">
        <f t="shared" si="32"/>
        <v>154287.324967736</v>
      </c>
      <c r="Y89" s="16">
        <f t="shared" si="15"/>
        <v>0.010561481638959</v>
      </c>
      <c r="Z89" s="16">
        <f t="shared" si="16"/>
        <v>0.00942599304623837</v>
      </c>
      <c r="AA89" s="16">
        <f t="shared" si="17"/>
        <v>0.00983993857296693</v>
      </c>
      <c r="AB89" s="16">
        <f t="shared" si="18"/>
        <v>0.0143700873104974</v>
      </c>
      <c r="AF89">
        <v>1000.6113671275</v>
      </c>
      <c r="AG89">
        <v>711.891866028708</v>
      </c>
      <c r="AH89">
        <v>974.085328422345</v>
      </c>
      <c r="AI89">
        <v>1386.77642276423</v>
      </c>
      <c r="AK89">
        <f t="shared" si="33"/>
        <v>91118.4481309237</v>
      </c>
      <c r="AM89" s="16">
        <f t="shared" si="19"/>
        <v>0.0109814355671397</v>
      </c>
      <c r="AN89" s="16">
        <f t="shared" si="20"/>
        <v>0.00781281815737056</v>
      </c>
      <c r="AO89" s="16">
        <f t="shared" si="21"/>
        <v>0.010690319561004</v>
      </c>
      <c r="AP89" s="16">
        <f t="shared" si="22"/>
        <v>0.0152194912359749</v>
      </c>
      <c r="AU89">
        <v>1336.7538586515</v>
      </c>
      <c r="AV89">
        <v>1234.58963963964</v>
      </c>
      <c r="AW89">
        <v>1310.41468926554</v>
      </c>
      <c r="AX89">
        <v>1735.42764146219</v>
      </c>
      <c r="AZ89">
        <f t="shared" si="34"/>
        <v>124065.922020216</v>
      </c>
      <c r="BB89" s="16">
        <f t="shared" si="23"/>
        <v>0.010774544990958</v>
      </c>
      <c r="BC89" s="16">
        <f t="shared" si="24"/>
        <v>0.00995107777813854</v>
      </c>
      <c r="BD89" s="16">
        <f t="shared" si="25"/>
        <v>0.0105622451993869</v>
      </c>
      <c r="BE89" s="16">
        <f t="shared" si="26"/>
        <v>0.0139879478039055</v>
      </c>
      <c r="BJ89">
        <v>179.923166779203</v>
      </c>
      <c r="BK89">
        <v>176.920097340931</v>
      </c>
      <c r="BL89">
        <v>183.364913708087</v>
      </c>
      <c r="BM89">
        <v>232.692803847959</v>
      </c>
      <c r="BO89">
        <f t="shared" si="35"/>
        <v>16631.0033131261</v>
      </c>
      <c r="BQ89" s="16">
        <f t="shared" si="27"/>
        <v>0.0108185395307569</v>
      </c>
      <c r="BR89" s="16">
        <f t="shared" si="28"/>
        <v>0.0106379689793758</v>
      </c>
      <c r="BS89" s="16">
        <f t="shared" si="29"/>
        <v>0.0110254871733063</v>
      </c>
      <c r="BT89" s="16">
        <f t="shared" si="30"/>
        <v>0.0139915072751086</v>
      </c>
    </row>
    <row r="90" spans="11:72">
      <c r="K90" s="16">
        <f t="shared" ref="K90:N90" si="56">AVERAGE(Y90,AM90,BB90,BQ90)</f>
        <v>0.0108496236041217</v>
      </c>
      <c r="L90" s="16">
        <f t="shared" si="56"/>
        <v>0.00924291807486926</v>
      </c>
      <c r="M90" s="16">
        <f t="shared" si="56"/>
        <v>0.0104509545147346</v>
      </c>
      <c r="N90" s="16">
        <f t="shared" si="56"/>
        <v>0.014262877860034</v>
      </c>
      <c r="R90">
        <v>1637.98842224745</v>
      </c>
      <c r="S90">
        <v>1423.0566379701</v>
      </c>
      <c r="T90">
        <v>1519.93149764943</v>
      </c>
      <c r="U90">
        <v>2221.14451219512</v>
      </c>
      <c r="W90">
        <f t="shared" si="32"/>
        <v>154287.324967736</v>
      </c>
      <c r="Y90" s="16">
        <f t="shared" si="15"/>
        <v>0.0106164807938045</v>
      </c>
      <c r="Z90" s="16">
        <f t="shared" si="16"/>
        <v>0.00922341895724541</v>
      </c>
      <c r="AA90" s="16">
        <f t="shared" si="17"/>
        <v>0.00985130501139528</v>
      </c>
      <c r="AB90" s="16">
        <f t="shared" si="18"/>
        <v>0.014396156733287</v>
      </c>
      <c r="AF90">
        <v>1011.58871794872</v>
      </c>
      <c r="AG90">
        <v>698.263961813843</v>
      </c>
      <c r="AH90">
        <v>966.322065150584</v>
      </c>
      <c r="AI90">
        <v>1369.03569607343</v>
      </c>
      <c r="AK90">
        <f t="shared" si="33"/>
        <v>91118.4481309237</v>
      </c>
      <c r="AM90" s="16">
        <f t="shared" si="19"/>
        <v>0.0111019089843938</v>
      </c>
      <c r="AN90" s="16">
        <f t="shared" si="20"/>
        <v>0.00766325564292471</v>
      </c>
      <c r="AO90" s="16">
        <f t="shared" si="21"/>
        <v>0.0106051198738824</v>
      </c>
      <c r="AP90" s="16">
        <f t="shared" si="22"/>
        <v>0.0150247916218495</v>
      </c>
      <c r="AU90">
        <v>1350.87687322803</v>
      </c>
      <c r="AV90">
        <v>1211.10130571814</v>
      </c>
      <c r="AW90">
        <v>1303.4835837507</v>
      </c>
      <c r="AX90">
        <v>1727.18790604698</v>
      </c>
      <c r="AZ90">
        <f t="shared" si="34"/>
        <v>124065.922020216</v>
      </c>
      <c r="BB90" s="16">
        <f t="shared" si="23"/>
        <v>0.0108883797519186</v>
      </c>
      <c r="BC90" s="16">
        <f t="shared" si="24"/>
        <v>0.00976175637916749</v>
      </c>
      <c r="BD90" s="16">
        <f t="shared" si="25"/>
        <v>0.010506378887333</v>
      </c>
      <c r="BE90" s="16">
        <f t="shared" si="26"/>
        <v>0.0139215336324631</v>
      </c>
      <c r="BJ90">
        <v>179.477212339563</v>
      </c>
      <c r="BK90">
        <v>171.685860597439</v>
      </c>
      <c r="BL90">
        <v>180.29694451356</v>
      </c>
      <c r="BM90">
        <v>227.994914244878</v>
      </c>
      <c r="BO90">
        <f t="shared" si="35"/>
        <v>16631.0033131261</v>
      </c>
      <c r="BQ90" s="16">
        <f t="shared" si="27"/>
        <v>0.0107917248863699</v>
      </c>
      <c r="BR90" s="16">
        <f t="shared" si="28"/>
        <v>0.0103232413201394</v>
      </c>
      <c r="BS90" s="16">
        <f t="shared" si="29"/>
        <v>0.0108410142863275</v>
      </c>
      <c r="BT90" s="16">
        <f t="shared" si="30"/>
        <v>0.0137090294525365</v>
      </c>
    </row>
    <row r="91" spans="11:72">
      <c r="K91" s="16">
        <f t="shared" ref="K91:N91" si="57">AVERAGE(Y91,AM91,BB91,BQ91)</f>
        <v>0.0109230550324751</v>
      </c>
      <c r="L91" s="16">
        <f t="shared" si="57"/>
        <v>0.00910370000687102</v>
      </c>
      <c r="M91" s="16">
        <f t="shared" si="57"/>
        <v>0.010240244057547</v>
      </c>
      <c r="N91" s="16">
        <f t="shared" si="57"/>
        <v>0.0140469038016668</v>
      </c>
      <c r="R91">
        <v>1649.10383133076</v>
      </c>
      <c r="S91">
        <v>1395.31021980512</v>
      </c>
      <c r="T91">
        <v>1499.30393806799</v>
      </c>
      <c r="U91">
        <v>2202.60544842363</v>
      </c>
      <c r="W91">
        <f t="shared" si="32"/>
        <v>154287.324967736</v>
      </c>
      <c r="Y91" s="16">
        <f t="shared" si="15"/>
        <v>0.0106885243598307</v>
      </c>
      <c r="Z91" s="16">
        <f t="shared" si="16"/>
        <v>0.00904358293914877</v>
      </c>
      <c r="AA91" s="16">
        <f t="shared" si="17"/>
        <v>0.00971760926169093</v>
      </c>
      <c r="AB91" s="16">
        <f t="shared" si="18"/>
        <v>0.0142759973891843</v>
      </c>
      <c r="AF91">
        <v>1020.80889115994</v>
      </c>
      <c r="AG91">
        <v>694.499761564139</v>
      </c>
      <c r="AH91">
        <v>948.390318627451</v>
      </c>
      <c r="AI91">
        <v>1358.74680959673</v>
      </c>
      <c r="AK91">
        <f t="shared" si="33"/>
        <v>91118.4481309237</v>
      </c>
      <c r="AM91" s="16">
        <f t="shared" si="19"/>
        <v>0.0112030978588791</v>
      </c>
      <c r="AN91" s="16">
        <f t="shared" si="20"/>
        <v>0.00762194457664869</v>
      </c>
      <c r="AO91" s="16">
        <f t="shared" si="21"/>
        <v>0.0104083238694403</v>
      </c>
      <c r="AP91" s="16">
        <f t="shared" si="22"/>
        <v>0.0149118739121238</v>
      </c>
      <c r="AU91">
        <v>1364.60695511524</v>
      </c>
      <c r="AV91">
        <v>1196.38541666667</v>
      </c>
      <c r="AW91">
        <v>1282.61247947455</v>
      </c>
      <c r="AX91">
        <v>1698.29229229229</v>
      </c>
      <c r="AZ91">
        <f t="shared" si="34"/>
        <v>124065.922020216</v>
      </c>
      <c r="BB91" s="16">
        <f t="shared" si="23"/>
        <v>0.0109990473846064</v>
      </c>
      <c r="BC91" s="16">
        <f t="shared" si="24"/>
        <v>0.00964314291294046</v>
      </c>
      <c r="BD91" s="16">
        <f t="shared" si="25"/>
        <v>0.0103381529640795</v>
      </c>
      <c r="BE91" s="16">
        <f t="shared" si="26"/>
        <v>0.01368862830855</v>
      </c>
      <c r="BJ91">
        <v>179.640622594521</v>
      </c>
      <c r="BK91">
        <v>168.075074839629</v>
      </c>
      <c r="BL91">
        <v>174.573814612326</v>
      </c>
      <c r="BM91">
        <v>221.377207591933</v>
      </c>
      <c r="BO91">
        <f t="shared" si="35"/>
        <v>16631.0033131261</v>
      </c>
      <c r="BQ91" s="16">
        <f t="shared" si="27"/>
        <v>0.0108015505265842</v>
      </c>
      <c r="BR91" s="16">
        <f t="shared" si="28"/>
        <v>0.0101061295987461</v>
      </c>
      <c r="BS91" s="16">
        <f t="shared" si="29"/>
        <v>0.0104968901349772</v>
      </c>
      <c r="BT91" s="16">
        <f t="shared" si="30"/>
        <v>0.0133111155968089</v>
      </c>
    </row>
    <row r="97" spans="4:4">
      <c r="D97" t="s">
        <v>81</v>
      </c>
    </row>
    <row r="99" spans="4:14">
      <c r="D99">
        <v>16956.3524829601</v>
      </c>
      <c r="E99">
        <v>18398.3155856728</v>
      </c>
      <c r="F99">
        <v>17614.0470957614</v>
      </c>
      <c r="G99">
        <v>19792.5081883316</v>
      </c>
      <c r="I99" s="66">
        <f>SUM(D99:G122)</f>
        <v>1557783.45860192</v>
      </c>
      <c r="K99" s="16">
        <f t="shared" ref="K99:K122" si="58">D99/I99</f>
        <v>0.0108849226696617</v>
      </c>
      <c r="L99" s="16">
        <f t="shared" ref="L99:L122" si="59">E99/I99</f>
        <v>0.0118105732116227</v>
      </c>
      <c r="M99" s="16">
        <f t="shared" ref="M99:M122" si="60">F99/I99</f>
        <v>0.0113071216660431</v>
      </c>
      <c r="N99" s="16">
        <f t="shared" ref="N99:N122" si="61">G99/I99</f>
        <v>0.0127055580665203</v>
      </c>
    </row>
    <row r="100" spans="4:14">
      <c r="D100">
        <v>16777.9863680623</v>
      </c>
      <c r="E100">
        <v>18271.9031945789</v>
      </c>
      <c r="F100">
        <v>16993.4343275772</v>
      </c>
      <c r="G100">
        <v>19451.1934493347</v>
      </c>
      <c r="I100">
        <f t="shared" ref="I100:I122" si="62">I99</f>
        <v>1557783.45860192</v>
      </c>
      <c r="K100" s="16">
        <f t="shared" si="58"/>
        <v>0.01077042272815</v>
      </c>
      <c r="L100" s="16">
        <f t="shared" si="59"/>
        <v>0.0117294243263936</v>
      </c>
      <c r="M100" s="16">
        <f t="shared" si="60"/>
        <v>0.0109087269053611</v>
      </c>
      <c r="N100" s="16">
        <f t="shared" si="61"/>
        <v>0.0124864552527677</v>
      </c>
    </row>
    <row r="101" spans="4:14">
      <c r="D101">
        <v>15917.9109055501</v>
      </c>
      <c r="E101">
        <v>17289.3291384318</v>
      </c>
      <c r="F101">
        <v>16134.9167974882</v>
      </c>
      <c r="G101">
        <v>19036.576765609</v>
      </c>
      <c r="I101">
        <f t="shared" si="62"/>
        <v>1557783.45860192</v>
      </c>
      <c r="K101" s="16">
        <f t="shared" si="58"/>
        <v>0.0102183078255537</v>
      </c>
      <c r="L101" s="16">
        <f t="shared" si="59"/>
        <v>0.0110986729528818</v>
      </c>
      <c r="M101" s="16">
        <f t="shared" si="60"/>
        <v>0.0103576120983907</v>
      </c>
      <c r="N101" s="16">
        <f t="shared" si="61"/>
        <v>0.0122202971539407</v>
      </c>
    </row>
    <row r="102" spans="4:14">
      <c r="D102">
        <v>14866.6830574489</v>
      </c>
      <c r="E102">
        <v>15904.7671829622</v>
      </c>
      <c r="F102">
        <v>15125.4379905808</v>
      </c>
      <c r="G102">
        <v>18368.0726714432</v>
      </c>
      <c r="I102">
        <f t="shared" si="62"/>
        <v>1557783.45860192</v>
      </c>
      <c r="K102" s="16">
        <f t="shared" si="58"/>
        <v>0.0095434849916762</v>
      </c>
      <c r="L102" s="16">
        <f t="shared" si="59"/>
        <v>0.0102098703739199</v>
      </c>
      <c r="M102" s="16">
        <f t="shared" si="60"/>
        <v>0.00970958954985666</v>
      </c>
      <c r="N102" s="16">
        <f t="shared" si="61"/>
        <v>0.0117911591434718</v>
      </c>
    </row>
    <row r="103" spans="4:14">
      <c r="D103">
        <v>13996.6433090024</v>
      </c>
      <c r="E103">
        <v>14764.3830508475</v>
      </c>
      <c r="F103">
        <v>14183.0209314495</v>
      </c>
      <c r="G103">
        <v>17360.4032753327</v>
      </c>
      <c r="I103">
        <f t="shared" si="62"/>
        <v>1557783.45860192</v>
      </c>
      <c r="K103" s="16">
        <f t="shared" si="58"/>
        <v>0.00898497363784058</v>
      </c>
      <c r="L103" s="16">
        <f t="shared" si="59"/>
        <v>0.00947781475616528</v>
      </c>
      <c r="M103" s="16">
        <f t="shared" si="60"/>
        <v>0.00910461646843936</v>
      </c>
      <c r="N103" s="16">
        <f t="shared" si="61"/>
        <v>0.0111442981240238</v>
      </c>
    </row>
    <row r="104" spans="4:14">
      <c r="D104">
        <v>13422.6739659367</v>
      </c>
      <c r="E104">
        <v>14022.4644067797</v>
      </c>
      <c r="F104">
        <v>13526.4017951426</v>
      </c>
      <c r="G104">
        <v>16262.694629156</v>
      </c>
      <c r="I104">
        <f t="shared" si="62"/>
        <v>1557783.45860192</v>
      </c>
      <c r="K104" s="16">
        <f t="shared" si="58"/>
        <v>0.00861652105227979</v>
      </c>
      <c r="L104" s="16">
        <f t="shared" si="59"/>
        <v>0.009001549175111</v>
      </c>
      <c r="M104" s="16">
        <f t="shared" si="60"/>
        <v>0.00868310786101314</v>
      </c>
      <c r="N104" s="16">
        <f t="shared" si="61"/>
        <v>0.0104396375114622</v>
      </c>
    </row>
    <row r="105" spans="4:14">
      <c r="D105">
        <v>13124.8271545498</v>
      </c>
      <c r="E105">
        <v>13549.2222760291</v>
      </c>
      <c r="F105">
        <v>13050.9601259182</v>
      </c>
      <c r="G105">
        <v>15460.3554987212</v>
      </c>
      <c r="I105">
        <f t="shared" si="62"/>
        <v>1557783.45860192</v>
      </c>
      <c r="K105" s="16">
        <f t="shared" si="58"/>
        <v>0.00842532194193989</v>
      </c>
      <c r="L105" s="16">
        <f t="shared" si="59"/>
        <v>0.00869775718904425</v>
      </c>
      <c r="M105" s="16">
        <f t="shared" si="60"/>
        <v>0.00837790390817935</v>
      </c>
      <c r="N105" s="16">
        <f t="shared" si="61"/>
        <v>0.00992458573966148</v>
      </c>
    </row>
    <row r="106" spans="4:14">
      <c r="D106">
        <v>12959.1562043796</v>
      </c>
      <c r="E106">
        <v>13244.0639225182</v>
      </c>
      <c r="F106">
        <v>12799.6896912611</v>
      </c>
      <c r="G106">
        <v>15019.9483375959</v>
      </c>
      <c r="I106">
        <f t="shared" si="62"/>
        <v>1557783.45860192</v>
      </c>
      <c r="K106" s="16">
        <f t="shared" si="58"/>
        <v>0.00831897150584084</v>
      </c>
      <c r="L106" s="16">
        <f t="shared" si="59"/>
        <v>0.00850186452384368</v>
      </c>
      <c r="M106" s="16">
        <f t="shared" si="60"/>
        <v>0.00821660393206931</v>
      </c>
      <c r="N106" s="16">
        <f t="shared" si="61"/>
        <v>0.00964187175994023</v>
      </c>
    </row>
    <row r="107" spans="4:14">
      <c r="D107">
        <v>12986.3654501217</v>
      </c>
      <c r="E107">
        <v>13155.8290556901</v>
      </c>
      <c r="F107">
        <v>12742.5013082156</v>
      </c>
      <c r="G107">
        <v>14784.1493606138</v>
      </c>
      <c r="I107">
        <f t="shared" si="62"/>
        <v>1557783.45860192</v>
      </c>
      <c r="K107" s="16">
        <f t="shared" si="58"/>
        <v>0.00833643814768497</v>
      </c>
      <c r="L107" s="16">
        <f t="shared" si="59"/>
        <v>0.0084452232324364</v>
      </c>
      <c r="M107" s="16">
        <f t="shared" si="60"/>
        <v>0.0081798925504394</v>
      </c>
      <c r="N107" s="16">
        <f t="shared" si="61"/>
        <v>0.00949050349647585</v>
      </c>
    </row>
    <row r="108" spans="4:14">
      <c r="D108">
        <v>13321.2350364964</v>
      </c>
      <c r="E108">
        <v>13373.6053268765</v>
      </c>
      <c r="F108">
        <v>12980.0209314495</v>
      </c>
      <c r="G108">
        <v>14699.8465473146</v>
      </c>
      <c r="I108">
        <f t="shared" si="62"/>
        <v>1557783.45860192</v>
      </c>
      <c r="K108" s="16">
        <f t="shared" si="58"/>
        <v>0.0085514035746996</v>
      </c>
      <c r="L108" s="16">
        <f t="shared" si="59"/>
        <v>0.00858502204079058</v>
      </c>
      <c r="M108" s="16">
        <f t="shared" si="60"/>
        <v>0.00833236536167792</v>
      </c>
      <c r="N108" s="16">
        <f t="shared" si="61"/>
        <v>0.00943638633864259</v>
      </c>
    </row>
    <row r="109" spans="4:14">
      <c r="D109">
        <v>14102.803892944</v>
      </c>
      <c r="E109">
        <v>14007.608716707</v>
      </c>
      <c r="F109">
        <v>13728.3453689168</v>
      </c>
      <c r="G109">
        <v>14806.9667519182</v>
      </c>
      <c r="I109">
        <f t="shared" si="62"/>
        <v>1557783.45860192</v>
      </c>
      <c r="K109" s="16">
        <f t="shared" si="58"/>
        <v>0.00905312212366214</v>
      </c>
      <c r="L109" s="16">
        <f t="shared" si="59"/>
        <v>0.00899201274693116</v>
      </c>
      <c r="M109" s="16">
        <f t="shared" si="60"/>
        <v>0.0088127430632995</v>
      </c>
      <c r="N109" s="16">
        <f t="shared" si="61"/>
        <v>0.0095051508411876</v>
      </c>
    </row>
    <row r="110" spans="4:14">
      <c r="D110">
        <v>15093.5902676399</v>
      </c>
      <c r="E110">
        <v>15146.1297820823</v>
      </c>
      <c r="F110">
        <v>14706.9084249084</v>
      </c>
      <c r="G110">
        <v>15284.3826086957</v>
      </c>
      <c r="I110">
        <f t="shared" si="62"/>
        <v>1557783.45860192</v>
      </c>
      <c r="K110" s="16">
        <f t="shared" si="58"/>
        <v>0.00968914529442113</v>
      </c>
      <c r="L110" s="16">
        <f t="shared" si="59"/>
        <v>0.009722872391825</v>
      </c>
      <c r="M110" s="16">
        <f t="shared" si="60"/>
        <v>0.00944091962441784</v>
      </c>
      <c r="N110" s="16">
        <f t="shared" si="61"/>
        <v>0.00981162209952665</v>
      </c>
    </row>
    <row r="111" spans="4:14">
      <c r="D111">
        <v>15724.2316301703</v>
      </c>
      <c r="E111">
        <v>16233.0426150121</v>
      </c>
      <c r="F111">
        <v>15472.3055991627</v>
      </c>
      <c r="G111">
        <v>16311.6501278772</v>
      </c>
      <c r="I111">
        <f t="shared" si="62"/>
        <v>1557783.45860192</v>
      </c>
      <c r="K111" s="16">
        <f t="shared" si="58"/>
        <v>0.0100939777883394</v>
      </c>
      <c r="L111" s="16">
        <f t="shared" si="59"/>
        <v>0.0104206027643797</v>
      </c>
      <c r="M111" s="16">
        <f t="shared" si="60"/>
        <v>0.00993225696018672</v>
      </c>
      <c r="N111" s="16">
        <f t="shared" si="61"/>
        <v>0.0104710638938974</v>
      </c>
    </row>
    <row r="112" spans="4:14">
      <c r="D112">
        <v>16018.1785888078</v>
      </c>
      <c r="E112">
        <v>17015.598062954</v>
      </c>
      <c r="F112">
        <v>16092.5923600209</v>
      </c>
      <c r="G112">
        <v>17513.5601023018</v>
      </c>
      <c r="I112">
        <f t="shared" si="62"/>
        <v>1557783.45860192</v>
      </c>
      <c r="K112" s="16">
        <f t="shared" si="58"/>
        <v>0.010282673436001</v>
      </c>
      <c r="L112" s="16">
        <f t="shared" si="59"/>
        <v>0.0109229546436609</v>
      </c>
      <c r="M112" s="16">
        <f t="shared" si="60"/>
        <v>0.0103304424444612</v>
      </c>
      <c r="N112" s="16">
        <f t="shared" si="61"/>
        <v>0.0112426152720994</v>
      </c>
    </row>
    <row r="113" spans="4:14">
      <c r="D113">
        <v>16158.0330900243</v>
      </c>
      <c r="E113">
        <v>17645.2092009685</v>
      </c>
      <c r="F113">
        <v>16416.7184720042</v>
      </c>
      <c r="G113">
        <v>17951.8803069054</v>
      </c>
      <c r="I113">
        <f t="shared" si="62"/>
        <v>1557783.45860192</v>
      </c>
      <c r="K113" s="16">
        <f t="shared" si="58"/>
        <v>0.010372451319085</v>
      </c>
      <c r="L113" s="16">
        <f t="shared" si="59"/>
        <v>0.011327125797577</v>
      </c>
      <c r="M113" s="16">
        <f t="shared" si="60"/>
        <v>0.0105385112297558</v>
      </c>
      <c r="N113" s="16">
        <f t="shared" si="61"/>
        <v>0.011523989555658</v>
      </c>
    </row>
    <row r="114" spans="4:14">
      <c r="D114">
        <v>16209.9635036496</v>
      </c>
      <c r="E114">
        <v>18109.1418886199</v>
      </c>
      <c r="F114">
        <v>16565.94714809</v>
      </c>
      <c r="G114">
        <v>18117.9979539642</v>
      </c>
      <c r="I114">
        <f t="shared" si="62"/>
        <v>1557783.45860192</v>
      </c>
      <c r="K114" s="16">
        <f t="shared" si="58"/>
        <v>0.0104057874116841</v>
      </c>
      <c r="L114" s="16">
        <f t="shared" si="59"/>
        <v>0.0116249417007371</v>
      </c>
      <c r="M114" s="16">
        <f t="shared" si="60"/>
        <v>0.0106343067495129</v>
      </c>
      <c r="N114" s="16">
        <f t="shared" si="61"/>
        <v>0.0116306267433503</v>
      </c>
    </row>
    <row r="115" spans="4:14">
      <c r="D115">
        <v>16157.8783454988</v>
      </c>
      <c r="E115">
        <v>18371.6624697337</v>
      </c>
      <c r="F115">
        <v>16610.1470434328</v>
      </c>
      <c r="G115">
        <v>18200.5493606138</v>
      </c>
      <c r="I115">
        <f t="shared" si="62"/>
        <v>1557783.45860192</v>
      </c>
      <c r="K115" s="16">
        <f t="shared" si="58"/>
        <v>0.0103723519827333</v>
      </c>
      <c r="L115" s="16">
        <f t="shared" si="59"/>
        <v>0.01179346357049</v>
      </c>
      <c r="M115" s="16">
        <f t="shared" si="60"/>
        <v>0.0106626803306411</v>
      </c>
      <c r="N115" s="16">
        <f t="shared" si="61"/>
        <v>0.011683619607149</v>
      </c>
    </row>
    <row r="116" spans="4:14">
      <c r="D116">
        <v>16075.6223844282</v>
      </c>
      <c r="E116">
        <v>18564.0779661017</v>
      </c>
      <c r="F116">
        <v>16637.3045525903</v>
      </c>
      <c r="G116">
        <v>18187.0450127877</v>
      </c>
      <c r="I116">
        <f t="shared" si="62"/>
        <v>1557783.45860192</v>
      </c>
      <c r="K116" s="16">
        <f t="shared" si="58"/>
        <v>0.0103195487766032</v>
      </c>
      <c r="L116" s="16">
        <f t="shared" si="59"/>
        <v>0.0119169823402558</v>
      </c>
      <c r="M116" s="16">
        <f t="shared" si="60"/>
        <v>0.0106801137608188</v>
      </c>
      <c r="N116" s="16">
        <f t="shared" si="61"/>
        <v>0.0116749506565631</v>
      </c>
    </row>
    <row r="117" spans="4:14">
      <c r="D117">
        <v>15935.9712895377</v>
      </c>
      <c r="E117">
        <v>18636.8552058111</v>
      </c>
      <c r="F117">
        <v>16584.7556253271</v>
      </c>
      <c r="G117">
        <v>18067.6076726343</v>
      </c>
      <c r="I117">
        <f t="shared" si="62"/>
        <v>1557783.45860192</v>
      </c>
      <c r="K117" s="16">
        <f t="shared" si="58"/>
        <v>0.0102299014677174</v>
      </c>
      <c r="L117" s="16">
        <f t="shared" si="59"/>
        <v>0.0119637007973735</v>
      </c>
      <c r="M117" s="16">
        <f t="shared" si="60"/>
        <v>0.01064638062097</v>
      </c>
      <c r="N117" s="16">
        <f t="shared" si="61"/>
        <v>0.0115982793198033</v>
      </c>
    </row>
    <row r="118" spans="4:14">
      <c r="D118">
        <v>15896.8491484185</v>
      </c>
      <c r="E118">
        <v>18740.2290556901</v>
      </c>
      <c r="F118">
        <v>16599.9989534275</v>
      </c>
      <c r="G118">
        <v>17960.2327365729</v>
      </c>
      <c r="I118">
        <f t="shared" si="62"/>
        <v>1557783.45860192</v>
      </c>
      <c r="K118" s="16">
        <f t="shared" si="58"/>
        <v>0.0102047874886832</v>
      </c>
      <c r="L118" s="16">
        <f t="shared" si="59"/>
        <v>0.0120300603734161</v>
      </c>
      <c r="M118" s="16">
        <f t="shared" si="60"/>
        <v>0.010656165888631</v>
      </c>
      <c r="N118" s="16">
        <f t="shared" si="61"/>
        <v>0.0115293512955208</v>
      </c>
    </row>
    <row r="119" spans="4:14">
      <c r="D119">
        <v>16083.8647201946</v>
      </c>
      <c r="E119">
        <v>18971.2004842615</v>
      </c>
      <c r="F119">
        <v>16797.5583464155</v>
      </c>
      <c r="G119">
        <v>17890.2772378517</v>
      </c>
      <c r="I119">
        <f t="shared" si="62"/>
        <v>1557783.45860192</v>
      </c>
      <c r="K119" s="16">
        <f t="shared" si="58"/>
        <v>0.0103248398430354</v>
      </c>
      <c r="L119" s="16">
        <f t="shared" si="59"/>
        <v>0.0121783296513417</v>
      </c>
      <c r="M119" s="16">
        <f t="shared" si="60"/>
        <v>0.0107829867197916</v>
      </c>
      <c r="N119" s="16">
        <f t="shared" si="61"/>
        <v>0.0114844442204489</v>
      </c>
    </row>
    <row r="120" spans="4:14">
      <c r="D120">
        <v>16321.5070559611</v>
      </c>
      <c r="E120">
        <v>19155.2774818402</v>
      </c>
      <c r="F120">
        <v>17051.7498691784</v>
      </c>
      <c r="G120">
        <v>18042.9933503836</v>
      </c>
      <c r="I120">
        <f t="shared" si="62"/>
        <v>1557783.45860192</v>
      </c>
      <c r="K120" s="16">
        <f t="shared" si="58"/>
        <v>0.0104773914280803</v>
      </c>
      <c r="L120" s="16">
        <f t="shared" si="59"/>
        <v>0.0122964956240013</v>
      </c>
      <c r="M120" s="16">
        <f t="shared" si="60"/>
        <v>0.010946161852612</v>
      </c>
      <c r="N120" s="16">
        <f t="shared" si="61"/>
        <v>0.0115824784572926</v>
      </c>
    </row>
    <row r="121" spans="4:14">
      <c r="D121">
        <v>16383.1104622871</v>
      </c>
      <c r="E121">
        <v>18960.0159806295</v>
      </c>
      <c r="F121">
        <v>17345.493458922</v>
      </c>
      <c r="G121">
        <v>18726.5708439898</v>
      </c>
      <c r="I121">
        <f t="shared" si="62"/>
        <v>1557783.45860192</v>
      </c>
      <c r="K121" s="16">
        <f t="shared" si="58"/>
        <v>0.0105169369797973</v>
      </c>
      <c r="L121" s="16">
        <f t="shared" si="59"/>
        <v>0.0121711498963057</v>
      </c>
      <c r="M121" s="16">
        <f t="shared" si="60"/>
        <v>0.0111347269501046</v>
      </c>
      <c r="N121" s="16">
        <f t="shared" si="61"/>
        <v>0.0120212926518019</v>
      </c>
    </row>
    <row r="122" spans="4:14">
      <c r="D122">
        <v>16588.3785888078</v>
      </c>
      <c r="E122">
        <v>18640.8213075061</v>
      </c>
      <c r="F122">
        <v>17789.68288854</v>
      </c>
      <c r="G122">
        <v>19685.4864450128</v>
      </c>
      <c r="I122">
        <f t="shared" si="62"/>
        <v>1557783.45860192</v>
      </c>
      <c r="K122" s="16">
        <f t="shared" si="58"/>
        <v>0.0106487063379756</v>
      </c>
      <c r="L122" s="16">
        <f t="shared" si="59"/>
        <v>0.0119662467877505</v>
      </c>
      <c r="M122" s="16">
        <f t="shared" si="60"/>
        <v>0.0114198689107316</v>
      </c>
      <c r="N122" s="16">
        <f t="shared" si="61"/>
        <v>0.0126368567699904</v>
      </c>
    </row>
    <row r="127" spans="4:4">
      <c r="D127" t="s">
        <v>254</v>
      </c>
    </row>
    <row r="129" spans="4:14">
      <c r="D129">
        <v>21575.7094379639</v>
      </c>
      <c r="E129">
        <v>18996.0261627907</v>
      </c>
      <c r="F129">
        <v>20117.5933098592</v>
      </c>
      <c r="G129">
        <v>28815.441509434</v>
      </c>
      <c r="I129" s="66">
        <f>SUM(D129:G152)</f>
        <v>2096808.97922592</v>
      </c>
      <c r="K129" s="16">
        <f t="shared" ref="K129:K152" si="63">D129/I129</f>
        <v>0.0102897830235013</v>
      </c>
      <c r="L129" s="16">
        <f t="shared" ref="L129:L152" si="64">E129/I129</f>
        <v>0.00905949294904463</v>
      </c>
      <c r="M129" s="16">
        <f t="shared" ref="M129:M152" si="65">F129/I129</f>
        <v>0.00959438532988638</v>
      </c>
      <c r="N129" s="16">
        <f t="shared" ref="N129:N152" si="66">G129/I129</f>
        <v>0.0137425210378829</v>
      </c>
    </row>
    <row r="130" spans="4:14">
      <c r="D130">
        <v>21299.004250797</v>
      </c>
      <c r="E130">
        <v>18652.5368217054</v>
      </c>
      <c r="F130">
        <v>19729.2859649123</v>
      </c>
      <c r="G130">
        <v>28883.1409147095</v>
      </c>
      <c r="I130">
        <f t="shared" ref="I130:I152" si="67">I129</f>
        <v>2096808.97922592</v>
      </c>
      <c r="K130" s="16">
        <f t="shared" si="63"/>
        <v>0.0101578181235469</v>
      </c>
      <c r="L130" s="16">
        <f t="shared" si="64"/>
        <v>0.0088956776733145</v>
      </c>
      <c r="M130" s="16">
        <f t="shared" si="65"/>
        <v>0.00940919566845606</v>
      </c>
      <c r="N130" s="16">
        <f t="shared" si="66"/>
        <v>0.0137748079109106</v>
      </c>
    </row>
    <row r="131" spans="4:14">
      <c r="D131">
        <v>20853.003164557</v>
      </c>
      <c r="E131">
        <v>17823.5736585366</v>
      </c>
      <c r="F131">
        <v>19325.0460176991</v>
      </c>
      <c r="G131">
        <v>29122.0931677019</v>
      </c>
      <c r="I131">
        <f t="shared" si="67"/>
        <v>2096808.97922592</v>
      </c>
      <c r="K131" s="16">
        <f t="shared" si="63"/>
        <v>0.00994511344197663</v>
      </c>
      <c r="L131" s="16">
        <f t="shared" si="64"/>
        <v>0.00850033256969194</v>
      </c>
      <c r="M131" s="16">
        <f t="shared" si="65"/>
        <v>0.00921640750738931</v>
      </c>
      <c r="N131" s="16">
        <f t="shared" si="66"/>
        <v>0.0138887678640392</v>
      </c>
    </row>
    <row r="132" spans="4:14">
      <c r="D132">
        <v>20386.5561440678</v>
      </c>
      <c r="E132">
        <v>16831.834799609</v>
      </c>
      <c r="F132">
        <v>18912.5026642984</v>
      </c>
      <c r="G132">
        <v>29135.4121287129</v>
      </c>
      <c r="I132">
        <f t="shared" si="67"/>
        <v>2096808.97922592</v>
      </c>
      <c r="K132" s="16">
        <f t="shared" si="63"/>
        <v>0.00972265778430323</v>
      </c>
      <c r="L132" s="16">
        <f t="shared" si="64"/>
        <v>0.00802735726829194</v>
      </c>
      <c r="M132" s="16">
        <f t="shared" si="65"/>
        <v>0.00901965932599179</v>
      </c>
      <c r="N132" s="16">
        <f t="shared" si="66"/>
        <v>0.0138951198785255</v>
      </c>
    </row>
    <row r="133" spans="4:14">
      <c r="D133">
        <v>19810.5987525988</v>
      </c>
      <c r="E133">
        <v>16068.5724003887</v>
      </c>
      <c r="F133">
        <v>18891.775261324</v>
      </c>
      <c r="G133">
        <v>28769.4570361146</v>
      </c>
      <c r="I133">
        <f t="shared" si="67"/>
        <v>2096808.97922592</v>
      </c>
      <c r="K133" s="16">
        <f t="shared" si="63"/>
        <v>0.0094479749700005</v>
      </c>
      <c r="L133" s="16">
        <f t="shared" si="64"/>
        <v>0.00766334585533907</v>
      </c>
      <c r="M133" s="16">
        <f t="shared" si="65"/>
        <v>0.00900977411318521</v>
      </c>
      <c r="N133" s="16">
        <f t="shared" si="66"/>
        <v>0.0137205903452089</v>
      </c>
    </row>
    <row r="134" spans="4:14">
      <c r="D134">
        <v>19387.5052301255</v>
      </c>
      <c r="E134">
        <v>15603.6673095468</v>
      </c>
      <c r="F134">
        <v>18953.2759226714</v>
      </c>
      <c r="G134">
        <v>28187.0138017566</v>
      </c>
      <c r="I134">
        <f t="shared" si="67"/>
        <v>2096808.97922592</v>
      </c>
      <c r="K134" s="16">
        <f t="shared" si="63"/>
        <v>0.00924619525298045</v>
      </c>
      <c r="L134" s="16">
        <f t="shared" si="64"/>
        <v>0.0074416255672976</v>
      </c>
      <c r="M134" s="16">
        <f t="shared" si="65"/>
        <v>0.00903910471123048</v>
      </c>
      <c r="N134" s="16">
        <f t="shared" si="66"/>
        <v>0.0134428143340756</v>
      </c>
    </row>
    <row r="135" spans="4:14">
      <c r="D135">
        <v>19166.0157728707</v>
      </c>
      <c r="E135">
        <v>15315.9741131352</v>
      </c>
      <c r="F135">
        <v>18775.5509499136</v>
      </c>
      <c r="G135">
        <v>27836.9937343358</v>
      </c>
      <c r="I135">
        <f t="shared" si="67"/>
        <v>2096808.97922592</v>
      </c>
      <c r="K135" s="16">
        <f t="shared" si="63"/>
        <v>0.00914056357195982</v>
      </c>
      <c r="L135" s="16">
        <f t="shared" si="64"/>
        <v>0.00730442031910289</v>
      </c>
      <c r="M135" s="16">
        <f t="shared" si="65"/>
        <v>0.00895434497654859</v>
      </c>
      <c r="N135" s="16">
        <f t="shared" si="66"/>
        <v>0.0132758844559185</v>
      </c>
    </row>
    <row r="136" spans="4:14">
      <c r="D136">
        <v>19190.2970711297</v>
      </c>
      <c r="E136">
        <v>15160.4513018322</v>
      </c>
      <c r="F136">
        <v>18624.8060498221</v>
      </c>
      <c r="G136">
        <v>27644.6902985075</v>
      </c>
      <c r="I136">
        <f t="shared" si="67"/>
        <v>2096808.97922592</v>
      </c>
      <c r="K136" s="16">
        <f t="shared" si="63"/>
        <v>0.00915214369132194</v>
      </c>
      <c r="L136" s="16">
        <f t="shared" si="64"/>
        <v>0.00723024913191138</v>
      </c>
      <c r="M136" s="16">
        <f t="shared" si="65"/>
        <v>0.00888245244767018</v>
      </c>
      <c r="N136" s="16">
        <f t="shared" si="66"/>
        <v>0.013184172031118</v>
      </c>
    </row>
    <row r="137" spans="4:14">
      <c r="D137">
        <v>19371.737773153</v>
      </c>
      <c r="E137">
        <v>15165.7596525097</v>
      </c>
      <c r="F137">
        <v>18663.3692579505</v>
      </c>
      <c r="G137">
        <v>27541.9887640449</v>
      </c>
      <c r="I137">
        <f t="shared" si="67"/>
        <v>2096808.97922592</v>
      </c>
      <c r="K137" s="16">
        <f t="shared" si="63"/>
        <v>0.00923867551363905</v>
      </c>
      <c r="L137" s="16">
        <f t="shared" si="64"/>
        <v>0.00723278076484986</v>
      </c>
      <c r="M137" s="16">
        <f t="shared" si="65"/>
        <v>0.00890084382643213</v>
      </c>
      <c r="N137" s="16">
        <f t="shared" si="66"/>
        <v>0.0131351921118788</v>
      </c>
    </row>
    <row r="138" spans="4:14">
      <c r="D138">
        <v>19806.5186721992</v>
      </c>
      <c r="E138">
        <v>15398.7036679537</v>
      </c>
      <c r="F138">
        <v>18910.7905759162</v>
      </c>
      <c r="G138">
        <v>27582.650990099</v>
      </c>
      <c r="I138">
        <f t="shared" si="67"/>
        <v>2096808.97922592</v>
      </c>
      <c r="K138" s="16">
        <f t="shared" si="63"/>
        <v>0.0094460291177841</v>
      </c>
      <c r="L138" s="16">
        <f t="shared" si="64"/>
        <v>0.00734387529837765</v>
      </c>
      <c r="M138" s="16">
        <f t="shared" si="65"/>
        <v>0.00901884280507874</v>
      </c>
      <c r="N138" s="16">
        <f t="shared" si="66"/>
        <v>0.0131545845441208</v>
      </c>
    </row>
    <row r="139" spans="4:14">
      <c r="D139">
        <v>20817.5803108808</v>
      </c>
      <c r="E139">
        <v>16179.7105517909</v>
      </c>
      <c r="F139">
        <v>19570.1091549296</v>
      </c>
      <c r="G139">
        <v>27939.5074257426</v>
      </c>
      <c r="I139">
        <f t="shared" si="67"/>
        <v>2096808.97922592</v>
      </c>
      <c r="K139" s="16">
        <f t="shared" si="63"/>
        <v>0.00992821974587596</v>
      </c>
      <c r="L139" s="16">
        <f t="shared" si="64"/>
        <v>0.00771634932513689</v>
      </c>
      <c r="M139" s="16">
        <f t="shared" si="65"/>
        <v>0.00933328183388184</v>
      </c>
      <c r="N139" s="16">
        <f t="shared" si="66"/>
        <v>0.0133247747899558</v>
      </c>
    </row>
    <row r="140" spans="4:14">
      <c r="D140">
        <v>21700.1715481172</v>
      </c>
      <c r="E140">
        <v>17308.0461689587</v>
      </c>
      <c r="F140">
        <v>20387.484375</v>
      </c>
      <c r="G140">
        <v>28952.5396039604</v>
      </c>
      <c r="I140">
        <f t="shared" si="67"/>
        <v>2096808.97922592</v>
      </c>
      <c r="K140" s="16">
        <f t="shared" si="63"/>
        <v>0.0103491408912834</v>
      </c>
      <c r="L140" s="16">
        <f t="shared" si="64"/>
        <v>0.00825446969201186</v>
      </c>
      <c r="M140" s="16">
        <f t="shared" si="65"/>
        <v>0.00972310047171128</v>
      </c>
      <c r="N140" s="16">
        <f t="shared" si="66"/>
        <v>0.0138079051982355</v>
      </c>
    </row>
    <row r="141" spans="4:14">
      <c r="D141">
        <v>21937.2573221757</v>
      </c>
      <c r="E141">
        <v>18109.9871414441</v>
      </c>
      <c r="F141">
        <v>20916.8184991274</v>
      </c>
      <c r="G141">
        <v>30177.9576587796</v>
      </c>
      <c r="I141">
        <f t="shared" si="67"/>
        <v>2096808.97922592</v>
      </c>
      <c r="K141" s="16">
        <f t="shared" si="63"/>
        <v>0.0104622106923036</v>
      </c>
      <c r="L141" s="16">
        <f t="shared" si="64"/>
        <v>0.00863692750310988</v>
      </c>
      <c r="M141" s="16">
        <f t="shared" si="65"/>
        <v>0.00997554794278364</v>
      </c>
      <c r="N141" s="16">
        <f t="shared" si="66"/>
        <v>0.0143923256518676</v>
      </c>
    </row>
    <row r="142" spans="4:14">
      <c r="D142">
        <v>21999.4451282051</v>
      </c>
      <c r="E142">
        <v>18600.2589285714</v>
      </c>
      <c r="F142">
        <v>21123.5150442478</v>
      </c>
      <c r="G142">
        <v>30735.2411616162</v>
      </c>
      <c r="I142">
        <f t="shared" si="67"/>
        <v>2096808.97922592</v>
      </c>
      <c r="K142" s="16">
        <f t="shared" si="63"/>
        <v>0.0104918690000682</v>
      </c>
      <c r="L142" s="16">
        <f t="shared" si="64"/>
        <v>0.00887074555329215</v>
      </c>
      <c r="M142" s="16">
        <f t="shared" si="65"/>
        <v>0.010074124659675</v>
      </c>
      <c r="N142" s="16">
        <f t="shared" si="66"/>
        <v>0.0146581026054947</v>
      </c>
    </row>
    <row r="143" spans="4:14">
      <c r="D143">
        <v>21929.7261410788</v>
      </c>
      <c r="E143">
        <v>18913.2121513944</v>
      </c>
      <c r="F143">
        <v>21118.7809187279</v>
      </c>
      <c r="G143">
        <v>30334.7367758186</v>
      </c>
      <c r="I143">
        <f t="shared" si="67"/>
        <v>2096808.97922592</v>
      </c>
      <c r="K143" s="16">
        <f t="shared" si="63"/>
        <v>0.0104586189578292</v>
      </c>
      <c r="L143" s="16">
        <f t="shared" si="64"/>
        <v>0.00901999769114714</v>
      </c>
      <c r="M143" s="16">
        <f t="shared" si="65"/>
        <v>0.0100718668834222</v>
      </c>
      <c r="N143" s="16">
        <f t="shared" si="66"/>
        <v>0.0144670959903163</v>
      </c>
    </row>
    <row r="144" spans="4:14">
      <c r="D144">
        <v>21840.6596858639</v>
      </c>
      <c r="E144">
        <v>19171.778</v>
      </c>
      <c r="F144">
        <v>21251.4973357016</v>
      </c>
      <c r="G144">
        <v>29766.5813366961</v>
      </c>
      <c r="I144">
        <f t="shared" si="67"/>
        <v>2096808.97922592</v>
      </c>
      <c r="K144" s="16">
        <f t="shared" si="63"/>
        <v>0.0104161418146572</v>
      </c>
      <c r="L144" s="16">
        <f t="shared" si="64"/>
        <v>0.00914331166546113</v>
      </c>
      <c r="M144" s="16">
        <f t="shared" si="65"/>
        <v>0.0101351613553024</v>
      </c>
      <c r="N144" s="16">
        <f t="shared" si="66"/>
        <v>0.0141961340454031</v>
      </c>
    </row>
    <row r="145" spans="4:14">
      <c r="D145">
        <v>21665.4700944386</v>
      </c>
      <c r="E145">
        <v>19290.841</v>
      </c>
      <c r="F145">
        <v>21177.6577540107</v>
      </c>
      <c r="G145">
        <v>29254.540201005</v>
      </c>
      <c r="I145">
        <f t="shared" si="67"/>
        <v>2096808.97922592</v>
      </c>
      <c r="K145" s="16">
        <f t="shared" si="63"/>
        <v>0.0103325912417815</v>
      </c>
      <c r="L145" s="16">
        <f t="shared" si="64"/>
        <v>0.00920009461573443</v>
      </c>
      <c r="M145" s="16">
        <f t="shared" si="65"/>
        <v>0.0100999461390273</v>
      </c>
      <c r="N145" s="16">
        <f t="shared" si="66"/>
        <v>0.0139519338627617</v>
      </c>
    </row>
    <row r="146" spans="4:14">
      <c r="D146">
        <v>21276.820754717</v>
      </c>
      <c r="E146">
        <v>19249.899</v>
      </c>
      <c r="F146">
        <v>20907.6292335116</v>
      </c>
      <c r="G146">
        <v>28670.2202531646</v>
      </c>
      <c r="I146">
        <f t="shared" si="67"/>
        <v>2096808.97922592</v>
      </c>
      <c r="K146" s="16">
        <f t="shared" si="63"/>
        <v>0.0101472384778568</v>
      </c>
      <c r="L146" s="16">
        <f t="shared" si="64"/>
        <v>0.00918056875505488</v>
      </c>
      <c r="M146" s="16">
        <f t="shared" si="65"/>
        <v>0.00997116544265757</v>
      </c>
      <c r="N146" s="16">
        <f t="shared" si="66"/>
        <v>0.0136732628185085</v>
      </c>
    </row>
    <row r="147" spans="4:14">
      <c r="D147">
        <v>20877.5132555673</v>
      </c>
      <c r="E147">
        <v>19091.4452191235</v>
      </c>
      <c r="F147">
        <v>20533.7232142857</v>
      </c>
      <c r="G147">
        <v>28055.9873096447</v>
      </c>
      <c r="I147">
        <f t="shared" si="67"/>
        <v>2096808.97922592</v>
      </c>
      <c r="K147" s="16">
        <f t="shared" si="63"/>
        <v>0.00995680267607145</v>
      </c>
      <c r="L147" s="16">
        <f t="shared" si="64"/>
        <v>0.00910499974402603</v>
      </c>
      <c r="M147" s="16">
        <f t="shared" si="65"/>
        <v>0.00979284399185763</v>
      </c>
      <c r="N147" s="16">
        <f t="shared" si="66"/>
        <v>0.0133803258129895</v>
      </c>
    </row>
    <row r="148" spans="4:14">
      <c r="D148">
        <v>20454.5136554622</v>
      </c>
      <c r="E148">
        <v>19066.7594810379</v>
      </c>
      <c r="F148">
        <v>20247.8884892086</v>
      </c>
      <c r="G148">
        <v>27597.8513853904</v>
      </c>
      <c r="I148">
        <f t="shared" si="67"/>
        <v>2096808.97922592</v>
      </c>
      <c r="K148" s="16">
        <f t="shared" si="63"/>
        <v>0.00975506775205312</v>
      </c>
      <c r="L148" s="16">
        <f t="shared" si="64"/>
        <v>0.00909322674117734</v>
      </c>
      <c r="M148" s="16">
        <f t="shared" si="65"/>
        <v>0.00965652507682579</v>
      </c>
      <c r="N148" s="16">
        <f t="shared" si="66"/>
        <v>0.0131618338431471</v>
      </c>
    </row>
    <row r="149" spans="4:14">
      <c r="D149">
        <v>20629.4588969823</v>
      </c>
      <c r="E149">
        <v>19263.9779338014</v>
      </c>
      <c r="F149">
        <v>20323.5018248175</v>
      </c>
      <c r="G149">
        <v>27658.9531051965</v>
      </c>
      <c r="I149">
        <f t="shared" si="67"/>
        <v>2096808.97922592</v>
      </c>
      <c r="K149" s="16">
        <f t="shared" si="63"/>
        <v>0.00983850179075353</v>
      </c>
      <c r="L149" s="16">
        <f t="shared" si="64"/>
        <v>0.00918728321208978</v>
      </c>
      <c r="M149" s="16">
        <f t="shared" si="65"/>
        <v>0.00969258622324306</v>
      </c>
      <c r="N149" s="16">
        <f t="shared" si="66"/>
        <v>0.0131909741799214</v>
      </c>
    </row>
    <row r="150" spans="4:14">
      <c r="D150">
        <v>21061.2393340271</v>
      </c>
      <c r="E150">
        <v>19660.1365461847</v>
      </c>
      <c r="F150">
        <v>20636.1059245961</v>
      </c>
      <c r="G150">
        <v>28251.4260429836</v>
      </c>
      <c r="I150">
        <f t="shared" si="67"/>
        <v>2096808.97922592</v>
      </c>
      <c r="K150" s="16">
        <f t="shared" si="63"/>
        <v>0.0100444244290685</v>
      </c>
      <c r="L150" s="16">
        <f t="shared" si="64"/>
        <v>0.00937621726202386</v>
      </c>
      <c r="M150" s="16">
        <f t="shared" si="65"/>
        <v>0.00984167185902377</v>
      </c>
      <c r="N150" s="16">
        <f t="shared" si="66"/>
        <v>0.0134735335087191</v>
      </c>
    </row>
    <row r="151" spans="4:14">
      <c r="D151">
        <v>21289.2812172088</v>
      </c>
      <c r="E151">
        <v>19629.186746988</v>
      </c>
      <c r="F151">
        <v>20723.0721830986</v>
      </c>
      <c r="G151">
        <v>28920.6712846348</v>
      </c>
      <c r="I151">
        <f t="shared" si="67"/>
        <v>2096808.97922592</v>
      </c>
      <c r="K151" s="16">
        <f t="shared" si="63"/>
        <v>0.0101531810613803</v>
      </c>
      <c r="L151" s="16">
        <f t="shared" si="64"/>
        <v>0.00936145683343769</v>
      </c>
      <c r="M151" s="16">
        <f t="shared" si="65"/>
        <v>0.00988314738653444</v>
      </c>
      <c r="N151" s="16">
        <f t="shared" si="66"/>
        <v>0.0137927067134706</v>
      </c>
    </row>
    <row r="152" spans="4:14">
      <c r="D152">
        <v>21392.553125</v>
      </c>
      <c r="E152">
        <v>19303.9227683049</v>
      </c>
      <c r="F152">
        <v>20593.1197183099</v>
      </c>
      <c r="G152">
        <v>28984.0854271357</v>
      </c>
      <c r="I152">
        <f t="shared" si="67"/>
        <v>2096808.97922592</v>
      </c>
      <c r="K152" s="16">
        <f t="shared" si="63"/>
        <v>0.0102024330003096</v>
      </c>
      <c r="L152" s="16">
        <f t="shared" si="64"/>
        <v>0.00920633350942218</v>
      </c>
      <c r="M152" s="16">
        <f t="shared" si="65"/>
        <v>0.00982117108536623</v>
      </c>
      <c r="N152" s="16">
        <f t="shared" si="66"/>
        <v>0.0138229498796956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K70"/>
  <sheetViews>
    <sheetView workbookViewId="0">
      <selection activeCell="X15" sqref="X15"/>
    </sheetView>
  </sheetViews>
  <sheetFormatPr defaultColWidth="9" defaultRowHeight="12.5"/>
  <cols>
    <col min="2" max="2" width="49.2727272727273" customWidth="1"/>
    <col min="4" max="22" width="9" hidden="1" customWidth="1"/>
    <col min="24" max="24" width="12.8181818181818"/>
    <col min="26" max="26" width="49.2727272727273" customWidth="1"/>
    <col min="28" max="46" width="9" hidden="1" customWidth="1"/>
    <col min="50" max="50" width="24.6363636363636" customWidth="1"/>
    <col min="52" max="70" width="9" hidden="1" customWidth="1"/>
    <col min="76" max="94" width="9" hidden="1" customWidth="1"/>
    <col min="100" max="118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263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264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264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264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264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264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264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04" spans="1:167">
      <c r="A13" s="8"/>
      <c r="B13" s="12" t="s">
        <v>265</v>
      </c>
      <c r="C13" s="5">
        <v>29.9</v>
      </c>
      <c r="D13" s="5">
        <v>25</v>
      </c>
      <c r="E13" s="5">
        <v>24.9</v>
      </c>
      <c r="F13" s="5">
        <v>29</v>
      </c>
      <c r="G13" s="5">
        <v>28.5</v>
      </c>
      <c r="H13" s="5">
        <v>33.1</v>
      </c>
      <c r="I13" s="5">
        <v>28.1</v>
      </c>
      <c r="J13" s="5">
        <v>27.2</v>
      </c>
      <c r="K13" s="5">
        <v>27.5</v>
      </c>
      <c r="L13" s="5">
        <v>25</v>
      </c>
      <c r="M13" s="5">
        <v>27.1</v>
      </c>
      <c r="N13" s="5">
        <v>27.9</v>
      </c>
      <c r="O13" s="5">
        <v>25.4</v>
      </c>
      <c r="P13" s="5">
        <v>22.8</v>
      </c>
      <c r="Q13" s="5">
        <v>22.7</v>
      </c>
      <c r="R13" s="5">
        <v>20.9</v>
      </c>
      <c r="S13" s="5">
        <v>17.3</v>
      </c>
      <c r="T13" s="5">
        <v>17.8</v>
      </c>
      <c r="U13" s="5">
        <v>18.1</v>
      </c>
      <c r="V13" s="5">
        <v>20.7</v>
      </c>
      <c r="W13" s="5">
        <v>19.2</v>
      </c>
      <c r="Y13" s="8"/>
      <c r="Z13" s="12" t="s">
        <v>265</v>
      </c>
      <c r="AA13" s="5">
        <v>25.2</v>
      </c>
      <c r="AB13" s="5">
        <v>21.3</v>
      </c>
      <c r="AC13" s="5">
        <v>23.2</v>
      </c>
      <c r="AD13" s="5">
        <v>24.3</v>
      </c>
      <c r="AE13" s="5">
        <v>21</v>
      </c>
      <c r="AF13" s="5">
        <v>15.6</v>
      </c>
      <c r="AG13" s="5">
        <v>22.8</v>
      </c>
      <c r="AH13" s="5">
        <v>23.5</v>
      </c>
      <c r="AI13" s="5">
        <v>29.4</v>
      </c>
      <c r="AJ13" s="5">
        <v>40.7</v>
      </c>
      <c r="AK13" s="5">
        <v>35</v>
      </c>
      <c r="AL13" s="5">
        <v>27.8</v>
      </c>
      <c r="AM13" s="5">
        <v>36.8</v>
      </c>
      <c r="AN13" s="5">
        <v>37.9</v>
      </c>
      <c r="AO13" s="5">
        <v>34.6</v>
      </c>
      <c r="AP13" s="5">
        <v>33.5</v>
      </c>
      <c r="AQ13" s="5">
        <v>32.5</v>
      </c>
      <c r="AR13" s="5">
        <v>36.1</v>
      </c>
      <c r="AS13" s="5">
        <v>41.3</v>
      </c>
      <c r="AT13" s="5">
        <v>44</v>
      </c>
      <c r="AU13" s="5">
        <v>42.1</v>
      </c>
      <c r="AW13" s="8"/>
      <c r="AX13" s="12" t="s">
        <v>265</v>
      </c>
      <c r="AY13" s="5">
        <v>21.7</v>
      </c>
      <c r="AZ13" s="5">
        <v>20.6</v>
      </c>
      <c r="BA13" s="5">
        <v>20.2</v>
      </c>
      <c r="BB13" s="5">
        <v>20</v>
      </c>
      <c r="BC13" s="5">
        <v>22.5</v>
      </c>
      <c r="BD13" s="5">
        <v>25.3</v>
      </c>
      <c r="BE13" s="5">
        <v>25.5</v>
      </c>
      <c r="BF13" s="5">
        <v>31.9</v>
      </c>
      <c r="BG13" s="5">
        <v>33</v>
      </c>
      <c r="BH13" s="5">
        <v>32.4</v>
      </c>
      <c r="BI13" s="5">
        <v>28.4</v>
      </c>
      <c r="BJ13" s="5">
        <v>31.9</v>
      </c>
      <c r="BK13" s="5">
        <v>34.2</v>
      </c>
      <c r="BL13" s="5">
        <v>32.9</v>
      </c>
      <c r="BM13" s="5">
        <v>33.9</v>
      </c>
      <c r="BN13" s="5">
        <v>36.4</v>
      </c>
      <c r="BO13" s="5">
        <v>40.3</v>
      </c>
      <c r="BP13" s="5">
        <v>38.4</v>
      </c>
      <c r="BQ13" s="5">
        <v>36.1</v>
      </c>
      <c r="BR13" s="5">
        <v>36.2</v>
      </c>
      <c r="BS13" s="5">
        <v>38.3</v>
      </c>
      <c r="BU13" s="8"/>
      <c r="BV13" s="12" t="s">
        <v>265</v>
      </c>
      <c r="BW13" s="5">
        <v>2.8</v>
      </c>
      <c r="BX13" s="5">
        <v>2.9</v>
      </c>
      <c r="BY13" s="5">
        <v>2.6</v>
      </c>
      <c r="BZ13" s="5">
        <v>3.7</v>
      </c>
      <c r="CA13" s="5">
        <v>3</v>
      </c>
      <c r="CB13" s="5">
        <v>2.9</v>
      </c>
      <c r="CC13" s="5">
        <v>5.3</v>
      </c>
      <c r="CD13" s="5">
        <v>5.5</v>
      </c>
      <c r="CE13" s="5">
        <v>5.5</v>
      </c>
      <c r="CF13" s="5">
        <v>5.1</v>
      </c>
      <c r="CG13" s="5">
        <v>4.1</v>
      </c>
      <c r="CH13" s="5">
        <v>3.4</v>
      </c>
      <c r="CI13" s="5">
        <v>7</v>
      </c>
      <c r="CJ13" s="5">
        <v>6.8</v>
      </c>
      <c r="CK13" s="5">
        <v>3.9</v>
      </c>
      <c r="CL13" s="5">
        <v>3.4</v>
      </c>
      <c r="CM13" s="5">
        <v>3.1</v>
      </c>
      <c r="CN13" s="5">
        <v>4.3</v>
      </c>
      <c r="CO13" s="5">
        <v>5.3</v>
      </c>
      <c r="CP13" s="5">
        <v>5.4</v>
      </c>
      <c r="CQ13" s="5">
        <v>5.9</v>
      </c>
      <c r="CS13" s="8"/>
      <c r="CT13" s="12" t="s">
        <v>265</v>
      </c>
      <c r="CU13" s="5">
        <v>68.6</v>
      </c>
      <c r="CV13" s="5">
        <v>68.9</v>
      </c>
      <c r="CW13" s="5">
        <v>64.8</v>
      </c>
      <c r="CX13" s="5">
        <v>70.2</v>
      </c>
      <c r="CY13" s="5">
        <v>66.9</v>
      </c>
      <c r="CZ13" s="5">
        <v>77.1</v>
      </c>
      <c r="DA13" s="5">
        <v>78.4</v>
      </c>
      <c r="DB13" s="5">
        <v>82.4</v>
      </c>
      <c r="DC13" s="5">
        <v>85.4</v>
      </c>
      <c r="DD13" s="5">
        <v>78.9</v>
      </c>
      <c r="DE13" s="5">
        <v>85.3</v>
      </c>
      <c r="DF13" s="5">
        <v>81.4</v>
      </c>
      <c r="DG13" s="5">
        <v>79.1</v>
      </c>
      <c r="DH13" s="5">
        <v>79</v>
      </c>
      <c r="DI13" s="5">
        <v>87.8</v>
      </c>
      <c r="DJ13" s="5">
        <v>95.7</v>
      </c>
      <c r="DK13" s="5">
        <v>90.7</v>
      </c>
      <c r="DL13" s="5">
        <v>98</v>
      </c>
      <c r="DM13" s="5">
        <v>103.2</v>
      </c>
      <c r="DN13" s="5">
        <v>89</v>
      </c>
      <c r="DO13" s="5">
        <v>90</v>
      </c>
      <c r="DQ13" s="8"/>
      <c r="DR13" s="12" t="s">
        <v>265</v>
      </c>
      <c r="DS13" s="5">
        <v>317.8</v>
      </c>
      <c r="DT13" s="5">
        <v>327.6</v>
      </c>
      <c r="DU13" s="5">
        <v>354.3</v>
      </c>
      <c r="DV13" s="5">
        <v>441.4</v>
      </c>
      <c r="DW13" s="5">
        <v>431.1</v>
      </c>
      <c r="DX13" s="5">
        <v>465.8</v>
      </c>
      <c r="DY13" s="5">
        <v>492</v>
      </c>
      <c r="DZ13" s="5">
        <v>622.3</v>
      </c>
      <c r="EA13" s="5">
        <v>619</v>
      </c>
      <c r="EB13" s="5">
        <v>689.2</v>
      </c>
      <c r="EC13" s="5">
        <v>741.4</v>
      </c>
      <c r="ED13" s="5">
        <v>883</v>
      </c>
      <c r="EE13" s="5">
        <v>933.6</v>
      </c>
      <c r="EF13" s="5">
        <v>969.7</v>
      </c>
      <c r="EG13" s="65">
        <v>1003.9</v>
      </c>
      <c r="EH13" s="65">
        <v>1061.7</v>
      </c>
      <c r="EI13" s="5">
        <v>972.7</v>
      </c>
      <c r="EJ13" s="65">
        <v>1059.5</v>
      </c>
      <c r="EK13" s="65">
        <v>1191.6</v>
      </c>
      <c r="EL13" s="65">
        <v>1228.2</v>
      </c>
      <c r="EM13" s="65">
        <v>1162.6</v>
      </c>
      <c r="EO13" s="8"/>
      <c r="EP13" s="12" t="s">
        <v>265</v>
      </c>
      <c r="EQ13" s="5">
        <v>39.8</v>
      </c>
      <c r="ER13" s="5">
        <v>46.1</v>
      </c>
      <c r="ES13" s="5">
        <v>39.2</v>
      </c>
      <c r="ET13" s="5">
        <v>38.2</v>
      </c>
      <c r="EU13" s="5">
        <v>40.3</v>
      </c>
      <c r="EV13" s="5">
        <v>34.3</v>
      </c>
      <c r="EW13" s="5">
        <v>45.8</v>
      </c>
      <c r="EX13" s="5">
        <v>50.4</v>
      </c>
      <c r="EY13" s="5">
        <v>54.3</v>
      </c>
      <c r="EZ13" s="5">
        <v>49.4</v>
      </c>
      <c r="FA13" s="5">
        <v>52.8</v>
      </c>
      <c r="FB13" s="5">
        <v>53.7</v>
      </c>
      <c r="FC13" s="5">
        <v>58.7</v>
      </c>
      <c r="FD13" s="5">
        <v>59.6</v>
      </c>
      <c r="FE13" s="5">
        <v>56.4</v>
      </c>
      <c r="FF13" s="5">
        <v>61.4</v>
      </c>
      <c r="FG13" s="5">
        <v>69.6</v>
      </c>
      <c r="FH13" s="5">
        <v>72.8</v>
      </c>
      <c r="FI13" s="5">
        <v>80.9</v>
      </c>
      <c r="FJ13" s="5">
        <v>80.1</v>
      </c>
      <c r="FK13" s="5">
        <v>81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9.9</v>
      </c>
      <c r="D15" s="3">
        <v>9</v>
      </c>
      <c r="E15" s="3">
        <v>8.6</v>
      </c>
      <c r="F15" s="3">
        <v>8.9</v>
      </c>
      <c r="G15" s="3">
        <v>7.9</v>
      </c>
      <c r="H15" s="3">
        <v>9.6</v>
      </c>
      <c r="I15" s="3">
        <v>10</v>
      </c>
      <c r="J15" s="3">
        <v>9.8</v>
      </c>
      <c r="K15" s="3">
        <v>10.8</v>
      </c>
      <c r="L15" s="3">
        <v>8.8</v>
      </c>
      <c r="M15" s="3">
        <v>10.2</v>
      </c>
      <c r="N15" s="3">
        <v>9.4</v>
      </c>
      <c r="O15" s="3">
        <v>9.3</v>
      </c>
      <c r="P15" s="3">
        <v>8.9</v>
      </c>
      <c r="Q15" s="3">
        <v>9.2</v>
      </c>
      <c r="R15" s="3">
        <v>8.2</v>
      </c>
      <c r="S15" s="3">
        <v>8.2</v>
      </c>
      <c r="T15" s="3">
        <v>8.5</v>
      </c>
      <c r="U15" s="3">
        <v>7.5</v>
      </c>
      <c r="V15" s="3">
        <v>7.5</v>
      </c>
      <c r="W15" s="3">
        <v>7.6</v>
      </c>
      <c r="Y15" s="1"/>
      <c r="Z15" s="11" t="s">
        <v>267</v>
      </c>
      <c r="AA15" s="3">
        <v>9.3</v>
      </c>
      <c r="AB15" s="3">
        <v>8</v>
      </c>
      <c r="AC15" s="3">
        <v>8.3</v>
      </c>
      <c r="AD15" s="3">
        <v>8.2</v>
      </c>
      <c r="AE15" s="3">
        <v>7.6</v>
      </c>
      <c r="AF15" s="3">
        <v>7.6</v>
      </c>
      <c r="AG15" s="3">
        <v>9</v>
      </c>
      <c r="AH15" s="3">
        <v>9.7</v>
      </c>
      <c r="AI15" s="3">
        <v>10.1</v>
      </c>
      <c r="AJ15" s="3">
        <v>9.1</v>
      </c>
      <c r="AK15" s="3">
        <v>9.9</v>
      </c>
      <c r="AL15" s="3">
        <v>12.1</v>
      </c>
      <c r="AM15" s="3">
        <v>12.6</v>
      </c>
      <c r="AN15" s="3">
        <v>13.1</v>
      </c>
      <c r="AO15" s="3">
        <v>13.5</v>
      </c>
      <c r="AP15" s="3">
        <v>13.3</v>
      </c>
      <c r="AQ15" s="3">
        <v>12.9</v>
      </c>
      <c r="AR15" s="3">
        <v>13.6</v>
      </c>
      <c r="AS15" s="3">
        <v>13.2</v>
      </c>
      <c r="AT15" s="3">
        <v>13.9</v>
      </c>
      <c r="AU15" s="3">
        <v>14</v>
      </c>
      <c r="AW15" s="1"/>
      <c r="AX15" s="11" t="s">
        <v>267</v>
      </c>
      <c r="AY15" s="3">
        <v>8.9</v>
      </c>
      <c r="AZ15" s="3">
        <v>10.2</v>
      </c>
      <c r="BA15" s="3">
        <v>9.2</v>
      </c>
      <c r="BB15" s="3">
        <v>9</v>
      </c>
      <c r="BC15" s="3">
        <v>10.2</v>
      </c>
      <c r="BD15" s="3">
        <v>10.9</v>
      </c>
      <c r="BE15" s="3">
        <v>12.1</v>
      </c>
      <c r="BF15" s="3">
        <v>17.8</v>
      </c>
      <c r="BG15" s="3">
        <v>17.2</v>
      </c>
      <c r="BH15" s="3">
        <v>15.2</v>
      </c>
      <c r="BI15" s="3">
        <v>13.3</v>
      </c>
      <c r="BJ15" s="3">
        <v>14.8</v>
      </c>
      <c r="BK15" s="3">
        <v>14.8</v>
      </c>
      <c r="BL15" s="3">
        <v>15.1</v>
      </c>
      <c r="BM15" s="3">
        <v>16.8</v>
      </c>
      <c r="BN15" s="3">
        <v>17.5</v>
      </c>
      <c r="BO15" s="3">
        <v>17.8</v>
      </c>
      <c r="BP15" s="3">
        <v>17.4</v>
      </c>
      <c r="BQ15" s="3">
        <v>18.3</v>
      </c>
      <c r="BR15" s="3">
        <v>17.5</v>
      </c>
      <c r="BS15" s="3">
        <v>18.6</v>
      </c>
      <c r="BU15" s="1"/>
      <c r="BV15" s="11" t="s">
        <v>267</v>
      </c>
      <c r="BW15" s="3">
        <v>1.9</v>
      </c>
      <c r="BX15" s="3">
        <v>1.7</v>
      </c>
      <c r="BY15" s="3">
        <v>1.8</v>
      </c>
      <c r="BZ15" s="3">
        <v>1.8</v>
      </c>
      <c r="CA15" s="3">
        <v>0.8</v>
      </c>
      <c r="CB15" s="3">
        <v>0.8</v>
      </c>
      <c r="CC15" s="3">
        <v>0.8</v>
      </c>
      <c r="CD15" s="3">
        <v>0.5</v>
      </c>
      <c r="CE15" s="3">
        <v>0.6</v>
      </c>
      <c r="CF15" s="3">
        <v>0.7</v>
      </c>
      <c r="CG15" s="3">
        <v>0.7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>
        <v>1.4</v>
      </c>
      <c r="CN15" s="3">
        <v>1.6</v>
      </c>
      <c r="CO15" s="3">
        <v>1.8</v>
      </c>
      <c r="CP15" s="3">
        <v>1.9</v>
      </c>
      <c r="CQ15" s="3">
        <v>1.9</v>
      </c>
      <c r="CS15" s="1"/>
      <c r="CT15" s="11" t="s">
        <v>267</v>
      </c>
      <c r="CU15" s="3">
        <v>11.8</v>
      </c>
      <c r="CV15" s="3">
        <v>12.3</v>
      </c>
      <c r="CW15" s="3">
        <v>11.6</v>
      </c>
      <c r="CX15" s="3">
        <v>12.5</v>
      </c>
      <c r="CY15" s="3">
        <v>12.8</v>
      </c>
      <c r="CZ15" s="3">
        <v>14.4</v>
      </c>
      <c r="DA15" s="3">
        <v>15.3</v>
      </c>
      <c r="DB15" s="3">
        <v>16.9</v>
      </c>
      <c r="DC15" s="3">
        <v>17.5</v>
      </c>
      <c r="DD15" s="3">
        <v>15.9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>
        <v>25.9</v>
      </c>
      <c r="DM15" s="3">
        <v>26.7</v>
      </c>
      <c r="DN15" s="3">
        <v>26.2</v>
      </c>
      <c r="DO15" s="3">
        <v>25</v>
      </c>
      <c r="DQ15" s="1"/>
      <c r="DR15" s="11" t="s">
        <v>267</v>
      </c>
      <c r="DS15" s="3">
        <v>54.8</v>
      </c>
      <c r="DT15" s="3">
        <v>55.5</v>
      </c>
      <c r="DU15" s="3">
        <v>55.4</v>
      </c>
      <c r="DV15" s="3">
        <v>52.6</v>
      </c>
      <c r="DW15" s="3">
        <v>58.2</v>
      </c>
      <c r="DX15" s="3">
        <v>62.5</v>
      </c>
      <c r="DY15" s="3">
        <v>56.7</v>
      </c>
      <c r="DZ15" s="3">
        <v>53.5</v>
      </c>
      <c r="EA15" s="3">
        <v>51.1</v>
      </c>
      <c r="EB15" s="3">
        <v>51.7</v>
      </c>
      <c r="EC15" s="3">
        <v>48.2</v>
      </c>
      <c r="ED15" s="3">
        <v>47.1</v>
      </c>
      <c r="EE15" s="3">
        <v>50.9</v>
      </c>
      <c r="EF15" s="3">
        <v>44.9</v>
      </c>
      <c r="EG15" s="3">
        <v>47</v>
      </c>
      <c r="EH15" s="3">
        <v>46.4</v>
      </c>
      <c r="EI15" s="3">
        <v>47.7</v>
      </c>
      <c r="EJ15" s="3">
        <v>45.8</v>
      </c>
      <c r="EK15" s="3">
        <v>40.3</v>
      </c>
      <c r="EL15" s="3">
        <v>42.5</v>
      </c>
      <c r="EM15" s="3">
        <v>41.6</v>
      </c>
      <c r="EO15" s="1"/>
      <c r="EP15" s="11" t="s">
        <v>267</v>
      </c>
      <c r="EQ15" s="3">
        <v>10.7</v>
      </c>
      <c r="ER15" s="3">
        <v>11.4</v>
      </c>
      <c r="ES15" s="3">
        <v>10.6</v>
      </c>
      <c r="ET15" s="3">
        <v>8.9</v>
      </c>
      <c r="EU15" s="3">
        <v>8.4</v>
      </c>
      <c r="EV15" s="3">
        <v>8.1</v>
      </c>
      <c r="EW15" s="3">
        <v>7.5</v>
      </c>
      <c r="EX15" s="3">
        <v>9</v>
      </c>
      <c r="EY15" s="3">
        <v>7</v>
      </c>
      <c r="EZ15" s="3">
        <v>7.1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>
        <v>6.7</v>
      </c>
      <c r="FJ15" s="3">
        <v>6.5</v>
      </c>
      <c r="FK15" s="3">
        <v>6.2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0.5</v>
      </c>
      <c r="G16" s="3">
        <v>0.7</v>
      </c>
      <c r="H16" s="3">
        <v>0.7</v>
      </c>
      <c r="I16" s="3">
        <v>0.7</v>
      </c>
      <c r="J16" s="3">
        <v>0.7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>
        <v>0.7</v>
      </c>
      <c r="AB16" s="3">
        <v>0.7</v>
      </c>
      <c r="AC16" s="3">
        <v>0.7</v>
      </c>
      <c r="AD16" s="3">
        <v>0.3</v>
      </c>
      <c r="AE16" s="3">
        <v>0.4</v>
      </c>
      <c r="AF16" s="3">
        <v>0.4</v>
      </c>
      <c r="AG16" s="3">
        <v>0.2</v>
      </c>
      <c r="AH16" s="3">
        <v>0.2</v>
      </c>
      <c r="AI16" s="3">
        <v>0.2</v>
      </c>
      <c r="AJ16" s="3">
        <v>0.5</v>
      </c>
      <c r="AK16" s="3">
        <v>0.6</v>
      </c>
      <c r="AL16" s="3">
        <v>0.3</v>
      </c>
      <c r="AM16" s="3">
        <v>0.3</v>
      </c>
      <c r="AN16" s="3">
        <v>0.3</v>
      </c>
      <c r="AO16" s="3">
        <v>0.3</v>
      </c>
      <c r="AP16" s="3">
        <v>0.3</v>
      </c>
      <c r="AQ16" s="3">
        <v>0.3</v>
      </c>
      <c r="AR16" s="3">
        <v>0.4</v>
      </c>
      <c r="AS16" s="3">
        <v>0.4</v>
      </c>
      <c r="AT16" s="3">
        <v>0.4</v>
      </c>
      <c r="AU16" s="3">
        <v>0.4</v>
      </c>
      <c r="AW16" s="1"/>
      <c r="AX16" s="11" t="s">
        <v>269</v>
      </c>
      <c r="AY16" s="3">
        <v>7.1</v>
      </c>
      <c r="AZ16" s="3">
        <v>6.5</v>
      </c>
      <c r="BA16" s="3">
        <v>6.9</v>
      </c>
      <c r="BB16" s="3">
        <v>6.1</v>
      </c>
      <c r="BC16" s="3">
        <v>6.7</v>
      </c>
      <c r="BD16" s="3">
        <v>6.6</v>
      </c>
      <c r="BE16" s="3">
        <v>5.4</v>
      </c>
      <c r="BF16" s="3">
        <v>5.3</v>
      </c>
      <c r="BG16" s="3">
        <v>6.6</v>
      </c>
      <c r="BH16" s="3">
        <v>7.3</v>
      </c>
      <c r="BI16" s="3">
        <v>6.2</v>
      </c>
      <c r="BJ16" s="3">
        <v>5.8</v>
      </c>
      <c r="BK16" s="3">
        <v>5.9</v>
      </c>
      <c r="BL16" s="3">
        <v>5.4</v>
      </c>
      <c r="BM16" s="3">
        <v>5.1</v>
      </c>
      <c r="BN16" s="3">
        <v>4.9</v>
      </c>
      <c r="BO16" s="3">
        <v>4.8</v>
      </c>
      <c r="BP16" s="3">
        <v>4.1</v>
      </c>
      <c r="BQ16" s="3">
        <v>4.6</v>
      </c>
      <c r="BR16" s="3">
        <v>5.1</v>
      </c>
      <c r="BS16" s="3">
        <v>4.9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269</v>
      </c>
      <c r="CU16" s="3">
        <v>36.9</v>
      </c>
      <c r="CV16" s="3">
        <v>34.7</v>
      </c>
      <c r="CW16" s="3">
        <v>30.3</v>
      </c>
      <c r="CX16" s="3">
        <v>37</v>
      </c>
      <c r="CY16" s="3">
        <v>34.9</v>
      </c>
      <c r="CZ16" s="3">
        <v>41.5</v>
      </c>
      <c r="DA16" s="3">
        <v>42.6</v>
      </c>
      <c r="DB16" s="3">
        <v>44.7</v>
      </c>
      <c r="DC16" s="3">
        <v>44.8</v>
      </c>
      <c r="DD16" s="3">
        <v>41.7</v>
      </c>
      <c r="DE16" s="3">
        <v>43.7</v>
      </c>
      <c r="DF16" s="3">
        <v>46.6</v>
      </c>
      <c r="DG16" s="3">
        <v>40.8</v>
      </c>
      <c r="DH16" s="3">
        <v>41.4</v>
      </c>
      <c r="DI16" s="3">
        <v>47.1</v>
      </c>
      <c r="DJ16" s="3">
        <v>55</v>
      </c>
      <c r="DK16" s="3">
        <v>52</v>
      </c>
      <c r="DL16" s="3">
        <v>52.7</v>
      </c>
      <c r="DM16" s="3">
        <v>52.6</v>
      </c>
      <c r="DN16" s="3">
        <v>40</v>
      </c>
      <c r="DO16" s="3">
        <v>41.7</v>
      </c>
      <c r="DQ16" s="1"/>
      <c r="DR16" s="11" t="s">
        <v>269</v>
      </c>
      <c r="DS16" s="3">
        <v>89</v>
      </c>
      <c r="DT16" s="3">
        <v>93.7</v>
      </c>
      <c r="DU16" s="3">
        <v>128.6</v>
      </c>
      <c r="DV16" s="3">
        <v>201.6</v>
      </c>
      <c r="DW16" s="3">
        <v>187.3</v>
      </c>
      <c r="DX16" s="3">
        <v>187.7</v>
      </c>
      <c r="DY16" s="3">
        <v>197.8</v>
      </c>
      <c r="DZ16" s="3">
        <v>314.5</v>
      </c>
      <c r="EA16" s="3">
        <v>320.1</v>
      </c>
      <c r="EB16" s="3">
        <v>345</v>
      </c>
      <c r="EC16" s="3">
        <v>382.6</v>
      </c>
      <c r="ED16" s="3">
        <v>510.2</v>
      </c>
      <c r="EE16" s="3">
        <v>556.9</v>
      </c>
      <c r="EF16" s="3">
        <v>604.2</v>
      </c>
      <c r="EG16" s="3">
        <v>655.8</v>
      </c>
      <c r="EH16" s="3">
        <v>699.9</v>
      </c>
      <c r="EI16" s="3">
        <v>629.6</v>
      </c>
      <c r="EJ16" s="3">
        <v>693.3</v>
      </c>
      <c r="EK16" s="3">
        <v>815.5</v>
      </c>
      <c r="EL16" s="3">
        <v>834.2</v>
      </c>
      <c r="EM16" s="3">
        <v>772.9</v>
      </c>
      <c r="EO16" s="1"/>
      <c r="EP16" s="11" t="s">
        <v>269</v>
      </c>
      <c r="EQ16" s="3">
        <v>4.5</v>
      </c>
      <c r="ER16" s="3">
        <v>3</v>
      </c>
      <c r="ES16" s="3">
        <v>4.1</v>
      </c>
      <c r="ET16" s="3">
        <v>1.5</v>
      </c>
      <c r="EU16" s="3">
        <v>4.4</v>
      </c>
      <c r="EV16" s="3">
        <v>3.2</v>
      </c>
      <c r="EW16" s="3">
        <v>12.4</v>
      </c>
      <c r="EX16" s="3">
        <v>17.4</v>
      </c>
      <c r="EY16" s="3">
        <v>22.1</v>
      </c>
      <c r="EZ16" s="3">
        <v>23.1</v>
      </c>
      <c r="FA16" s="3">
        <v>25</v>
      </c>
      <c r="FB16" s="3">
        <v>26.7</v>
      </c>
      <c r="FC16" s="3">
        <v>28.2</v>
      </c>
      <c r="FD16" s="3">
        <v>27.7</v>
      </c>
      <c r="FE16" s="3">
        <v>27.7</v>
      </c>
      <c r="FF16" s="3">
        <v>29.7</v>
      </c>
      <c r="FG16" s="3">
        <v>41.7</v>
      </c>
      <c r="FH16" s="3">
        <v>41.8</v>
      </c>
      <c r="FI16" s="3">
        <v>44.9</v>
      </c>
      <c r="FJ16" s="3">
        <v>42.9</v>
      </c>
      <c r="FK16" s="3">
        <v>43.1</v>
      </c>
    </row>
    <row r="17" ht="14.5" spans="1:167">
      <c r="A17" s="1"/>
      <c r="B17" s="11" t="s">
        <v>270</v>
      </c>
      <c r="C17" s="3">
        <v>6.7</v>
      </c>
      <c r="D17" s="3">
        <v>5.7</v>
      </c>
      <c r="E17" s="3">
        <v>6.8</v>
      </c>
      <c r="F17" s="3">
        <v>8.1</v>
      </c>
      <c r="G17" s="3">
        <v>7.1</v>
      </c>
      <c r="H17" s="3">
        <v>7</v>
      </c>
      <c r="I17" s="3">
        <v>5.6</v>
      </c>
      <c r="J17" s="3">
        <v>4.9</v>
      </c>
      <c r="K17" s="3">
        <v>4.8</v>
      </c>
      <c r="L17" s="3">
        <v>4.7</v>
      </c>
      <c r="M17" s="3">
        <v>5.2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>
        <v>3.8</v>
      </c>
      <c r="T17" s="3" t="s">
        <v>268</v>
      </c>
      <c r="U17" s="3">
        <v>3.5</v>
      </c>
      <c r="V17" s="3">
        <v>4.6</v>
      </c>
      <c r="W17" s="3">
        <v>4.3</v>
      </c>
      <c r="Y17" s="1"/>
      <c r="Z17" s="11" t="s">
        <v>270</v>
      </c>
      <c r="AA17" s="3">
        <v>4.4</v>
      </c>
      <c r="AB17" s="3">
        <v>2.8</v>
      </c>
      <c r="AC17" s="3">
        <v>3.4</v>
      </c>
      <c r="AD17" s="3">
        <v>4.7</v>
      </c>
      <c r="AE17" s="3">
        <v>5.3</v>
      </c>
      <c r="AF17" s="3">
        <v>3.9</v>
      </c>
      <c r="AG17" s="3">
        <v>3.9</v>
      </c>
      <c r="AH17" s="3">
        <v>5.6</v>
      </c>
      <c r="AI17" s="3">
        <v>6.6</v>
      </c>
      <c r="AJ17" s="3">
        <v>10.3</v>
      </c>
      <c r="AK17" s="3">
        <v>9.1</v>
      </c>
      <c r="AL17" s="3">
        <v>9.5</v>
      </c>
      <c r="AM17" s="3">
        <v>10.4</v>
      </c>
      <c r="AN17" s="3">
        <v>11.8</v>
      </c>
      <c r="AO17" s="3">
        <v>12</v>
      </c>
      <c r="AP17" s="3">
        <v>12.7</v>
      </c>
      <c r="AQ17" s="3">
        <v>11.1</v>
      </c>
      <c r="AR17" s="3">
        <v>11.6</v>
      </c>
      <c r="AS17" s="3">
        <v>12.8</v>
      </c>
      <c r="AT17" s="3">
        <v>13.8</v>
      </c>
      <c r="AU17" s="3">
        <v>13.5</v>
      </c>
      <c r="AW17" s="1"/>
      <c r="AX17" s="11" t="s">
        <v>270</v>
      </c>
      <c r="AY17" s="3">
        <v>4.3</v>
      </c>
      <c r="AZ17" s="3">
        <v>3</v>
      </c>
      <c r="BA17" s="3">
        <v>3.4</v>
      </c>
      <c r="BB17" s="3">
        <v>3.6</v>
      </c>
      <c r="BC17" s="3">
        <v>4.2</v>
      </c>
      <c r="BD17" s="3">
        <v>4.1</v>
      </c>
      <c r="BE17" s="3">
        <v>3.7</v>
      </c>
      <c r="BF17" s="3">
        <v>3.7</v>
      </c>
      <c r="BG17" s="3">
        <v>3.8</v>
      </c>
      <c r="BH17" s="3">
        <v>5.1</v>
      </c>
      <c r="BI17" s="3">
        <v>3.9</v>
      </c>
      <c r="BJ17" s="3">
        <v>5.3</v>
      </c>
      <c r="BK17" s="3">
        <v>6.4</v>
      </c>
      <c r="BL17" s="3">
        <v>7.5</v>
      </c>
      <c r="BM17" s="3">
        <v>7.6</v>
      </c>
      <c r="BN17" s="3">
        <v>9.7</v>
      </c>
      <c r="BO17" s="3">
        <v>11.7</v>
      </c>
      <c r="BP17" s="3">
        <v>10.6</v>
      </c>
      <c r="BQ17" s="3">
        <v>8.6</v>
      </c>
      <c r="BR17" s="3">
        <v>8.9</v>
      </c>
      <c r="BS17" s="3">
        <v>10.2</v>
      </c>
      <c r="BU17" s="1"/>
      <c r="BV17" s="11" t="s">
        <v>270</v>
      </c>
      <c r="BW17" s="3">
        <v>0.6</v>
      </c>
      <c r="BX17" s="3">
        <v>0.6</v>
      </c>
      <c r="BY17" s="3">
        <v>0.6</v>
      </c>
      <c r="BZ17" s="3">
        <v>0.6</v>
      </c>
      <c r="CA17" s="3">
        <v>0.6</v>
      </c>
      <c r="CB17" s="3">
        <v>0.6</v>
      </c>
      <c r="CC17" s="3">
        <v>0.6</v>
      </c>
      <c r="CD17" s="3">
        <v>0.6</v>
      </c>
      <c r="CE17" s="3">
        <v>0.7</v>
      </c>
      <c r="CF17" s="3">
        <v>0.9</v>
      </c>
      <c r="CG17" s="3" t="s">
        <v>268</v>
      </c>
      <c r="CH17" s="3">
        <v>1.3</v>
      </c>
      <c r="CI17" s="3">
        <v>1.4</v>
      </c>
      <c r="CJ17" s="3">
        <v>1.1</v>
      </c>
      <c r="CK17" s="3">
        <v>1.1</v>
      </c>
      <c r="CL17" s="3">
        <v>0.9</v>
      </c>
      <c r="CM17" s="3">
        <v>0.8</v>
      </c>
      <c r="CN17" s="3">
        <v>1.3</v>
      </c>
      <c r="CO17" s="3">
        <v>1.7</v>
      </c>
      <c r="CP17" s="3">
        <v>1.6</v>
      </c>
      <c r="CQ17" s="3">
        <v>2</v>
      </c>
      <c r="CS17" s="1"/>
      <c r="CT17" s="11" t="s">
        <v>270</v>
      </c>
      <c r="CU17" s="3">
        <v>2.8</v>
      </c>
      <c r="CV17" s="3">
        <v>2.6</v>
      </c>
      <c r="CW17" s="3">
        <v>2.4</v>
      </c>
      <c r="CX17" s="3">
        <v>2.6</v>
      </c>
      <c r="CY17" s="3">
        <v>2.6</v>
      </c>
      <c r="CZ17" s="3">
        <v>3.3</v>
      </c>
      <c r="DA17" s="3">
        <v>3.4</v>
      </c>
      <c r="DB17" s="3">
        <v>3.8</v>
      </c>
      <c r="DC17" s="3">
        <v>3.9</v>
      </c>
      <c r="DD17" s="3">
        <v>2.7</v>
      </c>
      <c r="DE17" s="3">
        <v>4.3</v>
      </c>
      <c r="DF17" s="3">
        <v>4.1</v>
      </c>
      <c r="DG17" s="3">
        <v>4.2</v>
      </c>
      <c r="DH17" s="3">
        <v>3.8</v>
      </c>
      <c r="DI17" s="3">
        <v>4</v>
      </c>
      <c r="DJ17" s="3">
        <v>3.7</v>
      </c>
      <c r="DK17" s="3">
        <v>2.3</v>
      </c>
      <c r="DL17" s="3">
        <v>7.2</v>
      </c>
      <c r="DM17" s="3">
        <v>10.4</v>
      </c>
      <c r="DN17" s="3">
        <v>10.8</v>
      </c>
      <c r="DO17" s="3">
        <v>14.5</v>
      </c>
      <c r="DQ17" s="1"/>
      <c r="DR17" s="11" t="s">
        <v>270</v>
      </c>
      <c r="DS17" s="3">
        <v>29.3</v>
      </c>
      <c r="DT17" s="3">
        <v>26.3</v>
      </c>
      <c r="DU17" s="3">
        <v>19.6</v>
      </c>
      <c r="DV17" s="3">
        <v>24.5</v>
      </c>
      <c r="DW17" s="3">
        <v>29.3</v>
      </c>
      <c r="DX17" s="3">
        <v>33.5</v>
      </c>
      <c r="DY17" s="3">
        <v>36.4</v>
      </c>
      <c r="DZ17" s="3">
        <v>40.6</v>
      </c>
      <c r="EA17" s="3">
        <v>47.6</v>
      </c>
      <c r="EB17" s="3">
        <v>54.4</v>
      </c>
      <c r="EC17" s="3">
        <v>74.1</v>
      </c>
      <c r="ED17" s="3">
        <v>75.6</v>
      </c>
      <c r="EE17" s="3">
        <v>70.4</v>
      </c>
      <c r="EF17" s="3">
        <v>71.6</v>
      </c>
      <c r="EG17" s="3">
        <v>62</v>
      </c>
      <c r="EH17" s="3">
        <v>67.9</v>
      </c>
      <c r="EI17" s="3" t="s">
        <v>268</v>
      </c>
      <c r="EJ17" s="3">
        <v>71.7</v>
      </c>
      <c r="EK17" s="3">
        <v>75.9</v>
      </c>
      <c r="EL17" s="3">
        <v>80</v>
      </c>
      <c r="EM17" s="3">
        <v>75.2</v>
      </c>
      <c r="EO17" s="1"/>
      <c r="EP17" s="11" t="s">
        <v>270</v>
      </c>
      <c r="EQ17" s="3">
        <v>18.4</v>
      </c>
      <c r="ER17" s="3">
        <v>20.3</v>
      </c>
      <c r="ES17" s="3">
        <v>18</v>
      </c>
      <c r="ET17" s="3">
        <v>19.8</v>
      </c>
      <c r="EU17" s="3">
        <v>19.8</v>
      </c>
      <c r="EV17" s="3">
        <v>19.3</v>
      </c>
      <c r="EW17" s="3">
        <v>20.3</v>
      </c>
      <c r="EX17" s="3">
        <v>17.6</v>
      </c>
      <c r="EY17" s="3">
        <v>17.5</v>
      </c>
      <c r="EZ17" s="3">
        <v>13.5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>
        <v>23.3</v>
      </c>
      <c r="FI17" s="3">
        <v>27.4</v>
      </c>
      <c r="FJ17" s="3">
        <v>28.7</v>
      </c>
      <c r="FK17" s="3">
        <v>30.1</v>
      </c>
    </row>
    <row r="18" ht="14.5" spans="1:167">
      <c r="A18" s="1"/>
      <c r="B18" s="11" t="s">
        <v>271</v>
      </c>
      <c r="C18" s="3">
        <v>7.2</v>
      </c>
      <c r="D18" s="3">
        <v>6.7</v>
      </c>
      <c r="E18" s="3">
        <v>6.5</v>
      </c>
      <c r="F18" s="3">
        <v>7.3</v>
      </c>
      <c r="G18" s="3">
        <v>9</v>
      </c>
      <c r="H18" s="3">
        <v>12.4</v>
      </c>
      <c r="I18" s="3">
        <v>7</v>
      </c>
      <c r="J18" s="3">
        <v>7.4</v>
      </c>
      <c r="K18" s="3">
        <v>7.5</v>
      </c>
      <c r="L18" s="3">
        <v>5.7</v>
      </c>
      <c r="M18" s="3">
        <v>6.4</v>
      </c>
      <c r="N18" s="3">
        <v>8</v>
      </c>
      <c r="O18" s="3">
        <v>6.6</v>
      </c>
      <c r="P18" s="3">
        <v>5.4</v>
      </c>
      <c r="Q18" s="3">
        <v>4.7</v>
      </c>
      <c r="R18" s="3">
        <v>5.1</v>
      </c>
      <c r="S18" s="3">
        <v>4.9</v>
      </c>
      <c r="T18" s="3">
        <v>4.9</v>
      </c>
      <c r="U18" s="3">
        <v>4.2</v>
      </c>
      <c r="V18" s="3">
        <v>4.7</v>
      </c>
      <c r="W18" s="3">
        <v>4</v>
      </c>
      <c r="Y18" s="1"/>
      <c r="Z18" s="11" t="s">
        <v>271</v>
      </c>
      <c r="AA18" s="3">
        <v>6.6</v>
      </c>
      <c r="AB18" s="3">
        <v>7.2</v>
      </c>
      <c r="AC18" s="3">
        <v>8</v>
      </c>
      <c r="AD18" s="3">
        <v>8.1</v>
      </c>
      <c r="AE18" s="3">
        <v>7.8</v>
      </c>
      <c r="AF18" s="3">
        <v>3.7</v>
      </c>
      <c r="AG18" s="3">
        <v>9.7</v>
      </c>
      <c r="AH18" s="3">
        <v>8</v>
      </c>
      <c r="AI18" s="3">
        <v>12.5</v>
      </c>
      <c r="AJ18" s="3">
        <v>20.8</v>
      </c>
      <c r="AK18" s="3">
        <v>15.4</v>
      </c>
      <c r="AL18" s="3">
        <v>5.8</v>
      </c>
      <c r="AM18" s="3">
        <v>8.1</v>
      </c>
      <c r="AN18" s="3">
        <v>7.5</v>
      </c>
      <c r="AO18" s="3">
        <v>8.8</v>
      </c>
      <c r="AP18" s="3">
        <v>7.1</v>
      </c>
      <c r="AQ18" s="3">
        <v>8.1</v>
      </c>
      <c r="AR18" s="3">
        <v>10.5</v>
      </c>
      <c r="AS18" s="3">
        <v>9.3</v>
      </c>
      <c r="AT18" s="3">
        <v>9.9</v>
      </c>
      <c r="AU18" s="3">
        <v>9.4</v>
      </c>
      <c r="AW18" s="1"/>
      <c r="AX18" s="11" t="s">
        <v>271</v>
      </c>
      <c r="AY18" s="3">
        <v>0.1</v>
      </c>
      <c r="AZ18" s="3">
        <v>0</v>
      </c>
      <c r="BA18" s="3">
        <v>0</v>
      </c>
      <c r="BB18" s="3">
        <v>0</v>
      </c>
      <c r="BC18" s="3">
        <v>0.1</v>
      </c>
      <c r="BD18" s="3">
        <v>0.1</v>
      </c>
      <c r="BE18" s="3">
        <v>0</v>
      </c>
      <c r="BF18" s="3">
        <v>0.2</v>
      </c>
      <c r="BG18" s="3">
        <v>0.1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2.5</v>
      </c>
      <c r="CD18" s="3">
        <v>2.5</v>
      </c>
      <c r="CE18" s="3">
        <v>2.2</v>
      </c>
      <c r="CF18" s="3">
        <v>1.8</v>
      </c>
      <c r="CG18" s="3">
        <v>0.9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0.1</v>
      </c>
      <c r="DB18" s="3">
        <v>0</v>
      </c>
      <c r="DC18" s="3">
        <v>0</v>
      </c>
      <c r="DD18" s="3">
        <v>0</v>
      </c>
      <c r="DE18" s="3">
        <v>0</v>
      </c>
      <c r="DF18" s="3">
        <v>0.2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0.2</v>
      </c>
      <c r="DT18" s="3">
        <v>0.3</v>
      </c>
      <c r="DU18" s="3">
        <v>0.3</v>
      </c>
      <c r="DV18" s="3">
        <v>0</v>
      </c>
      <c r="DW18" s="3">
        <v>0</v>
      </c>
      <c r="DX18" s="3">
        <v>0</v>
      </c>
      <c r="DY18" s="3">
        <v>0.2</v>
      </c>
      <c r="DZ18" s="3">
        <v>0.3</v>
      </c>
      <c r="EA18" s="3">
        <v>0.2</v>
      </c>
      <c r="EB18" s="3">
        <v>0</v>
      </c>
      <c r="EC18" s="3">
        <v>0</v>
      </c>
      <c r="ED18" s="3">
        <v>0.1</v>
      </c>
      <c r="EE18" s="3">
        <v>0.1</v>
      </c>
      <c r="EF18" s="3">
        <v>0.1</v>
      </c>
      <c r="EG18" s="3">
        <v>0.1</v>
      </c>
      <c r="EH18" s="3">
        <v>0.1</v>
      </c>
      <c r="EI18" s="3">
        <v>0.2</v>
      </c>
      <c r="EJ18" s="3">
        <v>0.2</v>
      </c>
      <c r="EK18" s="3">
        <v>0.1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0.2</v>
      </c>
      <c r="EX18" s="3">
        <v>0</v>
      </c>
      <c r="EY18" s="3">
        <v>0</v>
      </c>
      <c r="EZ18" s="3">
        <v>0.1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 t="s">
        <v>268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 t="s">
        <v>268</v>
      </c>
      <c r="J19" s="3" t="s">
        <v>268</v>
      </c>
      <c r="K19" s="3" t="s">
        <v>268</v>
      </c>
      <c r="L19" s="3" t="s">
        <v>268</v>
      </c>
      <c r="M19" s="3">
        <v>0</v>
      </c>
      <c r="N19" s="3">
        <v>0</v>
      </c>
      <c r="O19" s="3">
        <v>0</v>
      </c>
      <c r="P19" s="3" t="s">
        <v>268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14.8</v>
      </c>
      <c r="CV19" s="3">
        <v>16.7</v>
      </c>
      <c r="CW19" s="3">
        <v>16.7</v>
      </c>
      <c r="CX19" s="3">
        <v>15</v>
      </c>
      <c r="CY19" s="3">
        <v>13.6</v>
      </c>
      <c r="CZ19" s="3">
        <v>13.6</v>
      </c>
      <c r="DA19" s="3">
        <v>12.8</v>
      </c>
      <c r="DB19" s="3">
        <v>12.8</v>
      </c>
      <c r="DC19" s="3">
        <v>14.4</v>
      </c>
      <c r="DD19" s="3">
        <v>13.2</v>
      </c>
      <c r="DE19" s="3">
        <v>12.9</v>
      </c>
      <c r="DF19" s="3">
        <v>5.8</v>
      </c>
      <c r="DG19" s="3">
        <v>6.1</v>
      </c>
      <c r="DH19" s="3">
        <v>5.6</v>
      </c>
      <c r="DI19" s="3">
        <v>7.9</v>
      </c>
      <c r="DJ19" s="3">
        <v>7.2</v>
      </c>
      <c r="DK19" s="3">
        <v>7.6</v>
      </c>
      <c r="DL19" s="3">
        <v>7.2</v>
      </c>
      <c r="DM19" s="3">
        <v>8.3</v>
      </c>
      <c r="DN19" s="3">
        <v>6.1</v>
      </c>
      <c r="DO19" s="3">
        <v>5.3</v>
      </c>
      <c r="DQ19" s="1"/>
      <c r="DR19" s="11" t="s">
        <v>272</v>
      </c>
      <c r="DS19" s="3">
        <v>128.7</v>
      </c>
      <c r="DT19" s="3">
        <v>133.4</v>
      </c>
      <c r="DU19" s="3">
        <v>133.4</v>
      </c>
      <c r="DV19" s="3">
        <v>147.9</v>
      </c>
      <c r="DW19" s="3">
        <v>141.7</v>
      </c>
      <c r="DX19" s="3">
        <v>158.4</v>
      </c>
      <c r="DY19" s="3">
        <v>176.4</v>
      </c>
      <c r="DZ19" s="3">
        <v>187.4</v>
      </c>
      <c r="EA19" s="3">
        <v>171.6</v>
      </c>
      <c r="EB19" s="3">
        <v>211.9</v>
      </c>
      <c r="EC19" s="3">
        <v>204.6</v>
      </c>
      <c r="ED19" s="3">
        <v>212.8</v>
      </c>
      <c r="EE19" s="3">
        <v>208.2</v>
      </c>
      <c r="EF19" s="3">
        <v>208.7</v>
      </c>
      <c r="EG19" s="3">
        <v>202.1</v>
      </c>
      <c r="EH19" s="3">
        <v>212.3</v>
      </c>
      <c r="EI19" s="3">
        <v>206.5</v>
      </c>
      <c r="EJ19" s="3">
        <v>212.4</v>
      </c>
      <c r="EK19" s="3">
        <v>214.5</v>
      </c>
      <c r="EL19" s="3">
        <v>226.2</v>
      </c>
      <c r="EM19" s="3">
        <v>230.6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1.5</v>
      </c>
      <c r="D20" s="3">
        <v>0.2</v>
      </c>
      <c r="E20" s="3">
        <v>0.1</v>
      </c>
      <c r="F20" s="3">
        <v>0.1</v>
      </c>
      <c r="G20" s="3">
        <v>0.1</v>
      </c>
      <c r="H20" s="3">
        <v>0.3</v>
      </c>
      <c r="I20" s="3">
        <v>0.3</v>
      </c>
      <c r="J20" s="3">
        <v>0.3</v>
      </c>
      <c r="K20" s="3">
        <v>0.3</v>
      </c>
      <c r="L20" s="3">
        <v>0.3</v>
      </c>
      <c r="M20" s="3">
        <v>0.3</v>
      </c>
      <c r="N20" s="3">
        <v>0.3</v>
      </c>
      <c r="O20" s="3">
        <v>0.2</v>
      </c>
      <c r="P20" s="3">
        <v>0.2</v>
      </c>
      <c r="Q20" s="3">
        <v>0.1</v>
      </c>
      <c r="R20" s="3">
        <v>0.3</v>
      </c>
      <c r="S20" s="3">
        <v>0.2</v>
      </c>
      <c r="T20" s="3">
        <v>0.2</v>
      </c>
      <c r="U20" s="3">
        <v>0.2</v>
      </c>
      <c r="V20" s="3">
        <v>0.2</v>
      </c>
      <c r="W20" s="3">
        <v>0.2</v>
      </c>
      <c r="Y20" s="1"/>
      <c r="Z20" s="11" t="s">
        <v>273</v>
      </c>
      <c r="AA20" s="3">
        <v>0.5</v>
      </c>
      <c r="AB20" s="3">
        <v>0.2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273</v>
      </c>
      <c r="AY20" s="3">
        <v>1.4</v>
      </c>
      <c r="AZ20" s="3">
        <v>1</v>
      </c>
      <c r="BA20" s="3">
        <v>0.7</v>
      </c>
      <c r="BB20" s="3">
        <v>1.2</v>
      </c>
      <c r="BC20" s="3">
        <v>1.3</v>
      </c>
      <c r="BD20" s="3">
        <v>3.7</v>
      </c>
      <c r="BE20" s="3">
        <v>4.3</v>
      </c>
      <c r="BF20" s="3">
        <v>4.8</v>
      </c>
      <c r="BG20" s="3">
        <v>5.2</v>
      </c>
      <c r="BH20" s="3">
        <v>4.7</v>
      </c>
      <c r="BI20" s="3">
        <v>5</v>
      </c>
      <c r="BJ20" s="3">
        <v>6</v>
      </c>
      <c r="BK20" s="3">
        <v>7</v>
      </c>
      <c r="BL20" s="3">
        <v>4.9</v>
      </c>
      <c r="BM20" s="3">
        <v>4.4</v>
      </c>
      <c r="BN20" s="3">
        <v>4.4</v>
      </c>
      <c r="BO20" s="3">
        <v>6.1</v>
      </c>
      <c r="BP20" s="3">
        <v>6.2</v>
      </c>
      <c r="BQ20" s="3">
        <v>4.6</v>
      </c>
      <c r="BR20" s="3">
        <v>4.7</v>
      </c>
      <c r="BS20" s="3">
        <v>4.7</v>
      </c>
      <c r="BU20" s="1"/>
      <c r="BV20" s="11" t="s">
        <v>273</v>
      </c>
      <c r="BW20" s="3">
        <v>0.2</v>
      </c>
      <c r="BX20" s="3">
        <v>0.6</v>
      </c>
      <c r="BY20" s="3">
        <v>0.3</v>
      </c>
      <c r="BZ20" s="3">
        <v>1.3</v>
      </c>
      <c r="CA20" s="3">
        <v>1.6</v>
      </c>
      <c r="CB20" s="3">
        <v>1.4</v>
      </c>
      <c r="CC20" s="3">
        <v>1.5</v>
      </c>
      <c r="CD20" s="3">
        <v>1.8</v>
      </c>
      <c r="CE20" s="3">
        <v>2</v>
      </c>
      <c r="CF20" s="3">
        <v>1.8</v>
      </c>
      <c r="CG20" s="3">
        <v>1.2</v>
      </c>
      <c r="CH20" s="3">
        <v>1.2</v>
      </c>
      <c r="CI20" s="3">
        <v>1.4</v>
      </c>
      <c r="CJ20" s="3">
        <v>1.6</v>
      </c>
      <c r="CK20" s="3">
        <v>1.3</v>
      </c>
      <c r="CL20" s="3">
        <v>1.1</v>
      </c>
      <c r="CM20" s="3">
        <v>0.9</v>
      </c>
      <c r="CN20" s="3">
        <v>1.5</v>
      </c>
      <c r="CO20" s="3">
        <v>1.8</v>
      </c>
      <c r="CP20" s="3">
        <v>1.9</v>
      </c>
      <c r="CQ20" s="3">
        <v>2.1</v>
      </c>
      <c r="CS20" s="1"/>
      <c r="CT20" s="11" t="s">
        <v>273</v>
      </c>
      <c r="CU20" s="3">
        <v>2.2</v>
      </c>
      <c r="CV20" s="3">
        <v>2.6</v>
      </c>
      <c r="CW20" s="3">
        <v>3.7</v>
      </c>
      <c r="CX20" s="3">
        <v>3</v>
      </c>
      <c r="CY20" s="3">
        <v>3</v>
      </c>
      <c r="CZ20" s="3">
        <v>4.3</v>
      </c>
      <c r="DA20" s="3">
        <v>4.2</v>
      </c>
      <c r="DB20" s="3">
        <v>4.3</v>
      </c>
      <c r="DC20" s="3">
        <v>4.7</v>
      </c>
      <c r="DD20" s="3">
        <v>5.4</v>
      </c>
      <c r="DE20" s="3">
        <v>4.9</v>
      </c>
      <c r="DF20" s="3">
        <v>4.6</v>
      </c>
      <c r="DG20" s="3">
        <v>6.3</v>
      </c>
      <c r="DH20" s="3">
        <v>4.6</v>
      </c>
      <c r="DI20" s="3">
        <v>5.8</v>
      </c>
      <c r="DJ20" s="3">
        <v>5.9</v>
      </c>
      <c r="DK20" s="3">
        <v>4.7</v>
      </c>
      <c r="DL20" s="3">
        <v>4.9</v>
      </c>
      <c r="DM20" s="3">
        <v>5.4</v>
      </c>
      <c r="DN20" s="3">
        <v>5.9</v>
      </c>
      <c r="DO20" s="3">
        <v>3.5</v>
      </c>
      <c r="DQ20" s="1"/>
      <c r="DR20" s="11" t="s">
        <v>273</v>
      </c>
      <c r="DS20" s="3">
        <v>15.7</v>
      </c>
      <c r="DT20" s="3">
        <v>18.5</v>
      </c>
      <c r="DU20" s="3">
        <v>17.1</v>
      </c>
      <c r="DV20" s="3">
        <v>14.6</v>
      </c>
      <c r="DW20" s="3">
        <v>14.6</v>
      </c>
      <c r="DX20" s="3">
        <v>23.5</v>
      </c>
      <c r="DY20" s="3">
        <v>24.1</v>
      </c>
      <c r="DZ20" s="3">
        <v>25.6</v>
      </c>
      <c r="EA20" s="3">
        <v>27.8</v>
      </c>
      <c r="EB20" s="3">
        <v>25.4</v>
      </c>
      <c r="EC20" s="3">
        <v>31.7</v>
      </c>
      <c r="ED20" s="3">
        <v>37</v>
      </c>
      <c r="EE20" s="3">
        <v>46.8</v>
      </c>
      <c r="EF20" s="3">
        <v>39.8</v>
      </c>
      <c r="EG20" s="3">
        <v>36.8</v>
      </c>
      <c r="EH20" s="3">
        <v>35.1</v>
      </c>
      <c r="EI20" s="3">
        <v>30.6</v>
      </c>
      <c r="EJ20" s="3">
        <v>36</v>
      </c>
      <c r="EK20" s="3">
        <v>45.3</v>
      </c>
      <c r="EL20" s="3">
        <v>45.3</v>
      </c>
      <c r="EM20" s="3">
        <v>42.4</v>
      </c>
      <c r="EO20" s="1"/>
      <c r="EP20" s="11" t="s">
        <v>273</v>
      </c>
      <c r="EQ20" s="3">
        <v>1.5</v>
      </c>
      <c r="ER20" s="3">
        <v>1.1</v>
      </c>
      <c r="ES20" s="3">
        <v>0.9</v>
      </c>
      <c r="ET20" s="3">
        <v>0.9</v>
      </c>
      <c r="EU20" s="3">
        <v>0.8</v>
      </c>
      <c r="EV20" s="3">
        <v>1.9</v>
      </c>
      <c r="EW20" s="3">
        <v>1.5</v>
      </c>
      <c r="EX20" s="3">
        <v>2</v>
      </c>
      <c r="EY20" s="3">
        <v>2.4</v>
      </c>
      <c r="EZ20" s="3">
        <v>1.8</v>
      </c>
      <c r="FA20" s="3">
        <v>1.9</v>
      </c>
      <c r="FB20" s="3">
        <v>1.8</v>
      </c>
      <c r="FC20" s="3">
        <v>1.7</v>
      </c>
      <c r="FD20" s="3">
        <v>1.6</v>
      </c>
      <c r="FE20" s="3">
        <v>1.4</v>
      </c>
      <c r="FF20" s="3">
        <v>1.3</v>
      </c>
      <c r="FG20" s="3">
        <v>1.2</v>
      </c>
      <c r="FH20" s="3">
        <v>1.2</v>
      </c>
      <c r="FI20" s="3">
        <v>1.9</v>
      </c>
      <c r="FJ20" s="3">
        <v>1.9</v>
      </c>
      <c r="FK20" s="3">
        <v>1.6</v>
      </c>
    </row>
    <row r="21" ht="14.5" spans="1:167">
      <c r="A21" s="1"/>
      <c r="B21" s="11" t="s">
        <v>274</v>
      </c>
      <c r="C21" s="3">
        <v>2.1</v>
      </c>
      <c r="D21" s="3">
        <v>1.2</v>
      </c>
      <c r="E21" s="3">
        <v>0.9</v>
      </c>
      <c r="F21" s="3">
        <v>0.1</v>
      </c>
      <c r="G21" s="3">
        <v>0</v>
      </c>
      <c r="H21" s="3">
        <v>0</v>
      </c>
      <c r="I21" s="3">
        <v>0</v>
      </c>
      <c r="J21" s="3">
        <v>1.4</v>
      </c>
      <c r="K21" s="3">
        <v>0.3</v>
      </c>
      <c r="L21" s="3">
        <v>0</v>
      </c>
      <c r="M21" s="3">
        <v>0</v>
      </c>
      <c r="N21" s="3">
        <v>0</v>
      </c>
      <c r="O21" s="3">
        <v>0</v>
      </c>
      <c r="P21" s="3">
        <v>1</v>
      </c>
      <c r="Q21" s="3">
        <v>2.7</v>
      </c>
      <c r="R21" s="3">
        <v>3.7</v>
      </c>
      <c r="S21" s="3">
        <v>0</v>
      </c>
      <c r="T21" s="3">
        <v>0</v>
      </c>
      <c r="U21" s="3">
        <v>2.7</v>
      </c>
      <c r="V21" s="3">
        <v>3.7</v>
      </c>
      <c r="W21" s="3">
        <v>3.1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5.2</v>
      </c>
      <c r="AN21" s="3">
        <v>5.2</v>
      </c>
      <c r="AO21" s="3">
        <v>0</v>
      </c>
      <c r="AP21" s="3">
        <v>0</v>
      </c>
      <c r="AQ21" s="3">
        <v>0</v>
      </c>
      <c r="AR21" s="3">
        <v>0</v>
      </c>
      <c r="AS21" s="3">
        <v>0.2</v>
      </c>
      <c r="AT21" s="3">
        <v>0.8</v>
      </c>
      <c r="AU21" s="3">
        <v>1.2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0.2</v>
      </c>
      <c r="DT21" s="3">
        <v>0</v>
      </c>
      <c r="DU21" s="3">
        <v>0</v>
      </c>
      <c r="DV21" s="3">
        <v>0.3</v>
      </c>
      <c r="DW21" s="3">
        <v>0</v>
      </c>
      <c r="DX21" s="3">
        <v>0.3</v>
      </c>
      <c r="DY21" s="3">
        <v>0.4</v>
      </c>
      <c r="DZ21" s="3">
        <v>0.5</v>
      </c>
      <c r="EA21" s="3" t="s">
        <v>268</v>
      </c>
      <c r="EB21" s="3" t="s">
        <v>268</v>
      </c>
      <c r="EC21" s="3">
        <v>0.2</v>
      </c>
      <c r="ED21" s="3">
        <v>0.2</v>
      </c>
      <c r="EE21" s="3" t="s">
        <v>268</v>
      </c>
      <c r="EF21" s="3" t="s">
        <v>268</v>
      </c>
      <c r="EG21" s="3" t="s">
        <v>268</v>
      </c>
      <c r="EH21" s="3" t="s">
        <v>268</v>
      </c>
      <c r="EI21" s="3" t="s">
        <v>268</v>
      </c>
      <c r="EJ21" s="3" t="s">
        <v>268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4.7</v>
      </c>
      <c r="ER21" s="3">
        <v>10.2</v>
      </c>
      <c r="ES21" s="3">
        <v>5.6</v>
      </c>
      <c r="ET21" s="3">
        <v>7.1</v>
      </c>
      <c r="EU21" s="3">
        <v>6.9</v>
      </c>
      <c r="EV21" s="3">
        <v>1.8</v>
      </c>
      <c r="EW21" s="3">
        <v>3.9</v>
      </c>
      <c r="EX21" s="3">
        <v>4.4</v>
      </c>
      <c r="EY21" s="3">
        <v>5.2</v>
      </c>
      <c r="EZ21" s="3">
        <v>3.9</v>
      </c>
      <c r="FA21" s="3" t="s">
        <v>268</v>
      </c>
      <c r="FB21" s="3" t="s">
        <v>268</v>
      </c>
      <c r="FC21" s="3" t="s">
        <v>268</v>
      </c>
      <c r="FD21" s="3" t="s">
        <v>268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2.5</v>
      </c>
      <c r="D22" s="3">
        <v>2.2</v>
      </c>
      <c r="E22" s="3">
        <v>2.1</v>
      </c>
      <c r="F22" s="3">
        <v>4</v>
      </c>
      <c r="G22" s="3">
        <v>3.7</v>
      </c>
      <c r="H22" s="3">
        <v>3.1</v>
      </c>
      <c r="I22" s="3">
        <v>3.6</v>
      </c>
      <c r="J22" s="3">
        <v>1.6</v>
      </c>
      <c r="K22" s="3">
        <v>3.5</v>
      </c>
      <c r="L22" s="3">
        <v>5</v>
      </c>
      <c r="M22" s="3" t="s">
        <v>268</v>
      </c>
      <c r="N22" s="3" t="s">
        <v>268</v>
      </c>
      <c r="O22" s="3" t="s">
        <v>268</v>
      </c>
      <c r="P22" s="3" t="s">
        <v>268</v>
      </c>
      <c r="Q22" s="3" t="s">
        <v>268</v>
      </c>
      <c r="R22" s="3" t="s">
        <v>268</v>
      </c>
      <c r="S22" s="3" t="s">
        <v>268</v>
      </c>
      <c r="T22" s="3" t="s">
        <v>268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 t="s">
        <v>268</v>
      </c>
      <c r="AB22" s="3" t="s">
        <v>268</v>
      </c>
      <c r="AC22" s="3" t="s">
        <v>268</v>
      </c>
      <c r="AD22" s="3" t="s">
        <v>268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5.4</v>
      </c>
      <c r="AT22" s="3">
        <v>5.2</v>
      </c>
      <c r="AU22" s="3">
        <v>3.6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32.9</v>
      </c>
      <c r="D27" s="3">
        <v>36.1</v>
      </c>
      <c r="E27" s="3">
        <v>34.4</v>
      </c>
      <c r="F27" s="3">
        <v>30.7</v>
      </c>
      <c r="G27" s="3">
        <v>27.6</v>
      </c>
      <c r="H27" s="3">
        <v>28.9</v>
      </c>
      <c r="I27" s="3">
        <v>35.6</v>
      </c>
      <c r="J27" s="3">
        <v>36</v>
      </c>
      <c r="K27" s="3">
        <v>39.1</v>
      </c>
      <c r="L27" s="3">
        <v>35.2</v>
      </c>
      <c r="M27" s="3">
        <v>37.5</v>
      </c>
      <c r="N27" s="3">
        <v>33.9</v>
      </c>
      <c r="O27" s="3">
        <v>36.6</v>
      </c>
      <c r="P27" s="3">
        <v>39.1</v>
      </c>
      <c r="Q27" s="3">
        <v>40.4</v>
      </c>
      <c r="R27" s="3">
        <v>39.1</v>
      </c>
      <c r="S27" s="3">
        <v>47.3</v>
      </c>
      <c r="T27" s="3">
        <v>47.9</v>
      </c>
      <c r="U27" s="3">
        <v>41.6</v>
      </c>
      <c r="V27" s="3">
        <v>36.3</v>
      </c>
      <c r="W27" s="3">
        <v>39.5</v>
      </c>
      <c r="Y27" s="1"/>
      <c r="Z27" s="11" t="s">
        <v>267</v>
      </c>
      <c r="AA27" s="3">
        <v>37</v>
      </c>
      <c r="AB27" s="3">
        <v>37.7</v>
      </c>
      <c r="AC27" s="3">
        <v>35.6</v>
      </c>
      <c r="AD27" s="3">
        <v>33.8</v>
      </c>
      <c r="AE27" s="3">
        <v>36.1</v>
      </c>
      <c r="AF27" s="3">
        <v>49</v>
      </c>
      <c r="AG27" s="3">
        <v>39.5</v>
      </c>
      <c r="AH27" s="3">
        <v>41.1</v>
      </c>
      <c r="AI27" s="3">
        <v>34.2</v>
      </c>
      <c r="AJ27" s="3">
        <v>22.3</v>
      </c>
      <c r="AK27" s="3">
        <v>28.3</v>
      </c>
      <c r="AL27" s="3">
        <v>43.6</v>
      </c>
      <c r="AM27" s="3">
        <v>34.3</v>
      </c>
      <c r="AN27" s="3">
        <v>34.4</v>
      </c>
      <c r="AO27" s="3">
        <v>38.9</v>
      </c>
      <c r="AP27" s="3">
        <v>39.7</v>
      </c>
      <c r="AQ27" s="3">
        <v>39.6</v>
      </c>
      <c r="AR27" s="3">
        <v>37.8</v>
      </c>
      <c r="AS27" s="3">
        <v>31.9</v>
      </c>
      <c r="AT27" s="3">
        <v>31.6</v>
      </c>
      <c r="AU27" s="3">
        <v>33.3</v>
      </c>
      <c r="AW27" s="1"/>
      <c r="AX27" s="11" t="s">
        <v>267</v>
      </c>
      <c r="AY27" s="3">
        <v>40.9</v>
      </c>
      <c r="AZ27" s="3">
        <v>49.2</v>
      </c>
      <c r="BA27" s="3">
        <v>45.4</v>
      </c>
      <c r="BB27" s="3">
        <v>45.1</v>
      </c>
      <c r="BC27" s="3">
        <v>45.4</v>
      </c>
      <c r="BD27" s="3">
        <v>43</v>
      </c>
      <c r="BE27" s="3">
        <v>47.5</v>
      </c>
      <c r="BF27" s="3">
        <v>55.8</v>
      </c>
      <c r="BG27" s="3">
        <v>52.2</v>
      </c>
      <c r="BH27" s="3">
        <v>47</v>
      </c>
      <c r="BI27" s="3">
        <v>46.7</v>
      </c>
      <c r="BJ27" s="3">
        <v>46.4</v>
      </c>
      <c r="BK27" s="3">
        <v>43.4</v>
      </c>
      <c r="BL27" s="3">
        <v>45.8</v>
      </c>
      <c r="BM27" s="3">
        <v>49.5</v>
      </c>
      <c r="BN27" s="3">
        <v>48</v>
      </c>
      <c r="BO27" s="3">
        <v>44.1</v>
      </c>
      <c r="BP27" s="3">
        <v>45.3</v>
      </c>
      <c r="BQ27" s="3">
        <v>50.6</v>
      </c>
      <c r="BR27" s="3">
        <v>48.4</v>
      </c>
      <c r="BS27" s="3">
        <v>48.4</v>
      </c>
      <c r="BU27" s="1"/>
      <c r="BV27" s="11" t="s">
        <v>267</v>
      </c>
      <c r="BW27" s="3">
        <v>68.6</v>
      </c>
      <c r="BX27" s="3">
        <v>58.1</v>
      </c>
      <c r="BY27" s="3">
        <v>67.2</v>
      </c>
      <c r="BZ27" s="3">
        <v>48.4</v>
      </c>
      <c r="CA27" s="3">
        <v>26.9</v>
      </c>
      <c r="CB27" s="3">
        <v>27.6</v>
      </c>
      <c r="CC27" s="3">
        <v>14.8</v>
      </c>
      <c r="CD27" s="3">
        <v>9.9</v>
      </c>
      <c r="CE27" s="3">
        <v>10.7</v>
      </c>
      <c r="CF27" s="3">
        <v>13.1</v>
      </c>
      <c r="CG27" s="3">
        <v>17.3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>
        <v>45.2</v>
      </c>
      <c r="CN27" s="3">
        <v>36.7</v>
      </c>
      <c r="CO27" s="3">
        <v>33.9</v>
      </c>
      <c r="CP27" s="3">
        <v>35.1</v>
      </c>
      <c r="CQ27" s="3">
        <v>31.6</v>
      </c>
      <c r="CS27" s="1"/>
      <c r="CT27" s="11" t="s">
        <v>267</v>
      </c>
      <c r="CU27" s="3">
        <v>17.2</v>
      </c>
      <c r="CV27" s="3">
        <v>17.8</v>
      </c>
      <c r="CW27" s="3">
        <v>17.9</v>
      </c>
      <c r="CX27" s="3">
        <v>17.9</v>
      </c>
      <c r="CY27" s="3">
        <v>19.1</v>
      </c>
      <c r="CZ27" s="3">
        <v>18.7</v>
      </c>
      <c r="DA27" s="3">
        <v>19.5</v>
      </c>
      <c r="DB27" s="3">
        <v>20.5</v>
      </c>
      <c r="DC27" s="3">
        <v>20.5</v>
      </c>
      <c r="DD27" s="3">
        <v>20.2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>
        <v>26.5</v>
      </c>
      <c r="DM27" s="3">
        <v>25.8</v>
      </c>
      <c r="DN27" s="3">
        <v>29.4</v>
      </c>
      <c r="DO27" s="3">
        <v>27.8</v>
      </c>
      <c r="DQ27" s="1"/>
      <c r="DR27" s="11" t="s">
        <v>267</v>
      </c>
      <c r="DS27" s="3">
        <v>17.2</v>
      </c>
      <c r="DT27" s="3">
        <v>17</v>
      </c>
      <c r="DU27" s="3">
        <v>15.6</v>
      </c>
      <c r="DV27" s="3">
        <v>11.9</v>
      </c>
      <c r="DW27" s="3">
        <v>13.5</v>
      </c>
      <c r="DX27" s="3">
        <v>13.4</v>
      </c>
      <c r="DY27" s="3">
        <v>11.5</v>
      </c>
      <c r="DZ27" s="3">
        <v>8.6</v>
      </c>
      <c r="EA27" s="3">
        <v>8.3</v>
      </c>
      <c r="EB27" s="3">
        <v>7.5</v>
      </c>
      <c r="EC27" s="3">
        <v>6.5</v>
      </c>
      <c r="ED27" s="3">
        <v>5.3</v>
      </c>
      <c r="EE27" s="3">
        <v>5.4</v>
      </c>
      <c r="EF27" s="3">
        <v>4.6</v>
      </c>
      <c r="EG27" s="3">
        <v>4.7</v>
      </c>
      <c r="EH27" s="3">
        <v>4.4</v>
      </c>
      <c r="EI27" s="3">
        <v>4.9</v>
      </c>
      <c r="EJ27" s="3">
        <v>4.3</v>
      </c>
      <c r="EK27" s="3">
        <v>3.4</v>
      </c>
      <c r="EL27" s="3">
        <v>3.5</v>
      </c>
      <c r="EM27" s="3">
        <v>3.6</v>
      </c>
      <c r="EO27" s="1"/>
      <c r="EP27" s="11" t="s">
        <v>267</v>
      </c>
      <c r="EQ27" s="3">
        <v>27</v>
      </c>
      <c r="ER27" s="3">
        <v>24.8</v>
      </c>
      <c r="ES27" s="3">
        <v>27</v>
      </c>
      <c r="ET27" s="3">
        <v>23.3</v>
      </c>
      <c r="EU27" s="3">
        <v>20.9</v>
      </c>
      <c r="EV27" s="3">
        <v>23.6</v>
      </c>
      <c r="EW27" s="3">
        <v>16.4</v>
      </c>
      <c r="EX27" s="3">
        <v>17.9</v>
      </c>
      <c r="EY27" s="3">
        <v>12.9</v>
      </c>
      <c r="EZ27" s="3">
        <v>14.3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>
        <v>8.3</v>
      </c>
      <c r="FJ27" s="3">
        <v>8.1</v>
      </c>
      <c r="FK27" s="3">
        <v>7.7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1.6</v>
      </c>
      <c r="G28" s="3">
        <v>2.6</v>
      </c>
      <c r="H28" s="3">
        <v>2.2</v>
      </c>
      <c r="I28" s="3">
        <v>2.4</v>
      </c>
      <c r="J28" s="3">
        <v>2.4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>
        <v>2.6</v>
      </c>
      <c r="AB28" s="3">
        <v>3.3</v>
      </c>
      <c r="AC28" s="3">
        <v>2.9</v>
      </c>
      <c r="AD28" s="3">
        <v>1.4</v>
      </c>
      <c r="AE28" s="3">
        <v>1.7</v>
      </c>
      <c r="AF28" s="3">
        <v>2.4</v>
      </c>
      <c r="AG28" s="3">
        <v>1</v>
      </c>
      <c r="AH28" s="3">
        <v>1</v>
      </c>
      <c r="AI28" s="3">
        <v>0.8</v>
      </c>
      <c r="AJ28" s="3">
        <v>1.1</v>
      </c>
      <c r="AK28" s="3">
        <v>1.7</v>
      </c>
      <c r="AL28" s="3">
        <v>1.1</v>
      </c>
      <c r="AM28" s="3">
        <v>0.9</v>
      </c>
      <c r="AN28" s="3">
        <v>0.9</v>
      </c>
      <c r="AO28" s="3">
        <v>1</v>
      </c>
      <c r="AP28" s="3">
        <v>1</v>
      </c>
      <c r="AQ28" s="3">
        <v>1</v>
      </c>
      <c r="AR28" s="3">
        <v>1</v>
      </c>
      <c r="AS28" s="3">
        <v>1</v>
      </c>
      <c r="AT28" s="3">
        <v>0.9</v>
      </c>
      <c r="AU28" s="3">
        <v>0.9</v>
      </c>
      <c r="AW28" s="1"/>
      <c r="AX28" s="11" t="s">
        <v>269</v>
      </c>
      <c r="AY28" s="3">
        <v>32.5</v>
      </c>
      <c r="AZ28" s="3">
        <v>31.3</v>
      </c>
      <c r="BA28" s="3">
        <v>34.3</v>
      </c>
      <c r="BB28" s="3">
        <v>30.7</v>
      </c>
      <c r="BC28" s="3">
        <v>29.6</v>
      </c>
      <c r="BD28" s="3">
        <v>26</v>
      </c>
      <c r="BE28" s="3">
        <v>21.2</v>
      </c>
      <c r="BF28" s="3">
        <v>16.7</v>
      </c>
      <c r="BG28" s="3">
        <v>20</v>
      </c>
      <c r="BH28" s="3">
        <v>22.7</v>
      </c>
      <c r="BI28" s="3">
        <v>21.9</v>
      </c>
      <c r="BJ28" s="3">
        <v>18.1</v>
      </c>
      <c r="BK28" s="3">
        <v>17.3</v>
      </c>
      <c r="BL28" s="3">
        <v>16.3</v>
      </c>
      <c r="BM28" s="3">
        <v>14.9</v>
      </c>
      <c r="BN28" s="3">
        <v>13.4</v>
      </c>
      <c r="BO28" s="3">
        <v>11.8</v>
      </c>
      <c r="BP28" s="3">
        <v>10.8</v>
      </c>
      <c r="BQ28" s="3">
        <v>12.7</v>
      </c>
      <c r="BR28" s="3">
        <v>14.2</v>
      </c>
      <c r="BS28" s="3">
        <v>12.7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269</v>
      </c>
      <c r="CU28" s="3">
        <v>53.9</v>
      </c>
      <c r="CV28" s="3">
        <v>50.4</v>
      </c>
      <c r="CW28" s="3">
        <v>46.9</v>
      </c>
      <c r="CX28" s="3">
        <v>52.8</v>
      </c>
      <c r="CY28" s="3">
        <v>52.1</v>
      </c>
      <c r="CZ28" s="3">
        <v>53.8</v>
      </c>
      <c r="DA28" s="3">
        <v>54.3</v>
      </c>
      <c r="DB28" s="3">
        <v>54.2</v>
      </c>
      <c r="DC28" s="3">
        <v>52.5</v>
      </c>
      <c r="DD28" s="3">
        <v>52.9</v>
      </c>
      <c r="DE28" s="3">
        <v>51.3</v>
      </c>
      <c r="DF28" s="3">
        <v>57.3</v>
      </c>
      <c r="DG28" s="3">
        <v>51.6</v>
      </c>
      <c r="DH28" s="3">
        <v>52.4</v>
      </c>
      <c r="DI28" s="3">
        <v>53.7</v>
      </c>
      <c r="DJ28" s="3">
        <v>57.5</v>
      </c>
      <c r="DK28" s="3">
        <v>57.3</v>
      </c>
      <c r="DL28" s="3">
        <v>53.8</v>
      </c>
      <c r="DM28" s="3">
        <v>50.9</v>
      </c>
      <c r="DN28" s="3">
        <v>45</v>
      </c>
      <c r="DO28" s="3">
        <v>46.3</v>
      </c>
      <c r="DQ28" s="1"/>
      <c r="DR28" s="11" t="s">
        <v>269</v>
      </c>
      <c r="DS28" s="3">
        <v>28</v>
      </c>
      <c r="DT28" s="3">
        <v>28.6</v>
      </c>
      <c r="DU28" s="3">
        <v>36.3</v>
      </c>
      <c r="DV28" s="3">
        <v>45.7</v>
      </c>
      <c r="DW28" s="3">
        <v>43.4</v>
      </c>
      <c r="DX28" s="3">
        <v>40.3</v>
      </c>
      <c r="DY28" s="3">
        <v>40.2</v>
      </c>
      <c r="DZ28" s="3">
        <v>50.5</v>
      </c>
      <c r="EA28" s="3">
        <v>51.7</v>
      </c>
      <c r="EB28" s="3">
        <v>50.1</v>
      </c>
      <c r="EC28" s="3">
        <v>51.6</v>
      </c>
      <c r="ED28" s="3">
        <v>57.8</v>
      </c>
      <c r="EE28" s="3">
        <v>59.6</v>
      </c>
      <c r="EF28" s="3">
        <v>62.3</v>
      </c>
      <c r="EG28" s="3">
        <v>65.3</v>
      </c>
      <c r="EH28" s="3">
        <v>65.9</v>
      </c>
      <c r="EI28" s="3">
        <v>64.7</v>
      </c>
      <c r="EJ28" s="3">
        <v>65.4</v>
      </c>
      <c r="EK28" s="3">
        <v>68.4</v>
      </c>
      <c r="EL28" s="3">
        <v>67.9</v>
      </c>
      <c r="EM28" s="3">
        <v>66.5</v>
      </c>
      <c r="EO28" s="1"/>
      <c r="EP28" s="11" t="s">
        <v>269</v>
      </c>
      <c r="EQ28" s="3">
        <v>11.2</v>
      </c>
      <c r="ER28" s="3">
        <v>6.6</v>
      </c>
      <c r="ES28" s="3">
        <v>10.6</v>
      </c>
      <c r="ET28" s="3">
        <v>4</v>
      </c>
      <c r="EU28" s="3">
        <v>11</v>
      </c>
      <c r="EV28" s="3">
        <v>9.4</v>
      </c>
      <c r="EW28" s="3">
        <v>27.1</v>
      </c>
      <c r="EX28" s="3">
        <v>34.4</v>
      </c>
      <c r="EY28" s="3">
        <v>40.7</v>
      </c>
      <c r="EZ28" s="3">
        <v>46.7</v>
      </c>
      <c r="FA28" s="3">
        <v>47.4</v>
      </c>
      <c r="FB28" s="3">
        <v>49.8</v>
      </c>
      <c r="FC28" s="3">
        <v>48</v>
      </c>
      <c r="FD28" s="3">
        <v>46.4</v>
      </c>
      <c r="FE28" s="3">
        <v>49.1</v>
      </c>
      <c r="FF28" s="3">
        <v>48.4</v>
      </c>
      <c r="FG28" s="3">
        <v>59.8</v>
      </c>
      <c r="FH28" s="3">
        <v>57.4</v>
      </c>
      <c r="FI28" s="3">
        <v>55.5</v>
      </c>
      <c r="FJ28" s="3">
        <v>53.6</v>
      </c>
      <c r="FK28" s="3">
        <v>53.2</v>
      </c>
    </row>
    <row r="29" ht="14.5" spans="1:167">
      <c r="A29" s="1"/>
      <c r="B29" s="11" t="s">
        <v>270</v>
      </c>
      <c r="C29" s="3">
        <v>22.5</v>
      </c>
      <c r="D29" s="3">
        <v>22.7</v>
      </c>
      <c r="E29" s="3">
        <v>27.4</v>
      </c>
      <c r="F29" s="3">
        <v>27.8</v>
      </c>
      <c r="G29" s="3">
        <v>24.8</v>
      </c>
      <c r="H29" s="3">
        <v>21.2</v>
      </c>
      <c r="I29" s="3">
        <v>19.8</v>
      </c>
      <c r="J29" s="3">
        <v>18.1</v>
      </c>
      <c r="K29" s="3">
        <v>17.5</v>
      </c>
      <c r="L29" s="3">
        <v>18.6</v>
      </c>
      <c r="M29" s="3">
        <v>19.2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>
        <v>21.9</v>
      </c>
      <c r="T29" s="3" t="s">
        <v>268</v>
      </c>
      <c r="U29" s="3">
        <v>19.3</v>
      </c>
      <c r="V29" s="3">
        <v>22</v>
      </c>
      <c r="W29" s="3">
        <v>22.7</v>
      </c>
      <c r="Y29" s="1"/>
      <c r="Z29" s="11" t="s">
        <v>270</v>
      </c>
      <c r="AA29" s="3">
        <v>17.4</v>
      </c>
      <c r="AB29" s="3">
        <v>13.2</v>
      </c>
      <c r="AC29" s="3">
        <v>14.4</v>
      </c>
      <c r="AD29" s="3">
        <v>19.3</v>
      </c>
      <c r="AE29" s="3">
        <v>25.2</v>
      </c>
      <c r="AF29" s="3">
        <v>25</v>
      </c>
      <c r="AG29" s="3">
        <v>16.9</v>
      </c>
      <c r="AH29" s="3">
        <v>23.6</v>
      </c>
      <c r="AI29" s="3">
        <v>22.3</v>
      </c>
      <c r="AJ29" s="3">
        <v>25.4</v>
      </c>
      <c r="AK29" s="3">
        <v>26</v>
      </c>
      <c r="AL29" s="3">
        <v>34.3</v>
      </c>
      <c r="AM29" s="3">
        <v>28.3</v>
      </c>
      <c r="AN29" s="3">
        <v>31.1</v>
      </c>
      <c r="AO29" s="3">
        <v>34.5</v>
      </c>
      <c r="AP29" s="3">
        <v>38</v>
      </c>
      <c r="AQ29" s="3">
        <v>34.3</v>
      </c>
      <c r="AR29" s="3">
        <v>32.1</v>
      </c>
      <c r="AS29" s="3">
        <v>31.1</v>
      </c>
      <c r="AT29" s="3">
        <v>31.4</v>
      </c>
      <c r="AU29" s="3">
        <v>32.1</v>
      </c>
      <c r="AW29" s="1"/>
      <c r="AX29" s="11" t="s">
        <v>270</v>
      </c>
      <c r="AY29" s="3">
        <v>19.7</v>
      </c>
      <c r="AZ29" s="3">
        <v>14.5</v>
      </c>
      <c r="BA29" s="3">
        <v>16.6</v>
      </c>
      <c r="BB29" s="3">
        <v>18</v>
      </c>
      <c r="BC29" s="3">
        <v>18.8</v>
      </c>
      <c r="BD29" s="3">
        <v>16.2</v>
      </c>
      <c r="BE29" s="3">
        <v>14.5</v>
      </c>
      <c r="BF29" s="3">
        <v>11.7</v>
      </c>
      <c r="BG29" s="3">
        <v>11.5</v>
      </c>
      <c r="BH29" s="3">
        <v>15.8</v>
      </c>
      <c r="BI29" s="3">
        <v>13.7</v>
      </c>
      <c r="BJ29" s="3">
        <v>16.7</v>
      </c>
      <c r="BK29" s="3">
        <v>18.8</v>
      </c>
      <c r="BL29" s="3">
        <v>22.9</v>
      </c>
      <c r="BM29" s="3">
        <v>22.5</v>
      </c>
      <c r="BN29" s="3">
        <v>26.6</v>
      </c>
      <c r="BO29" s="3">
        <v>29</v>
      </c>
      <c r="BP29" s="3">
        <v>27.6</v>
      </c>
      <c r="BQ29" s="3">
        <v>23.9</v>
      </c>
      <c r="BR29" s="3">
        <v>24.5</v>
      </c>
      <c r="BS29" s="3">
        <v>26.6</v>
      </c>
      <c r="BU29" s="1"/>
      <c r="BV29" s="11" t="s">
        <v>270</v>
      </c>
      <c r="BW29" s="3">
        <v>23.4</v>
      </c>
      <c r="BX29" s="3">
        <v>22</v>
      </c>
      <c r="BY29" s="3">
        <v>22.7</v>
      </c>
      <c r="BZ29" s="3">
        <v>16.2</v>
      </c>
      <c r="CA29" s="3">
        <v>19.9</v>
      </c>
      <c r="CB29" s="3">
        <v>22.7</v>
      </c>
      <c r="CC29" s="3">
        <v>10.9</v>
      </c>
      <c r="CD29" s="3">
        <v>11.8</v>
      </c>
      <c r="CE29" s="3">
        <v>12.4</v>
      </c>
      <c r="CF29" s="3">
        <v>17.3</v>
      </c>
      <c r="CG29" s="3" t="s">
        <v>268</v>
      </c>
      <c r="CH29" s="3">
        <v>38.8</v>
      </c>
      <c r="CI29" s="3">
        <v>20</v>
      </c>
      <c r="CJ29" s="3">
        <v>15.7</v>
      </c>
      <c r="CK29" s="3">
        <v>29.3</v>
      </c>
      <c r="CL29" s="3">
        <v>27.5</v>
      </c>
      <c r="CM29" s="3">
        <v>26.5</v>
      </c>
      <c r="CN29" s="3">
        <v>29.2</v>
      </c>
      <c r="CO29" s="3">
        <v>31.1</v>
      </c>
      <c r="CP29" s="3">
        <v>29.3</v>
      </c>
      <c r="CQ29" s="3">
        <v>33.3</v>
      </c>
      <c r="CS29" s="1"/>
      <c r="CT29" s="11" t="s">
        <v>270</v>
      </c>
      <c r="CU29" s="3">
        <v>4</v>
      </c>
      <c r="CV29" s="3">
        <v>3.8</v>
      </c>
      <c r="CW29" s="3">
        <v>3.7</v>
      </c>
      <c r="CX29" s="3">
        <v>3.7</v>
      </c>
      <c r="CY29" s="3">
        <v>4</v>
      </c>
      <c r="CZ29" s="3">
        <v>4.3</v>
      </c>
      <c r="DA29" s="3">
        <v>4.3</v>
      </c>
      <c r="DB29" s="3">
        <v>4.6</v>
      </c>
      <c r="DC29" s="3">
        <v>4.6</v>
      </c>
      <c r="DD29" s="3">
        <v>3.4</v>
      </c>
      <c r="DE29" s="3">
        <v>5</v>
      </c>
      <c r="DF29" s="3">
        <v>5</v>
      </c>
      <c r="DG29" s="3">
        <v>5.3</v>
      </c>
      <c r="DH29" s="3">
        <v>4.8</v>
      </c>
      <c r="DI29" s="3">
        <v>4.5</v>
      </c>
      <c r="DJ29" s="3">
        <v>3.8</v>
      </c>
      <c r="DK29" s="3">
        <v>2.5</v>
      </c>
      <c r="DL29" s="3">
        <v>7.3</v>
      </c>
      <c r="DM29" s="3">
        <v>10</v>
      </c>
      <c r="DN29" s="3">
        <v>12.1</v>
      </c>
      <c r="DO29" s="3">
        <v>16.1</v>
      </c>
      <c r="DQ29" s="1"/>
      <c r="DR29" s="11" t="s">
        <v>270</v>
      </c>
      <c r="DS29" s="3">
        <v>9.2</v>
      </c>
      <c r="DT29" s="3">
        <v>8</v>
      </c>
      <c r="DU29" s="3">
        <v>5.5</v>
      </c>
      <c r="DV29" s="3">
        <v>5.5</v>
      </c>
      <c r="DW29" s="3">
        <v>6.8</v>
      </c>
      <c r="DX29" s="3">
        <v>7.2</v>
      </c>
      <c r="DY29" s="3">
        <v>7.4</v>
      </c>
      <c r="DZ29" s="3">
        <v>6.5</v>
      </c>
      <c r="EA29" s="3">
        <v>7.7</v>
      </c>
      <c r="EB29" s="3">
        <v>7.9</v>
      </c>
      <c r="EC29" s="3">
        <v>10</v>
      </c>
      <c r="ED29" s="3">
        <v>8.6</v>
      </c>
      <c r="EE29" s="3">
        <v>7.5</v>
      </c>
      <c r="EF29" s="3">
        <v>7.4</v>
      </c>
      <c r="EG29" s="3">
        <v>6.2</v>
      </c>
      <c r="EH29" s="3">
        <v>6.4</v>
      </c>
      <c r="EI29" s="3" t="s">
        <v>268</v>
      </c>
      <c r="EJ29" s="3">
        <v>6.8</v>
      </c>
      <c r="EK29" s="3">
        <v>6.4</v>
      </c>
      <c r="EL29" s="3">
        <v>6.5</v>
      </c>
      <c r="EM29" s="3">
        <v>6.5</v>
      </c>
      <c r="EO29" s="1"/>
      <c r="EP29" s="11" t="s">
        <v>270</v>
      </c>
      <c r="EQ29" s="3">
        <v>46.1</v>
      </c>
      <c r="ER29" s="3">
        <v>44</v>
      </c>
      <c r="ES29" s="3">
        <v>45.8</v>
      </c>
      <c r="ET29" s="3">
        <v>51.9</v>
      </c>
      <c r="EU29" s="3">
        <v>49.1</v>
      </c>
      <c r="EV29" s="3">
        <v>56.3</v>
      </c>
      <c r="EW29" s="3">
        <v>44.3</v>
      </c>
      <c r="EX29" s="3">
        <v>35</v>
      </c>
      <c r="EY29" s="3">
        <v>32.2</v>
      </c>
      <c r="EZ29" s="3">
        <v>27.3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>
        <v>32</v>
      </c>
      <c r="FI29" s="3">
        <v>33.9</v>
      </c>
      <c r="FJ29" s="3">
        <v>35.9</v>
      </c>
      <c r="FK29" s="3">
        <v>37.2</v>
      </c>
    </row>
    <row r="30" ht="14.5" spans="1:167">
      <c r="A30" s="1"/>
      <c r="B30" s="11" t="s">
        <v>271</v>
      </c>
      <c r="C30" s="3">
        <v>24.2</v>
      </c>
      <c r="D30" s="3">
        <v>26.8</v>
      </c>
      <c r="E30" s="3">
        <v>26.3</v>
      </c>
      <c r="F30" s="3">
        <v>25.2</v>
      </c>
      <c r="G30" s="3">
        <v>31.5</v>
      </c>
      <c r="H30" s="3">
        <v>37.6</v>
      </c>
      <c r="I30" s="3">
        <v>25</v>
      </c>
      <c r="J30" s="3">
        <v>27.1</v>
      </c>
      <c r="K30" s="3">
        <v>27.4</v>
      </c>
      <c r="L30" s="3">
        <v>22.9</v>
      </c>
      <c r="M30" s="3">
        <v>23.8</v>
      </c>
      <c r="N30" s="3">
        <v>28.7</v>
      </c>
      <c r="O30" s="3">
        <v>25.9</v>
      </c>
      <c r="P30" s="3">
        <v>23.9</v>
      </c>
      <c r="Q30" s="3">
        <v>20.7</v>
      </c>
      <c r="R30" s="3">
        <v>24.4</v>
      </c>
      <c r="S30" s="3">
        <v>28.6</v>
      </c>
      <c r="T30" s="3">
        <v>27.5</v>
      </c>
      <c r="U30" s="3">
        <v>23.1</v>
      </c>
      <c r="V30" s="3">
        <v>22.6</v>
      </c>
      <c r="W30" s="3">
        <v>20.7</v>
      </c>
      <c r="Y30" s="1"/>
      <c r="Z30" s="11" t="s">
        <v>271</v>
      </c>
      <c r="AA30" s="3">
        <v>26.4</v>
      </c>
      <c r="AB30" s="3">
        <v>34</v>
      </c>
      <c r="AC30" s="3">
        <v>34.5</v>
      </c>
      <c r="AD30" s="3">
        <v>33.3</v>
      </c>
      <c r="AE30" s="3">
        <v>36.9</v>
      </c>
      <c r="AF30" s="3">
        <v>23.5</v>
      </c>
      <c r="AG30" s="3">
        <v>42.5</v>
      </c>
      <c r="AH30" s="3">
        <v>34.1</v>
      </c>
      <c r="AI30" s="3">
        <v>42.5</v>
      </c>
      <c r="AJ30" s="3">
        <v>51.2</v>
      </c>
      <c r="AK30" s="3">
        <v>43.9</v>
      </c>
      <c r="AL30" s="3">
        <v>21</v>
      </c>
      <c r="AM30" s="3">
        <v>22.1</v>
      </c>
      <c r="AN30" s="3">
        <v>19.7</v>
      </c>
      <c r="AO30" s="3">
        <v>25.5</v>
      </c>
      <c r="AP30" s="3">
        <v>21.2</v>
      </c>
      <c r="AQ30" s="3">
        <v>25</v>
      </c>
      <c r="AR30" s="3">
        <v>29.2</v>
      </c>
      <c r="AS30" s="3">
        <v>22.6</v>
      </c>
      <c r="AT30" s="3">
        <v>22.5</v>
      </c>
      <c r="AU30" s="3">
        <v>22.4</v>
      </c>
      <c r="AW30" s="1"/>
      <c r="AX30" s="11" t="s">
        <v>271</v>
      </c>
      <c r="AY30" s="3">
        <v>0.3</v>
      </c>
      <c r="AZ30" s="3">
        <v>0.2</v>
      </c>
      <c r="BA30" s="3">
        <v>0.2</v>
      </c>
      <c r="BB30" s="3">
        <v>0</v>
      </c>
      <c r="BC30" s="3">
        <v>0.3</v>
      </c>
      <c r="BD30" s="3">
        <v>0.3</v>
      </c>
      <c r="BE30" s="3">
        <v>0</v>
      </c>
      <c r="BF30" s="3">
        <v>0.6</v>
      </c>
      <c r="BG30" s="3">
        <v>0.4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46.7</v>
      </c>
      <c r="CD30" s="3">
        <v>46.1</v>
      </c>
      <c r="CE30" s="3">
        <v>40.2</v>
      </c>
      <c r="CF30" s="3">
        <v>35</v>
      </c>
      <c r="CG30" s="3">
        <v>22.7</v>
      </c>
      <c r="CH30" s="3">
        <v>1.4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0.1</v>
      </c>
      <c r="DB30" s="3">
        <v>0</v>
      </c>
      <c r="DC30" s="3">
        <v>0</v>
      </c>
      <c r="DD30" s="3">
        <v>0</v>
      </c>
      <c r="DE30" s="3">
        <v>0</v>
      </c>
      <c r="DF30" s="3">
        <v>0.3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0.1</v>
      </c>
      <c r="DT30" s="3">
        <v>0.1</v>
      </c>
      <c r="DU30" s="3">
        <v>0.1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0.4</v>
      </c>
      <c r="EX30" s="3">
        <v>0.1</v>
      </c>
      <c r="EY30" s="3">
        <v>0.1</v>
      </c>
      <c r="EZ30" s="3">
        <v>0.1</v>
      </c>
      <c r="FA30" s="3">
        <v>0.1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 t="s">
        <v>268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 t="s">
        <v>268</v>
      </c>
      <c r="J31" s="3" t="s">
        <v>268</v>
      </c>
      <c r="K31" s="3" t="s">
        <v>268</v>
      </c>
      <c r="L31" s="3" t="s">
        <v>268</v>
      </c>
      <c r="M31" s="3">
        <v>0</v>
      </c>
      <c r="N31" s="3">
        <v>0</v>
      </c>
      <c r="O31" s="3">
        <v>0</v>
      </c>
      <c r="P31" s="3" t="s">
        <v>268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0.4</v>
      </c>
      <c r="CP31" s="3">
        <v>0.4</v>
      </c>
      <c r="CQ31" s="3">
        <v>0</v>
      </c>
      <c r="CS31" s="1"/>
      <c r="CT31" s="11" t="s">
        <v>272</v>
      </c>
      <c r="CU31" s="3">
        <v>21.6</v>
      </c>
      <c r="CV31" s="3">
        <v>24.2</v>
      </c>
      <c r="CW31" s="3">
        <v>25.8</v>
      </c>
      <c r="CX31" s="3">
        <v>21.4</v>
      </c>
      <c r="CY31" s="3">
        <v>20.4</v>
      </c>
      <c r="CZ31" s="3">
        <v>17.7</v>
      </c>
      <c r="DA31" s="3">
        <v>16.4</v>
      </c>
      <c r="DB31" s="3">
        <v>15.6</v>
      </c>
      <c r="DC31" s="3">
        <v>16.8</v>
      </c>
      <c r="DD31" s="3">
        <v>16.7</v>
      </c>
      <c r="DE31" s="3">
        <v>15.2</v>
      </c>
      <c r="DF31" s="3">
        <v>7.1</v>
      </c>
      <c r="DG31" s="3">
        <v>7.7</v>
      </c>
      <c r="DH31" s="3">
        <v>7.1</v>
      </c>
      <c r="DI31" s="3">
        <v>9</v>
      </c>
      <c r="DJ31" s="3">
        <v>7.5</v>
      </c>
      <c r="DK31" s="3">
        <v>8.4</v>
      </c>
      <c r="DL31" s="3">
        <v>7.4</v>
      </c>
      <c r="DM31" s="3">
        <v>8</v>
      </c>
      <c r="DN31" s="3">
        <v>6.9</v>
      </c>
      <c r="DO31" s="3">
        <v>5.9</v>
      </c>
      <c r="DQ31" s="1"/>
      <c r="DR31" s="11" t="s">
        <v>272</v>
      </c>
      <c r="DS31" s="3">
        <v>40.5</v>
      </c>
      <c r="DT31" s="3">
        <v>40.7</v>
      </c>
      <c r="DU31" s="3">
        <v>37.6</v>
      </c>
      <c r="DV31" s="3">
        <v>33.5</v>
      </c>
      <c r="DW31" s="3">
        <v>32.9</v>
      </c>
      <c r="DX31" s="3">
        <v>34</v>
      </c>
      <c r="DY31" s="3">
        <v>35.9</v>
      </c>
      <c r="DZ31" s="3">
        <v>30.1</v>
      </c>
      <c r="EA31" s="3">
        <v>27.7</v>
      </c>
      <c r="EB31" s="3">
        <v>30.7</v>
      </c>
      <c r="EC31" s="3">
        <v>27.6</v>
      </c>
      <c r="ED31" s="3">
        <v>24.1</v>
      </c>
      <c r="EE31" s="3">
        <v>22.3</v>
      </c>
      <c r="EF31" s="3">
        <v>21.5</v>
      </c>
      <c r="EG31" s="3">
        <v>20.1</v>
      </c>
      <c r="EH31" s="3">
        <v>20</v>
      </c>
      <c r="EI31" s="3">
        <v>21.2</v>
      </c>
      <c r="EJ31" s="3">
        <v>20</v>
      </c>
      <c r="EK31" s="3">
        <v>18</v>
      </c>
      <c r="EL31" s="3">
        <v>18.4</v>
      </c>
      <c r="EM31" s="3">
        <v>19.8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5.1</v>
      </c>
      <c r="D32" s="3">
        <v>0.7</v>
      </c>
      <c r="E32" s="3">
        <v>0.3</v>
      </c>
      <c r="F32" s="3">
        <v>0.4</v>
      </c>
      <c r="G32" s="3">
        <v>0.4</v>
      </c>
      <c r="H32" s="3">
        <v>0.8</v>
      </c>
      <c r="I32" s="3">
        <v>0.9</v>
      </c>
      <c r="J32" s="3">
        <v>1.1</v>
      </c>
      <c r="K32" s="3">
        <v>1.3</v>
      </c>
      <c r="L32" s="3">
        <v>1.4</v>
      </c>
      <c r="M32" s="3">
        <v>1</v>
      </c>
      <c r="N32" s="3">
        <v>1</v>
      </c>
      <c r="O32" s="3">
        <v>0.8</v>
      </c>
      <c r="P32" s="3">
        <v>0.8</v>
      </c>
      <c r="Q32" s="3">
        <v>0.3</v>
      </c>
      <c r="R32" s="3">
        <v>1.3</v>
      </c>
      <c r="S32" s="3">
        <v>1.3</v>
      </c>
      <c r="T32" s="3">
        <v>1.2</v>
      </c>
      <c r="U32" s="3">
        <v>0.9</v>
      </c>
      <c r="V32" s="3">
        <v>1.2</v>
      </c>
      <c r="W32" s="3">
        <v>0.9</v>
      </c>
      <c r="Y32" s="1"/>
      <c r="Z32" s="11" t="s">
        <v>273</v>
      </c>
      <c r="AA32" s="3">
        <v>2.1</v>
      </c>
      <c r="AB32" s="3">
        <v>0.9</v>
      </c>
      <c r="AC32" s="3">
        <v>0</v>
      </c>
      <c r="AD32" s="3">
        <v>0</v>
      </c>
      <c r="AE32" s="3">
        <v>0</v>
      </c>
      <c r="AF32" s="3">
        <v>0.2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>
        <v>0.1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273</v>
      </c>
      <c r="AY32" s="3">
        <v>6.7</v>
      </c>
      <c r="AZ32" s="3">
        <v>4.7</v>
      </c>
      <c r="BA32" s="3">
        <v>3.5</v>
      </c>
      <c r="BB32" s="3">
        <v>6.2</v>
      </c>
      <c r="BC32" s="3">
        <v>5.9</v>
      </c>
      <c r="BD32" s="3">
        <v>14.6</v>
      </c>
      <c r="BE32" s="3">
        <v>16.8</v>
      </c>
      <c r="BF32" s="3">
        <v>15.2</v>
      </c>
      <c r="BG32" s="3">
        <v>15.9</v>
      </c>
      <c r="BH32" s="3">
        <v>14.6</v>
      </c>
      <c r="BI32" s="3">
        <v>17.7</v>
      </c>
      <c r="BJ32" s="3">
        <v>18.8</v>
      </c>
      <c r="BK32" s="3">
        <v>20.5</v>
      </c>
      <c r="BL32" s="3">
        <v>14.9</v>
      </c>
      <c r="BM32" s="3">
        <v>13.1</v>
      </c>
      <c r="BN32" s="3">
        <v>12</v>
      </c>
      <c r="BO32" s="3">
        <v>15.1</v>
      </c>
      <c r="BP32" s="3">
        <v>16.3</v>
      </c>
      <c r="BQ32" s="3">
        <v>12.8</v>
      </c>
      <c r="BR32" s="3">
        <v>12.9</v>
      </c>
      <c r="BS32" s="3">
        <v>12.3</v>
      </c>
      <c r="BU32" s="1"/>
      <c r="BV32" s="11" t="s">
        <v>273</v>
      </c>
      <c r="BW32" s="3">
        <v>8</v>
      </c>
      <c r="BX32" s="3">
        <v>19.9</v>
      </c>
      <c r="BY32" s="3">
        <v>10.2</v>
      </c>
      <c r="BZ32" s="3">
        <v>35.4</v>
      </c>
      <c r="CA32" s="3">
        <v>53.2</v>
      </c>
      <c r="CB32" s="3">
        <v>49.7</v>
      </c>
      <c r="CC32" s="3">
        <v>27.7</v>
      </c>
      <c r="CD32" s="3">
        <v>32.3</v>
      </c>
      <c r="CE32" s="3">
        <v>36.7</v>
      </c>
      <c r="CF32" s="3">
        <v>34.5</v>
      </c>
      <c r="CG32" s="3">
        <v>29.4</v>
      </c>
      <c r="CH32" s="3">
        <v>34.9</v>
      </c>
      <c r="CI32" s="3">
        <v>19.8</v>
      </c>
      <c r="CJ32" s="3">
        <v>23.6</v>
      </c>
      <c r="CK32" s="3">
        <v>32.5</v>
      </c>
      <c r="CL32" s="3">
        <v>33.8</v>
      </c>
      <c r="CM32" s="3">
        <v>28.3</v>
      </c>
      <c r="CN32" s="3">
        <v>34</v>
      </c>
      <c r="CO32" s="3">
        <v>34.6</v>
      </c>
      <c r="CP32" s="3">
        <v>35.2</v>
      </c>
      <c r="CQ32" s="3">
        <v>35.1</v>
      </c>
      <c r="CS32" s="1"/>
      <c r="CT32" s="11" t="s">
        <v>273</v>
      </c>
      <c r="CU32" s="3">
        <v>3.2</v>
      </c>
      <c r="CV32" s="3">
        <v>3.8</v>
      </c>
      <c r="CW32" s="3">
        <v>5.7</v>
      </c>
      <c r="CX32" s="3">
        <v>4.3</v>
      </c>
      <c r="CY32" s="3">
        <v>4.5</v>
      </c>
      <c r="CZ32" s="3">
        <v>5.5</v>
      </c>
      <c r="DA32" s="3">
        <v>5.4</v>
      </c>
      <c r="DB32" s="3">
        <v>5.2</v>
      </c>
      <c r="DC32" s="3">
        <v>5.5</v>
      </c>
      <c r="DD32" s="3">
        <v>6.8</v>
      </c>
      <c r="DE32" s="3">
        <v>5.7</v>
      </c>
      <c r="DF32" s="3">
        <v>5.6</v>
      </c>
      <c r="DG32" s="3">
        <v>8</v>
      </c>
      <c r="DH32" s="3">
        <v>5.8</v>
      </c>
      <c r="DI32" s="3">
        <v>6.6</v>
      </c>
      <c r="DJ32" s="3">
        <v>6.2</v>
      </c>
      <c r="DK32" s="3">
        <v>5.2</v>
      </c>
      <c r="DL32" s="3">
        <v>5</v>
      </c>
      <c r="DM32" s="3">
        <v>5.2</v>
      </c>
      <c r="DN32" s="3">
        <v>6.6</v>
      </c>
      <c r="DO32" s="3">
        <v>3.9</v>
      </c>
      <c r="DQ32" s="1"/>
      <c r="DR32" s="11" t="s">
        <v>273</v>
      </c>
      <c r="DS32" s="3">
        <v>4.9</v>
      </c>
      <c r="DT32" s="3">
        <v>5.6</v>
      </c>
      <c r="DU32" s="3">
        <v>4.8</v>
      </c>
      <c r="DV32" s="3">
        <v>3.3</v>
      </c>
      <c r="DW32" s="3">
        <v>3.4</v>
      </c>
      <c r="DX32" s="3">
        <v>5</v>
      </c>
      <c r="DY32" s="3">
        <v>4.9</v>
      </c>
      <c r="DZ32" s="3">
        <v>4.1</v>
      </c>
      <c r="EA32" s="3">
        <v>4.5</v>
      </c>
      <c r="EB32" s="3">
        <v>3.7</v>
      </c>
      <c r="EC32" s="3">
        <v>4.3</v>
      </c>
      <c r="ED32" s="3">
        <v>4.2</v>
      </c>
      <c r="EE32" s="3">
        <v>5</v>
      </c>
      <c r="EF32" s="3">
        <v>4.1</v>
      </c>
      <c r="EG32" s="3">
        <v>3.7</v>
      </c>
      <c r="EH32" s="3">
        <v>3.3</v>
      </c>
      <c r="EI32" s="3">
        <v>3.1</v>
      </c>
      <c r="EJ32" s="3">
        <v>3.4</v>
      </c>
      <c r="EK32" s="3">
        <v>3.8</v>
      </c>
      <c r="EL32" s="3">
        <v>3.7</v>
      </c>
      <c r="EM32" s="3">
        <v>3.6</v>
      </c>
      <c r="EO32" s="1"/>
      <c r="EP32" s="11" t="s">
        <v>273</v>
      </c>
      <c r="EQ32" s="3">
        <v>3.9</v>
      </c>
      <c r="ER32" s="3">
        <v>2.4</v>
      </c>
      <c r="ES32" s="3">
        <v>2.3</v>
      </c>
      <c r="ET32" s="3">
        <v>2.3</v>
      </c>
      <c r="EU32" s="3">
        <v>2</v>
      </c>
      <c r="EV32" s="3">
        <v>5.5</v>
      </c>
      <c r="EW32" s="3">
        <v>3.3</v>
      </c>
      <c r="EX32" s="3">
        <v>4</v>
      </c>
      <c r="EY32" s="3">
        <v>4.5</v>
      </c>
      <c r="EZ32" s="3">
        <v>3.6</v>
      </c>
      <c r="FA32" s="3">
        <v>3.7</v>
      </c>
      <c r="FB32" s="3">
        <v>3.4</v>
      </c>
      <c r="FC32" s="3">
        <v>2.9</v>
      </c>
      <c r="FD32" s="3">
        <v>2.8</v>
      </c>
      <c r="FE32" s="3">
        <v>2.5</v>
      </c>
      <c r="FF32" s="3">
        <v>2.2</v>
      </c>
      <c r="FG32" s="3">
        <v>1.7</v>
      </c>
      <c r="FH32" s="3">
        <v>1.6</v>
      </c>
      <c r="FI32" s="3">
        <v>2.3</v>
      </c>
      <c r="FJ32" s="3">
        <v>2.4</v>
      </c>
      <c r="FK32" s="3">
        <v>1.9</v>
      </c>
    </row>
    <row r="33" ht="14.5" spans="1:167">
      <c r="A33" s="1"/>
      <c r="B33" s="11" t="s">
        <v>274</v>
      </c>
      <c r="C33" s="3">
        <v>6.9</v>
      </c>
      <c r="D33" s="3">
        <v>4.8</v>
      </c>
      <c r="E33" s="3">
        <v>3.5</v>
      </c>
      <c r="F33" s="3">
        <v>0.3</v>
      </c>
      <c r="G33" s="3">
        <v>0</v>
      </c>
      <c r="H33" s="3">
        <v>0</v>
      </c>
      <c r="I33" s="3">
        <v>0</v>
      </c>
      <c r="J33" s="3">
        <v>5.2</v>
      </c>
      <c r="K33" s="3">
        <v>1.2</v>
      </c>
      <c r="L33" s="3">
        <v>0</v>
      </c>
      <c r="M33" s="3">
        <v>0</v>
      </c>
      <c r="N33" s="3">
        <v>0</v>
      </c>
      <c r="O33" s="3">
        <v>0</v>
      </c>
      <c r="P33" s="3">
        <v>4.4</v>
      </c>
      <c r="Q33" s="3">
        <v>11.7</v>
      </c>
      <c r="R33" s="3">
        <v>17.8</v>
      </c>
      <c r="S33" s="3">
        <v>0</v>
      </c>
      <c r="T33" s="3">
        <v>0</v>
      </c>
      <c r="U33" s="3">
        <v>15.1</v>
      </c>
      <c r="V33" s="3">
        <v>17.8</v>
      </c>
      <c r="W33" s="3">
        <v>16.2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14.2</v>
      </c>
      <c r="AN33" s="3">
        <v>13.8</v>
      </c>
      <c r="AO33" s="3">
        <v>0</v>
      </c>
      <c r="AP33" s="3">
        <v>0</v>
      </c>
      <c r="AQ33" s="3">
        <v>0</v>
      </c>
      <c r="AR33" s="3">
        <v>0</v>
      </c>
      <c r="AS33" s="3">
        <v>0.5</v>
      </c>
      <c r="AT33" s="3">
        <v>1.8</v>
      </c>
      <c r="AU33" s="3">
        <v>2.8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0.1</v>
      </c>
      <c r="DT33" s="3">
        <v>0</v>
      </c>
      <c r="DU33" s="3">
        <v>0</v>
      </c>
      <c r="DV33" s="3">
        <v>0.1</v>
      </c>
      <c r="DW33" s="3">
        <v>0</v>
      </c>
      <c r="DX33" s="3">
        <v>0.1</v>
      </c>
      <c r="DY33" s="3">
        <v>0.1</v>
      </c>
      <c r="DZ33" s="3">
        <v>0.1</v>
      </c>
      <c r="EA33" s="3" t="s">
        <v>268</v>
      </c>
      <c r="EB33" s="3" t="s">
        <v>268</v>
      </c>
      <c r="EC33" s="3">
        <v>0</v>
      </c>
      <c r="ED33" s="3">
        <v>0</v>
      </c>
      <c r="EE33" s="3" t="s">
        <v>268</v>
      </c>
      <c r="EF33" s="3" t="s">
        <v>268</v>
      </c>
      <c r="EG33" s="3" t="s">
        <v>268</v>
      </c>
      <c r="EH33" s="3" t="s">
        <v>268</v>
      </c>
      <c r="EI33" s="3" t="s">
        <v>268</v>
      </c>
      <c r="EJ33" s="3" t="s">
        <v>268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11.8</v>
      </c>
      <c r="ER33" s="3">
        <v>22.1</v>
      </c>
      <c r="ES33" s="3">
        <v>14.3</v>
      </c>
      <c r="ET33" s="3">
        <v>18.5</v>
      </c>
      <c r="EU33" s="3">
        <v>17</v>
      </c>
      <c r="EV33" s="3">
        <v>5.3</v>
      </c>
      <c r="EW33" s="3">
        <v>8.4</v>
      </c>
      <c r="EX33" s="3">
        <v>8.6</v>
      </c>
      <c r="EY33" s="3">
        <v>9.6</v>
      </c>
      <c r="EZ33" s="3">
        <v>8</v>
      </c>
      <c r="FA33" s="3" t="s">
        <v>268</v>
      </c>
      <c r="FB33" s="3" t="s">
        <v>268</v>
      </c>
      <c r="FC33" s="3" t="s">
        <v>268</v>
      </c>
      <c r="FD33" s="3" t="s">
        <v>268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8.4</v>
      </c>
      <c r="D34" s="3">
        <v>8.9</v>
      </c>
      <c r="E34" s="3">
        <v>8.2</v>
      </c>
      <c r="F34" s="3">
        <v>14</v>
      </c>
      <c r="G34" s="3">
        <v>13.1</v>
      </c>
      <c r="H34" s="3">
        <v>9.4</v>
      </c>
      <c r="I34" s="3">
        <v>12.8</v>
      </c>
      <c r="J34" s="3">
        <v>6</v>
      </c>
      <c r="K34" s="3">
        <v>12.7</v>
      </c>
      <c r="L34" s="3">
        <v>20</v>
      </c>
      <c r="M34" s="3" t="s">
        <v>268</v>
      </c>
      <c r="N34" s="3" t="s">
        <v>268</v>
      </c>
      <c r="O34" s="3" t="s">
        <v>268</v>
      </c>
      <c r="P34" s="3" t="s">
        <v>268</v>
      </c>
      <c r="Q34" s="3" t="s">
        <v>268</v>
      </c>
      <c r="R34" s="3" t="s">
        <v>268</v>
      </c>
      <c r="S34" s="3" t="s">
        <v>268</v>
      </c>
      <c r="T34" s="3" t="s">
        <v>268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 t="s">
        <v>268</v>
      </c>
      <c r="AB34" s="3" t="s">
        <v>268</v>
      </c>
      <c r="AC34" s="3" t="s">
        <v>268</v>
      </c>
      <c r="AD34" s="3" t="s">
        <v>268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13</v>
      </c>
      <c r="AT34" s="3">
        <v>11.7</v>
      </c>
      <c r="AU34" s="3">
        <v>8.5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85.5" spans="1:167">
      <c r="A38" s="8"/>
      <c r="B38" s="12" t="s">
        <v>279</v>
      </c>
      <c r="C38" s="5">
        <v>1.6</v>
      </c>
      <c r="D38" s="5">
        <v>1.3</v>
      </c>
      <c r="E38" s="5">
        <v>1.3</v>
      </c>
      <c r="F38" s="5">
        <v>1.6</v>
      </c>
      <c r="G38" s="5">
        <v>1.6</v>
      </c>
      <c r="H38" s="5">
        <v>1.8</v>
      </c>
      <c r="I38" s="5">
        <v>1.5</v>
      </c>
      <c r="J38" s="5">
        <v>1.4</v>
      </c>
      <c r="K38" s="5">
        <v>1.4</v>
      </c>
      <c r="L38" s="5">
        <v>1.4</v>
      </c>
      <c r="M38" s="5">
        <v>1.4</v>
      </c>
      <c r="N38" s="5">
        <v>1.5</v>
      </c>
      <c r="O38" s="5">
        <v>1.3</v>
      </c>
      <c r="P38" s="5">
        <v>1.1</v>
      </c>
      <c r="Q38" s="5">
        <v>1.1</v>
      </c>
      <c r="R38" s="5">
        <v>1</v>
      </c>
      <c r="S38" s="5">
        <v>0.7</v>
      </c>
      <c r="T38" s="5">
        <v>0.7</v>
      </c>
      <c r="U38" s="5">
        <v>0.8</v>
      </c>
      <c r="V38" s="5">
        <v>1</v>
      </c>
      <c r="W38" s="5">
        <v>0.9</v>
      </c>
      <c r="Y38" s="8"/>
      <c r="Z38" s="12" t="s">
        <v>279</v>
      </c>
      <c r="AA38" s="5">
        <v>1.3</v>
      </c>
      <c r="AB38" s="5">
        <v>1.1</v>
      </c>
      <c r="AC38" s="5">
        <v>1.2</v>
      </c>
      <c r="AD38" s="5">
        <v>1.3</v>
      </c>
      <c r="AE38" s="5">
        <v>1</v>
      </c>
      <c r="AF38" s="5">
        <v>0.6</v>
      </c>
      <c r="AG38" s="5">
        <v>1</v>
      </c>
      <c r="AH38" s="5">
        <v>1</v>
      </c>
      <c r="AI38" s="5">
        <v>1.4</v>
      </c>
      <c r="AJ38" s="5">
        <v>2.3</v>
      </c>
      <c r="AK38" s="5">
        <v>1.8</v>
      </c>
      <c r="AL38" s="5">
        <v>1.1</v>
      </c>
      <c r="AM38" s="5">
        <v>1.8</v>
      </c>
      <c r="AN38" s="5">
        <v>1.9</v>
      </c>
      <c r="AO38" s="5">
        <v>1.5</v>
      </c>
      <c r="AP38" s="5">
        <v>1.4</v>
      </c>
      <c r="AQ38" s="5">
        <v>1.4</v>
      </c>
      <c r="AR38" s="5">
        <v>1.6</v>
      </c>
      <c r="AS38" s="5">
        <v>2.2</v>
      </c>
      <c r="AT38" s="5">
        <v>2.4</v>
      </c>
      <c r="AU38" s="5">
        <v>2.2</v>
      </c>
      <c r="AW38" s="8"/>
      <c r="AX38" s="12" t="s">
        <v>279</v>
      </c>
      <c r="AY38" s="5">
        <v>0.9</v>
      </c>
      <c r="AZ38" s="5">
        <v>0.7</v>
      </c>
      <c r="BA38" s="5">
        <v>0.8</v>
      </c>
      <c r="BB38" s="5">
        <v>0.7</v>
      </c>
      <c r="BC38" s="5">
        <v>0.8</v>
      </c>
      <c r="BD38" s="5">
        <v>1</v>
      </c>
      <c r="BE38" s="5">
        <v>0.9</v>
      </c>
      <c r="BF38" s="5">
        <v>0.9</v>
      </c>
      <c r="BG38" s="5">
        <v>1</v>
      </c>
      <c r="BH38" s="5">
        <v>1.1</v>
      </c>
      <c r="BI38" s="5">
        <v>1</v>
      </c>
      <c r="BJ38" s="5">
        <v>1.1</v>
      </c>
      <c r="BK38" s="5">
        <v>1.3</v>
      </c>
      <c r="BL38" s="5">
        <v>1.2</v>
      </c>
      <c r="BM38" s="5">
        <v>1.1</v>
      </c>
      <c r="BN38" s="5">
        <v>1.3</v>
      </c>
      <c r="BO38" s="5">
        <v>1.5</v>
      </c>
      <c r="BP38" s="5">
        <v>1.4</v>
      </c>
      <c r="BQ38" s="5">
        <v>1.2</v>
      </c>
      <c r="BR38" s="5">
        <v>1.2</v>
      </c>
      <c r="BS38" s="5">
        <v>1.3</v>
      </c>
      <c r="BU38" s="8"/>
      <c r="BV38" s="12" t="s">
        <v>279</v>
      </c>
      <c r="BW38" s="5">
        <v>0.1</v>
      </c>
      <c r="BX38" s="5">
        <v>0.1</v>
      </c>
      <c r="BY38" s="5">
        <v>0.1</v>
      </c>
      <c r="BZ38" s="5">
        <v>0.1</v>
      </c>
      <c r="CA38" s="5">
        <v>0.1</v>
      </c>
      <c r="CB38" s="5">
        <v>0.1</v>
      </c>
      <c r="CC38" s="5">
        <v>0.3</v>
      </c>
      <c r="CD38" s="5">
        <v>0.3</v>
      </c>
      <c r="CE38" s="5">
        <v>0.3</v>
      </c>
      <c r="CF38" s="5">
        <v>0.3</v>
      </c>
      <c r="CG38" s="5">
        <v>0.2</v>
      </c>
      <c r="CH38" s="5">
        <v>0.2</v>
      </c>
      <c r="CI38" s="5">
        <v>0.2</v>
      </c>
      <c r="CJ38" s="5">
        <v>0.2</v>
      </c>
      <c r="CK38" s="5">
        <v>0.2</v>
      </c>
      <c r="CL38" s="5">
        <v>0.1</v>
      </c>
      <c r="CM38" s="5">
        <v>0.1</v>
      </c>
      <c r="CN38" s="5">
        <v>0.2</v>
      </c>
      <c r="CO38" s="5">
        <v>0.2</v>
      </c>
      <c r="CP38" s="5">
        <v>0.2</v>
      </c>
      <c r="CQ38" s="5">
        <v>0.3</v>
      </c>
      <c r="CS38" s="8"/>
      <c r="CT38" s="12" t="s">
        <v>279</v>
      </c>
      <c r="CU38" s="5">
        <v>3.5</v>
      </c>
      <c r="CV38" s="5">
        <v>3.5</v>
      </c>
      <c r="CW38" s="5">
        <v>3.2</v>
      </c>
      <c r="CX38" s="5">
        <v>3.6</v>
      </c>
      <c r="CY38" s="5">
        <v>3.4</v>
      </c>
      <c r="CZ38" s="5">
        <v>4</v>
      </c>
      <c r="DA38" s="5">
        <v>4</v>
      </c>
      <c r="DB38" s="5">
        <v>4.2</v>
      </c>
      <c r="DC38" s="5">
        <v>4.3</v>
      </c>
      <c r="DD38" s="5">
        <v>4</v>
      </c>
      <c r="DE38" s="5">
        <v>4.2</v>
      </c>
      <c r="DF38" s="5">
        <v>4</v>
      </c>
      <c r="DG38" s="5">
        <v>3.7</v>
      </c>
      <c r="DH38" s="5">
        <v>3.6</v>
      </c>
      <c r="DI38" s="5">
        <v>4.2</v>
      </c>
      <c r="DJ38" s="5">
        <v>4.6</v>
      </c>
      <c r="DK38" s="5">
        <v>4.3</v>
      </c>
      <c r="DL38" s="5">
        <v>4.7</v>
      </c>
      <c r="DM38" s="5">
        <v>5</v>
      </c>
      <c r="DN38" s="5">
        <v>4.1</v>
      </c>
      <c r="DO38" s="5">
        <v>4.3</v>
      </c>
      <c r="DQ38" s="8"/>
      <c r="DR38" s="12" t="s">
        <v>279</v>
      </c>
      <c r="DS38" s="5">
        <v>16.1</v>
      </c>
      <c r="DT38" s="5">
        <v>16.4</v>
      </c>
      <c r="DU38" s="5">
        <v>17.9</v>
      </c>
      <c r="DV38" s="5">
        <v>23.1</v>
      </c>
      <c r="DW38" s="5">
        <v>22.4</v>
      </c>
      <c r="DX38" s="5">
        <v>23.9</v>
      </c>
      <c r="DY38" s="5">
        <v>25.7</v>
      </c>
      <c r="DZ38" s="5">
        <v>33.7</v>
      </c>
      <c r="EA38" s="5">
        <v>33.9</v>
      </c>
      <c r="EB38" s="5">
        <v>38</v>
      </c>
      <c r="EC38" s="5">
        <v>41.1</v>
      </c>
      <c r="ED38" s="5">
        <v>49.4</v>
      </c>
      <c r="EE38" s="5">
        <v>51.8</v>
      </c>
      <c r="EF38" s="5">
        <v>54.2</v>
      </c>
      <c r="EG38" s="5">
        <v>55.7</v>
      </c>
      <c r="EH38" s="5">
        <v>59</v>
      </c>
      <c r="EI38" s="5">
        <v>54</v>
      </c>
      <c r="EJ38" s="5">
        <v>59.3</v>
      </c>
      <c r="EK38" s="5">
        <v>67.4</v>
      </c>
      <c r="EL38" s="5">
        <v>69.9</v>
      </c>
      <c r="EM38" s="5">
        <v>65.8</v>
      </c>
      <c r="EO38" s="8"/>
      <c r="EP38" s="12" t="s">
        <v>279</v>
      </c>
      <c r="EQ38" s="5">
        <v>2</v>
      </c>
      <c r="ER38" s="5">
        <v>2.4</v>
      </c>
      <c r="ES38" s="5">
        <v>2.1</v>
      </c>
      <c r="ET38" s="5">
        <v>2.2</v>
      </c>
      <c r="EU38" s="5">
        <v>2.3</v>
      </c>
      <c r="EV38" s="5">
        <v>1.8</v>
      </c>
      <c r="EW38" s="5">
        <v>2.6</v>
      </c>
      <c r="EX38" s="5">
        <v>2.8</v>
      </c>
      <c r="EY38" s="5">
        <v>3.2</v>
      </c>
      <c r="EZ38" s="5">
        <v>2.8</v>
      </c>
      <c r="FA38" s="5">
        <v>3.2</v>
      </c>
      <c r="FB38" s="5">
        <v>3.3</v>
      </c>
      <c r="FC38" s="5">
        <v>3.5</v>
      </c>
      <c r="FD38" s="5">
        <v>3.5</v>
      </c>
      <c r="FE38" s="5">
        <v>3.3</v>
      </c>
      <c r="FF38" s="5">
        <v>3.6</v>
      </c>
      <c r="FG38" s="5">
        <v>4.1</v>
      </c>
      <c r="FH38" s="5">
        <v>4.2</v>
      </c>
      <c r="FI38" s="5">
        <v>4.7</v>
      </c>
      <c r="FJ38" s="5">
        <v>4.7</v>
      </c>
      <c r="FK38" s="5">
        <v>4.8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67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0.1</v>
      </c>
      <c r="H41" s="3">
        <v>0.1</v>
      </c>
      <c r="I41" s="3">
        <v>0.1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Y41" s="1"/>
      <c r="Z41" s="11" t="s">
        <v>269</v>
      </c>
      <c r="AA41" s="3">
        <v>0</v>
      </c>
      <c r="AB41" s="3">
        <v>0.1</v>
      </c>
      <c r="AC41" s="3">
        <v>0.1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W41" s="1"/>
      <c r="AX41" s="11" t="s">
        <v>269</v>
      </c>
      <c r="AY41" s="3">
        <v>0.5</v>
      </c>
      <c r="AZ41" s="3">
        <v>0.4</v>
      </c>
      <c r="BA41" s="3">
        <v>0.5</v>
      </c>
      <c r="BB41" s="3">
        <v>0.4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0.5</v>
      </c>
      <c r="BI41" s="3">
        <v>0.4</v>
      </c>
      <c r="BJ41" s="3">
        <v>0.4</v>
      </c>
      <c r="BK41" s="3">
        <v>0.4</v>
      </c>
      <c r="BL41" s="3">
        <v>0.4</v>
      </c>
      <c r="BM41" s="3">
        <v>0.3</v>
      </c>
      <c r="BN41" s="3">
        <v>0.3</v>
      </c>
      <c r="BO41" s="3">
        <v>0.3</v>
      </c>
      <c r="BP41" s="3">
        <v>0.3</v>
      </c>
      <c r="BQ41" s="3">
        <v>0.3</v>
      </c>
      <c r="BR41" s="3">
        <v>0.3</v>
      </c>
      <c r="BS41" s="3">
        <v>0.3</v>
      </c>
      <c r="BU41" s="1"/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S41" s="1"/>
      <c r="CT41" s="11" t="s">
        <v>269</v>
      </c>
      <c r="CU41" s="3">
        <v>2.5</v>
      </c>
      <c r="CV41" s="3">
        <v>2.4</v>
      </c>
      <c r="CW41" s="3">
        <v>2.1</v>
      </c>
      <c r="CX41" s="3">
        <v>2.5</v>
      </c>
      <c r="CY41" s="3">
        <v>2.4</v>
      </c>
      <c r="CZ41" s="3">
        <v>2.8</v>
      </c>
      <c r="DA41" s="3">
        <v>2.9</v>
      </c>
      <c r="DB41" s="3">
        <v>3.1</v>
      </c>
      <c r="DC41" s="3">
        <v>3.1</v>
      </c>
      <c r="DD41" s="3">
        <v>2.8</v>
      </c>
      <c r="DE41" s="3">
        <v>3</v>
      </c>
      <c r="DF41" s="3">
        <v>3.2</v>
      </c>
      <c r="DG41" s="3">
        <v>2.8</v>
      </c>
      <c r="DH41" s="3">
        <v>2.8</v>
      </c>
      <c r="DI41" s="3">
        <v>3.2</v>
      </c>
      <c r="DJ41" s="3">
        <v>3.7</v>
      </c>
      <c r="DK41" s="3">
        <v>3.5</v>
      </c>
      <c r="DL41" s="3">
        <v>3.5</v>
      </c>
      <c r="DM41" s="3">
        <v>3.5</v>
      </c>
      <c r="DN41" s="3">
        <v>2.7</v>
      </c>
      <c r="DO41" s="3">
        <v>2.8</v>
      </c>
      <c r="DQ41" s="1"/>
      <c r="DR41" s="11" t="s">
        <v>269</v>
      </c>
      <c r="DS41" s="3">
        <v>5.3</v>
      </c>
      <c r="DT41" s="3">
        <v>5.6</v>
      </c>
      <c r="DU41" s="3">
        <v>7.6</v>
      </c>
      <c r="DV41" s="3">
        <v>11.9</v>
      </c>
      <c r="DW41" s="3">
        <v>11.1</v>
      </c>
      <c r="DX41" s="3">
        <v>11.1</v>
      </c>
      <c r="DY41" s="3">
        <v>11.7</v>
      </c>
      <c r="DZ41" s="3">
        <v>18.5</v>
      </c>
      <c r="EA41" s="3">
        <v>18.8</v>
      </c>
      <c r="EB41" s="3">
        <v>20.3</v>
      </c>
      <c r="EC41" s="3">
        <v>22.2</v>
      </c>
      <c r="ED41" s="3">
        <v>29.6</v>
      </c>
      <c r="EE41" s="3">
        <v>32.3</v>
      </c>
      <c r="EF41" s="3">
        <v>35</v>
      </c>
      <c r="EG41" s="3">
        <v>37.9</v>
      </c>
      <c r="EH41" s="3">
        <v>40.3</v>
      </c>
      <c r="EI41" s="3">
        <v>36.6</v>
      </c>
      <c r="EJ41" s="3">
        <v>40.3</v>
      </c>
      <c r="EK41" s="3">
        <v>47.3</v>
      </c>
      <c r="EL41" s="3">
        <v>48.5</v>
      </c>
      <c r="EM41" s="3">
        <v>45</v>
      </c>
      <c r="EO41" s="1"/>
      <c r="EP41" s="11" t="s">
        <v>269</v>
      </c>
      <c r="EQ41" s="3">
        <v>0.3</v>
      </c>
      <c r="ER41" s="3">
        <v>0.2</v>
      </c>
      <c r="ES41" s="3">
        <v>0.3</v>
      </c>
      <c r="ET41" s="3">
        <v>0.1</v>
      </c>
      <c r="EU41" s="3">
        <v>0.3</v>
      </c>
      <c r="EV41" s="3">
        <v>0.2</v>
      </c>
      <c r="EW41" s="3">
        <v>0.8</v>
      </c>
      <c r="EX41" s="3">
        <v>1.1</v>
      </c>
      <c r="EY41" s="3">
        <v>1.4</v>
      </c>
      <c r="EZ41" s="3">
        <v>1.4</v>
      </c>
      <c r="FA41" s="3">
        <v>1.5</v>
      </c>
      <c r="FB41" s="3">
        <v>1.6</v>
      </c>
      <c r="FC41" s="3">
        <v>1.7</v>
      </c>
      <c r="FD41" s="3">
        <v>1.7</v>
      </c>
      <c r="FE41" s="3">
        <v>1.7</v>
      </c>
      <c r="FF41" s="3">
        <v>1.8</v>
      </c>
      <c r="FG41" s="3">
        <v>2.5</v>
      </c>
      <c r="FH41" s="3">
        <v>2.5</v>
      </c>
      <c r="FI41" s="3">
        <v>2.7</v>
      </c>
      <c r="FJ41" s="3">
        <v>2.6</v>
      </c>
      <c r="FK41" s="3">
        <v>2.6</v>
      </c>
    </row>
    <row r="42" ht="14.5" spans="1:167">
      <c r="A42" s="1"/>
      <c r="B42" s="11" t="s">
        <v>270</v>
      </c>
      <c r="C42" s="3">
        <v>0.5</v>
      </c>
      <c r="D42" s="3">
        <v>0.4</v>
      </c>
      <c r="E42" s="3">
        <v>0.5</v>
      </c>
      <c r="F42" s="3">
        <v>0.6</v>
      </c>
      <c r="G42" s="3">
        <v>0.5</v>
      </c>
      <c r="H42" s="3">
        <v>0.5</v>
      </c>
      <c r="I42" s="3">
        <v>0.4</v>
      </c>
      <c r="J42" s="3">
        <v>0.4</v>
      </c>
      <c r="K42" s="3">
        <v>0.3</v>
      </c>
      <c r="L42" s="3">
        <v>0.3</v>
      </c>
      <c r="M42" s="3">
        <v>0.4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>
        <v>0.3</v>
      </c>
      <c r="T42" s="3" t="s">
        <v>268</v>
      </c>
      <c r="U42" s="3">
        <v>0.3</v>
      </c>
      <c r="V42" s="3">
        <v>0.3</v>
      </c>
      <c r="W42" s="3">
        <v>0.3</v>
      </c>
      <c r="Y42" s="1"/>
      <c r="Z42" s="11" t="s">
        <v>270</v>
      </c>
      <c r="AA42" s="3">
        <v>0.3</v>
      </c>
      <c r="AB42" s="3">
        <v>0.2</v>
      </c>
      <c r="AC42" s="3">
        <v>0.2</v>
      </c>
      <c r="AD42" s="3">
        <v>0.3</v>
      </c>
      <c r="AE42" s="3">
        <v>0.4</v>
      </c>
      <c r="AF42" s="3">
        <v>0.3</v>
      </c>
      <c r="AG42" s="3">
        <v>0.3</v>
      </c>
      <c r="AH42" s="3">
        <v>0.4</v>
      </c>
      <c r="AI42" s="3">
        <v>0.5</v>
      </c>
      <c r="AJ42" s="3">
        <v>0.7</v>
      </c>
      <c r="AK42" s="3">
        <v>0.6</v>
      </c>
      <c r="AL42" s="3">
        <v>0.7</v>
      </c>
      <c r="AM42" s="3">
        <v>0.7</v>
      </c>
      <c r="AN42" s="3">
        <v>0.8</v>
      </c>
      <c r="AO42" s="3">
        <v>0.8</v>
      </c>
      <c r="AP42" s="3">
        <v>0.9</v>
      </c>
      <c r="AQ42" s="3">
        <v>0.8</v>
      </c>
      <c r="AR42" s="3">
        <v>0.8</v>
      </c>
      <c r="AS42" s="3">
        <v>0.9</v>
      </c>
      <c r="AT42" s="3">
        <v>1</v>
      </c>
      <c r="AU42" s="3">
        <v>1</v>
      </c>
      <c r="AW42" s="1"/>
      <c r="AX42" s="11" t="s">
        <v>270</v>
      </c>
      <c r="AY42" s="3">
        <v>0.3</v>
      </c>
      <c r="AZ42" s="3">
        <v>0.2</v>
      </c>
      <c r="BA42" s="3">
        <v>0.2</v>
      </c>
      <c r="BB42" s="3">
        <v>0.3</v>
      </c>
      <c r="BC42" s="3">
        <v>0.3</v>
      </c>
      <c r="BD42" s="3">
        <v>0.3</v>
      </c>
      <c r="BE42" s="3">
        <v>0.3</v>
      </c>
      <c r="BF42" s="3">
        <v>0.3</v>
      </c>
      <c r="BG42" s="3">
        <v>0.3</v>
      </c>
      <c r="BH42" s="3">
        <v>0.4</v>
      </c>
      <c r="BI42" s="3">
        <v>0.3</v>
      </c>
      <c r="BJ42" s="3">
        <v>0.4</v>
      </c>
      <c r="BK42" s="3">
        <v>0.5</v>
      </c>
      <c r="BL42" s="3">
        <v>0.5</v>
      </c>
      <c r="BM42" s="3">
        <v>0.5</v>
      </c>
      <c r="BN42" s="3">
        <v>0.7</v>
      </c>
      <c r="BO42" s="3">
        <v>0.8</v>
      </c>
      <c r="BP42" s="3">
        <v>0.7</v>
      </c>
      <c r="BQ42" s="3">
        <v>0.6</v>
      </c>
      <c r="BR42" s="3">
        <v>0.6</v>
      </c>
      <c r="BS42" s="3">
        <v>0.7</v>
      </c>
      <c r="BU42" s="1"/>
      <c r="BV42" s="11" t="s">
        <v>270</v>
      </c>
      <c r="BW42" s="3">
        <v>0.1</v>
      </c>
      <c r="BX42" s="3">
        <v>0</v>
      </c>
      <c r="BY42" s="3">
        <v>0</v>
      </c>
      <c r="BZ42" s="3">
        <v>0</v>
      </c>
      <c r="CA42" s="3">
        <v>0</v>
      </c>
      <c r="CB42" s="3">
        <v>0.1</v>
      </c>
      <c r="CC42" s="3">
        <v>0</v>
      </c>
      <c r="CD42" s="3">
        <v>0.1</v>
      </c>
      <c r="CE42" s="3">
        <v>0.1</v>
      </c>
      <c r="CF42" s="3">
        <v>0.1</v>
      </c>
      <c r="CG42" s="3" t="s">
        <v>268</v>
      </c>
      <c r="CH42" s="3">
        <v>0.1</v>
      </c>
      <c r="CI42" s="3">
        <v>0.1</v>
      </c>
      <c r="CJ42" s="3">
        <v>0.1</v>
      </c>
      <c r="CK42" s="3">
        <v>0.1</v>
      </c>
      <c r="CL42" s="3">
        <v>0.1</v>
      </c>
      <c r="CM42" s="3">
        <v>0.1</v>
      </c>
      <c r="CN42" s="3">
        <v>0.1</v>
      </c>
      <c r="CO42" s="3">
        <v>0.1</v>
      </c>
      <c r="CP42" s="3">
        <v>0.1</v>
      </c>
      <c r="CQ42" s="3">
        <v>0.1</v>
      </c>
      <c r="CS42" s="1"/>
      <c r="CT42" s="11" t="s">
        <v>270</v>
      </c>
      <c r="CU42" s="3">
        <v>0.2</v>
      </c>
      <c r="CV42" s="3">
        <v>0.2</v>
      </c>
      <c r="CW42" s="3">
        <v>0.2</v>
      </c>
      <c r="CX42" s="3">
        <v>0.2</v>
      </c>
      <c r="CY42" s="3">
        <v>0.2</v>
      </c>
      <c r="CZ42" s="3">
        <v>0.2</v>
      </c>
      <c r="DA42" s="3">
        <v>0.2</v>
      </c>
      <c r="DB42" s="3">
        <v>0.3</v>
      </c>
      <c r="DC42" s="3">
        <v>0.3</v>
      </c>
      <c r="DD42" s="3">
        <v>0.2</v>
      </c>
      <c r="DE42" s="3">
        <v>0.3</v>
      </c>
      <c r="DF42" s="3">
        <v>0.3</v>
      </c>
      <c r="DG42" s="3">
        <v>0.3</v>
      </c>
      <c r="DH42" s="3">
        <v>0.3</v>
      </c>
      <c r="DI42" s="3">
        <v>0.3</v>
      </c>
      <c r="DJ42" s="3">
        <v>0.3</v>
      </c>
      <c r="DK42" s="3">
        <v>0.2</v>
      </c>
      <c r="DL42" s="3">
        <v>0.5</v>
      </c>
      <c r="DM42" s="3">
        <v>0.7</v>
      </c>
      <c r="DN42" s="3">
        <v>0.8</v>
      </c>
      <c r="DO42" s="3">
        <v>1</v>
      </c>
      <c r="DQ42" s="1"/>
      <c r="DR42" s="11" t="s">
        <v>270</v>
      </c>
      <c r="DS42" s="3">
        <v>2.1</v>
      </c>
      <c r="DT42" s="3">
        <v>1.9</v>
      </c>
      <c r="DU42" s="3">
        <v>1.4</v>
      </c>
      <c r="DV42" s="3">
        <v>1.7</v>
      </c>
      <c r="DW42" s="3">
        <v>2.1</v>
      </c>
      <c r="DX42" s="3">
        <v>2.4</v>
      </c>
      <c r="DY42" s="3">
        <v>2.6</v>
      </c>
      <c r="DZ42" s="3">
        <v>2.9</v>
      </c>
      <c r="EA42" s="3">
        <v>3.3</v>
      </c>
      <c r="EB42" s="3">
        <v>3.8</v>
      </c>
      <c r="EC42" s="3">
        <v>5.2</v>
      </c>
      <c r="ED42" s="3">
        <v>5.3</v>
      </c>
      <c r="EE42" s="3">
        <v>5</v>
      </c>
      <c r="EF42" s="3">
        <v>5</v>
      </c>
      <c r="EG42" s="3">
        <v>4.4</v>
      </c>
      <c r="EH42" s="3">
        <v>4.8</v>
      </c>
      <c r="EI42" s="3" t="s">
        <v>268</v>
      </c>
      <c r="EJ42" s="3">
        <v>5</v>
      </c>
      <c r="EK42" s="3">
        <v>5.3</v>
      </c>
      <c r="EL42" s="3">
        <v>5.6</v>
      </c>
      <c r="EM42" s="3">
        <v>5.3</v>
      </c>
      <c r="EO42" s="1"/>
      <c r="EP42" s="11" t="s">
        <v>270</v>
      </c>
      <c r="EQ42" s="3">
        <v>1.3</v>
      </c>
      <c r="ER42" s="3">
        <v>1.4</v>
      </c>
      <c r="ES42" s="3">
        <v>1.3</v>
      </c>
      <c r="ET42" s="3">
        <v>1.4</v>
      </c>
      <c r="EU42" s="3">
        <v>1.4</v>
      </c>
      <c r="EV42" s="3">
        <v>1.4</v>
      </c>
      <c r="EW42" s="3">
        <v>1.4</v>
      </c>
      <c r="EX42" s="3">
        <v>1.2</v>
      </c>
      <c r="EY42" s="3">
        <v>1.2</v>
      </c>
      <c r="EZ42" s="3">
        <v>1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>
        <v>1.6</v>
      </c>
      <c r="FI42" s="3">
        <v>1.9</v>
      </c>
      <c r="FJ42" s="3">
        <v>2</v>
      </c>
      <c r="FK42" s="3">
        <v>2.1</v>
      </c>
    </row>
    <row r="43" ht="14.5" spans="1:167">
      <c r="A43" s="1"/>
      <c r="B43" s="11" t="s">
        <v>271</v>
      </c>
      <c r="C43" s="3">
        <v>0.5</v>
      </c>
      <c r="D43" s="3">
        <v>0.5</v>
      </c>
      <c r="E43" s="3">
        <v>0.5</v>
      </c>
      <c r="F43" s="3">
        <v>0.5</v>
      </c>
      <c r="G43" s="3">
        <v>0.7</v>
      </c>
      <c r="H43" s="3">
        <v>0.9</v>
      </c>
      <c r="I43" s="3">
        <v>0.5</v>
      </c>
      <c r="J43" s="3">
        <v>0.6</v>
      </c>
      <c r="K43" s="3">
        <v>0.6</v>
      </c>
      <c r="L43" s="3">
        <v>0.4</v>
      </c>
      <c r="M43" s="3">
        <v>0.5</v>
      </c>
      <c r="N43" s="3">
        <v>0.6</v>
      </c>
      <c r="O43" s="3">
        <v>0.5</v>
      </c>
      <c r="P43" s="3">
        <v>0.4</v>
      </c>
      <c r="Q43" s="3">
        <v>0.4</v>
      </c>
      <c r="R43" s="3">
        <v>0.4</v>
      </c>
      <c r="S43" s="3">
        <v>0.4</v>
      </c>
      <c r="T43" s="3">
        <v>0.4</v>
      </c>
      <c r="U43" s="3">
        <v>0.3</v>
      </c>
      <c r="V43" s="3">
        <v>0.4</v>
      </c>
      <c r="W43" s="3">
        <v>0.3</v>
      </c>
      <c r="Y43" s="1"/>
      <c r="Z43" s="11" t="s">
        <v>271</v>
      </c>
      <c r="AA43" s="3">
        <v>0.5</v>
      </c>
      <c r="AB43" s="3">
        <v>0.5</v>
      </c>
      <c r="AC43" s="3">
        <v>0.6</v>
      </c>
      <c r="AD43" s="3">
        <v>0.6</v>
      </c>
      <c r="AE43" s="3">
        <v>0.6</v>
      </c>
      <c r="AF43" s="3">
        <v>0.3</v>
      </c>
      <c r="AG43" s="3">
        <v>0.7</v>
      </c>
      <c r="AH43" s="3">
        <v>0.6</v>
      </c>
      <c r="AI43" s="3">
        <v>0.9</v>
      </c>
      <c r="AJ43" s="3">
        <v>1.6</v>
      </c>
      <c r="AK43" s="3">
        <v>1.2</v>
      </c>
      <c r="AL43" s="3">
        <v>0.4</v>
      </c>
      <c r="AM43" s="3">
        <v>0.6</v>
      </c>
      <c r="AN43" s="3">
        <v>0.6</v>
      </c>
      <c r="AO43" s="3">
        <v>0.7</v>
      </c>
      <c r="AP43" s="3">
        <v>0.5</v>
      </c>
      <c r="AQ43" s="3">
        <v>0.6</v>
      </c>
      <c r="AR43" s="3">
        <v>0.8</v>
      </c>
      <c r="AS43" s="3">
        <v>0.7</v>
      </c>
      <c r="AT43" s="3">
        <v>0.7</v>
      </c>
      <c r="AU43" s="3">
        <v>0.7</v>
      </c>
      <c r="AW43" s="1"/>
      <c r="AX43" s="11" t="s">
        <v>271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U43" s="1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0.2</v>
      </c>
      <c r="CD43" s="3">
        <v>0.2</v>
      </c>
      <c r="CE43" s="3">
        <v>0.2</v>
      </c>
      <c r="CF43" s="3">
        <v>0.1</v>
      </c>
      <c r="CG43" s="3">
        <v>0.1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S43" s="1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Q43" s="1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O43" s="1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 t="s">
        <v>268</v>
      </c>
      <c r="FI43" s="3">
        <v>0</v>
      </c>
      <c r="FJ43" s="3">
        <v>0</v>
      </c>
      <c r="FK43" s="3">
        <v>0</v>
      </c>
    </row>
    <row r="44" ht="14.5" spans="1:167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 t="s">
        <v>268</v>
      </c>
      <c r="J44" s="3" t="s">
        <v>268</v>
      </c>
      <c r="K44" s="3" t="s">
        <v>268</v>
      </c>
      <c r="L44" s="3" t="s">
        <v>268</v>
      </c>
      <c r="M44" s="3">
        <v>0</v>
      </c>
      <c r="N44" s="3">
        <v>0</v>
      </c>
      <c r="O44" s="3">
        <v>0</v>
      </c>
      <c r="P44" s="3" t="s">
        <v>268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Y44" s="1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W44" s="1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U44" s="1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S44" s="1"/>
      <c r="CT44" s="11" t="s">
        <v>272</v>
      </c>
      <c r="CU44" s="3">
        <v>0.7</v>
      </c>
      <c r="CV44" s="3">
        <v>0.8</v>
      </c>
      <c r="CW44" s="3">
        <v>0.8</v>
      </c>
      <c r="CX44" s="3">
        <v>0.7</v>
      </c>
      <c r="CY44" s="3">
        <v>0.6</v>
      </c>
      <c r="CZ44" s="3">
        <v>0.6</v>
      </c>
      <c r="DA44" s="3">
        <v>0.6</v>
      </c>
      <c r="DB44" s="3">
        <v>0.6</v>
      </c>
      <c r="DC44" s="3">
        <v>0.7</v>
      </c>
      <c r="DD44" s="3">
        <v>0.6</v>
      </c>
      <c r="DE44" s="3">
        <v>0.6</v>
      </c>
      <c r="DF44" s="3">
        <v>0.3</v>
      </c>
      <c r="DG44" s="3">
        <v>0.3</v>
      </c>
      <c r="DH44" s="3">
        <v>0.3</v>
      </c>
      <c r="DI44" s="3">
        <v>0.4</v>
      </c>
      <c r="DJ44" s="3">
        <v>0.3</v>
      </c>
      <c r="DK44" s="3">
        <v>0.4</v>
      </c>
      <c r="DL44" s="3">
        <v>0.4</v>
      </c>
      <c r="DM44" s="3">
        <v>0.4</v>
      </c>
      <c r="DN44" s="3">
        <v>0.3</v>
      </c>
      <c r="DO44" s="3">
        <v>0.3</v>
      </c>
      <c r="DQ44" s="1"/>
      <c r="DR44" s="11" t="s">
        <v>272</v>
      </c>
      <c r="DS44" s="3">
        <v>7.8</v>
      </c>
      <c r="DT44" s="3">
        <v>7.9</v>
      </c>
      <c r="DU44" s="3">
        <v>7.9</v>
      </c>
      <c r="DV44" s="3">
        <v>8.6</v>
      </c>
      <c r="DW44" s="3">
        <v>8.4</v>
      </c>
      <c r="DX44" s="3">
        <v>9</v>
      </c>
      <c r="DY44" s="3">
        <v>10</v>
      </c>
      <c r="DZ44" s="3">
        <v>10.7</v>
      </c>
      <c r="EA44" s="3">
        <v>9.9</v>
      </c>
      <c r="EB44" s="3">
        <v>12.3</v>
      </c>
      <c r="EC44" s="3">
        <v>11.8</v>
      </c>
      <c r="ED44" s="3">
        <v>12.2</v>
      </c>
      <c r="EE44" s="3">
        <v>11.7</v>
      </c>
      <c r="EF44" s="3">
        <v>11.7</v>
      </c>
      <c r="EG44" s="3">
        <v>11.2</v>
      </c>
      <c r="EH44" s="3">
        <v>11.8</v>
      </c>
      <c r="EI44" s="3">
        <v>11.5</v>
      </c>
      <c r="EJ44" s="3">
        <v>11.7</v>
      </c>
      <c r="EK44" s="3">
        <v>12</v>
      </c>
      <c r="EL44" s="3">
        <v>13</v>
      </c>
      <c r="EM44" s="3">
        <v>12.9</v>
      </c>
      <c r="EO44" s="1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</row>
    <row r="45" ht="14.5" spans="1:167">
      <c r="A45" s="1"/>
      <c r="B45" s="11" t="s">
        <v>273</v>
      </c>
      <c r="C45" s="3">
        <v>0.1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Y45" s="1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W45" s="1"/>
      <c r="AX45" s="11" t="s">
        <v>273</v>
      </c>
      <c r="AY45" s="3">
        <v>0.1</v>
      </c>
      <c r="AZ45" s="3">
        <v>0.1</v>
      </c>
      <c r="BA45" s="3">
        <v>0</v>
      </c>
      <c r="BB45" s="3">
        <v>0.1</v>
      </c>
      <c r="BC45" s="3">
        <v>0.1</v>
      </c>
      <c r="BD45" s="3">
        <v>0.2</v>
      </c>
      <c r="BE45" s="3">
        <v>0.3</v>
      </c>
      <c r="BF45" s="3">
        <v>0.3</v>
      </c>
      <c r="BG45" s="3">
        <v>0.3</v>
      </c>
      <c r="BH45" s="3">
        <v>0.3</v>
      </c>
      <c r="BI45" s="3">
        <v>0.3</v>
      </c>
      <c r="BJ45" s="3">
        <v>0.4</v>
      </c>
      <c r="BK45" s="3">
        <v>0.4</v>
      </c>
      <c r="BL45" s="3">
        <v>0.3</v>
      </c>
      <c r="BM45" s="3">
        <v>0.3</v>
      </c>
      <c r="BN45" s="3">
        <v>0.3</v>
      </c>
      <c r="BO45" s="3">
        <v>0.4</v>
      </c>
      <c r="BP45" s="3">
        <v>0.4</v>
      </c>
      <c r="BQ45" s="3">
        <v>0.3</v>
      </c>
      <c r="BR45" s="3">
        <v>0.3</v>
      </c>
      <c r="BS45" s="3">
        <v>0.3</v>
      </c>
      <c r="BU45" s="1"/>
      <c r="BV45" s="11" t="s">
        <v>273</v>
      </c>
      <c r="BW45" s="3">
        <v>0</v>
      </c>
      <c r="BX45" s="3">
        <v>0</v>
      </c>
      <c r="BY45" s="3">
        <v>0</v>
      </c>
      <c r="BZ45" s="3">
        <v>0.1</v>
      </c>
      <c r="CA45" s="3">
        <v>0.1</v>
      </c>
      <c r="CB45" s="3">
        <v>0.1</v>
      </c>
      <c r="CC45" s="3">
        <v>0.1</v>
      </c>
      <c r="CD45" s="3">
        <v>0.1</v>
      </c>
      <c r="CE45" s="3">
        <v>0.1</v>
      </c>
      <c r="CF45" s="3">
        <v>0.1</v>
      </c>
      <c r="CG45" s="3">
        <v>0.1</v>
      </c>
      <c r="CH45" s="3">
        <v>0.1</v>
      </c>
      <c r="CI45" s="3">
        <v>0.1</v>
      </c>
      <c r="CJ45" s="3">
        <v>0.1</v>
      </c>
      <c r="CK45" s="3">
        <v>0.1</v>
      </c>
      <c r="CL45" s="3">
        <v>0.1</v>
      </c>
      <c r="CM45" s="3">
        <v>0.1</v>
      </c>
      <c r="CN45" s="3">
        <v>0.1</v>
      </c>
      <c r="CO45" s="3">
        <v>0.1</v>
      </c>
      <c r="CP45" s="3">
        <v>0.1</v>
      </c>
      <c r="CQ45" s="3">
        <v>0.1</v>
      </c>
      <c r="CS45" s="1"/>
      <c r="CT45" s="11" t="s">
        <v>273</v>
      </c>
      <c r="CU45" s="3">
        <v>0.1</v>
      </c>
      <c r="CV45" s="3">
        <v>0.2</v>
      </c>
      <c r="CW45" s="3">
        <v>0.2</v>
      </c>
      <c r="CX45" s="3">
        <v>0.2</v>
      </c>
      <c r="CY45" s="3">
        <v>0.2</v>
      </c>
      <c r="CZ45" s="3">
        <v>0.3</v>
      </c>
      <c r="DA45" s="3">
        <v>0.3</v>
      </c>
      <c r="DB45" s="3">
        <v>0.3</v>
      </c>
      <c r="DC45" s="3">
        <v>0.3</v>
      </c>
      <c r="DD45" s="3">
        <v>0.3</v>
      </c>
      <c r="DE45" s="3">
        <v>0.3</v>
      </c>
      <c r="DF45" s="3">
        <v>0.3</v>
      </c>
      <c r="DG45" s="3">
        <v>0.4</v>
      </c>
      <c r="DH45" s="3">
        <v>0.3</v>
      </c>
      <c r="DI45" s="3">
        <v>0.4</v>
      </c>
      <c r="DJ45" s="3">
        <v>0.4</v>
      </c>
      <c r="DK45" s="3">
        <v>0.3</v>
      </c>
      <c r="DL45" s="3">
        <v>0.3</v>
      </c>
      <c r="DM45" s="3">
        <v>0.3</v>
      </c>
      <c r="DN45" s="3">
        <v>0.4</v>
      </c>
      <c r="DO45" s="3">
        <v>0.2</v>
      </c>
      <c r="DQ45" s="1"/>
      <c r="DR45" s="11" t="s">
        <v>273</v>
      </c>
      <c r="DS45" s="3">
        <v>1</v>
      </c>
      <c r="DT45" s="3">
        <v>1.1</v>
      </c>
      <c r="DU45" s="3">
        <v>1</v>
      </c>
      <c r="DV45" s="3">
        <v>0.9</v>
      </c>
      <c r="DW45" s="3">
        <v>0.9</v>
      </c>
      <c r="DX45" s="3">
        <v>1.4</v>
      </c>
      <c r="DY45" s="3">
        <v>1.5</v>
      </c>
      <c r="DZ45" s="3">
        <v>1.6</v>
      </c>
      <c r="EA45" s="3">
        <v>1.7</v>
      </c>
      <c r="EB45" s="3">
        <v>1.6</v>
      </c>
      <c r="EC45" s="3">
        <v>1.9</v>
      </c>
      <c r="ED45" s="3">
        <v>2.3</v>
      </c>
      <c r="EE45" s="3">
        <v>2.9</v>
      </c>
      <c r="EF45" s="3">
        <v>2.4</v>
      </c>
      <c r="EG45" s="3">
        <v>2.3</v>
      </c>
      <c r="EH45" s="3">
        <v>2.2</v>
      </c>
      <c r="EI45" s="3">
        <v>1.9</v>
      </c>
      <c r="EJ45" s="3">
        <v>2.2</v>
      </c>
      <c r="EK45" s="3">
        <v>2.8</v>
      </c>
      <c r="EL45" s="3">
        <v>2.8</v>
      </c>
      <c r="EM45" s="3">
        <v>2.6</v>
      </c>
      <c r="EO45" s="1"/>
      <c r="EP45" s="11" t="s">
        <v>273</v>
      </c>
      <c r="EQ45" s="3">
        <v>0.1</v>
      </c>
      <c r="ER45" s="3">
        <v>0.1</v>
      </c>
      <c r="ES45" s="3">
        <v>0.1</v>
      </c>
      <c r="ET45" s="3">
        <v>0.1</v>
      </c>
      <c r="EU45" s="3">
        <v>0.1</v>
      </c>
      <c r="EV45" s="3">
        <v>0.1</v>
      </c>
      <c r="EW45" s="3">
        <v>0.1</v>
      </c>
      <c r="EX45" s="3">
        <v>0.1</v>
      </c>
      <c r="EY45" s="3">
        <v>0.2</v>
      </c>
      <c r="EZ45" s="3">
        <v>0.1</v>
      </c>
      <c r="FA45" s="3">
        <v>0.1</v>
      </c>
      <c r="FB45" s="3">
        <v>0.1</v>
      </c>
      <c r="FC45" s="3">
        <v>0.1</v>
      </c>
      <c r="FD45" s="3">
        <v>0.1</v>
      </c>
      <c r="FE45" s="3">
        <v>0.1</v>
      </c>
      <c r="FF45" s="3">
        <v>0.1</v>
      </c>
      <c r="FG45" s="3">
        <v>0.1</v>
      </c>
      <c r="FH45" s="3">
        <v>0.1</v>
      </c>
      <c r="FI45" s="3">
        <v>0.1</v>
      </c>
      <c r="FJ45" s="3">
        <v>0.1</v>
      </c>
      <c r="FK45" s="3">
        <v>0.1</v>
      </c>
    </row>
    <row r="46" ht="14.5" spans="1:167">
      <c r="A46" s="1"/>
      <c r="B46" s="11" t="s">
        <v>274</v>
      </c>
      <c r="C46" s="3">
        <v>0.2</v>
      </c>
      <c r="D46" s="3">
        <v>0.1</v>
      </c>
      <c r="E46" s="3">
        <v>0.1</v>
      </c>
      <c r="F46" s="3">
        <v>0</v>
      </c>
      <c r="G46" s="3">
        <v>0</v>
      </c>
      <c r="H46" s="3">
        <v>0</v>
      </c>
      <c r="I46" s="3">
        <v>0</v>
      </c>
      <c r="J46" s="3">
        <v>0.1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0.1</v>
      </c>
      <c r="Q46" s="3">
        <v>0.2</v>
      </c>
      <c r="R46" s="3">
        <v>0.3</v>
      </c>
      <c r="S46" s="3">
        <v>0</v>
      </c>
      <c r="T46" s="3">
        <v>0</v>
      </c>
      <c r="U46" s="3">
        <v>0.3</v>
      </c>
      <c r="V46" s="3">
        <v>0.3</v>
      </c>
      <c r="W46" s="3">
        <v>0.3</v>
      </c>
      <c r="Y46" s="1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0.5</v>
      </c>
      <c r="AN46" s="3">
        <v>0.5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0.1</v>
      </c>
      <c r="AU46" s="3">
        <v>0.1</v>
      </c>
      <c r="AW46" s="1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U46" s="1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S46" s="1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Q46" s="1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 t="s">
        <v>268</v>
      </c>
      <c r="EB46" s="3" t="s">
        <v>268</v>
      </c>
      <c r="EC46" s="3">
        <v>0</v>
      </c>
      <c r="ED46" s="3">
        <v>0</v>
      </c>
      <c r="EE46" s="3" t="s">
        <v>268</v>
      </c>
      <c r="EF46" s="3" t="s">
        <v>268</v>
      </c>
      <c r="EG46" s="3" t="s">
        <v>268</v>
      </c>
      <c r="EH46" s="3" t="s">
        <v>268</v>
      </c>
      <c r="EI46" s="3" t="s">
        <v>268</v>
      </c>
      <c r="EJ46" s="3" t="s">
        <v>268</v>
      </c>
      <c r="EK46" s="3">
        <v>0</v>
      </c>
      <c r="EL46" s="3">
        <v>0</v>
      </c>
      <c r="EM46" s="3">
        <v>0</v>
      </c>
      <c r="EO46" s="1"/>
      <c r="EP46" s="11" t="s">
        <v>274</v>
      </c>
      <c r="EQ46" s="3">
        <v>0.3</v>
      </c>
      <c r="ER46" s="3">
        <v>0.7</v>
      </c>
      <c r="ES46" s="3">
        <v>0.5</v>
      </c>
      <c r="ET46" s="3">
        <v>0.6</v>
      </c>
      <c r="EU46" s="3">
        <v>0.6</v>
      </c>
      <c r="EV46" s="3">
        <v>0.2</v>
      </c>
      <c r="EW46" s="3">
        <v>0.3</v>
      </c>
      <c r="EX46" s="3">
        <v>0.4</v>
      </c>
      <c r="EY46" s="3">
        <v>0.5</v>
      </c>
      <c r="EZ46" s="3">
        <v>0.3</v>
      </c>
      <c r="FA46" s="3" t="s">
        <v>268</v>
      </c>
      <c r="FB46" s="3" t="s">
        <v>268</v>
      </c>
      <c r="FC46" s="3" t="s">
        <v>268</v>
      </c>
      <c r="FD46" s="3" t="s">
        <v>268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</row>
    <row r="47" ht="14.5" spans="1:167">
      <c r="A47" s="1"/>
      <c r="B47" s="11" t="s">
        <v>275</v>
      </c>
      <c r="C47" s="3">
        <v>0.3</v>
      </c>
      <c r="D47" s="3">
        <v>0.2</v>
      </c>
      <c r="E47" s="3">
        <v>0.2</v>
      </c>
      <c r="F47" s="3">
        <v>0.5</v>
      </c>
      <c r="G47" s="3">
        <v>0.4</v>
      </c>
      <c r="H47" s="3">
        <v>0.3</v>
      </c>
      <c r="I47" s="3">
        <v>0.4</v>
      </c>
      <c r="J47" s="3">
        <v>0.2</v>
      </c>
      <c r="K47" s="3">
        <v>0.4</v>
      </c>
      <c r="L47" s="3">
        <v>0.6</v>
      </c>
      <c r="M47" s="3" t="s">
        <v>268</v>
      </c>
      <c r="N47" s="3" t="s">
        <v>268</v>
      </c>
      <c r="O47" s="3" t="s">
        <v>268</v>
      </c>
      <c r="P47" s="3" t="s">
        <v>268</v>
      </c>
      <c r="Q47" s="3" t="s">
        <v>268</v>
      </c>
      <c r="R47" s="3" t="s">
        <v>268</v>
      </c>
      <c r="S47" s="3" t="s">
        <v>268</v>
      </c>
      <c r="T47" s="3" t="s">
        <v>268</v>
      </c>
      <c r="U47" s="3">
        <v>0</v>
      </c>
      <c r="V47" s="3">
        <v>0</v>
      </c>
      <c r="W47" s="3">
        <v>0</v>
      </c>
      <c r="Y47" s="1"/>
      <c r="Z47" s="11" t="s">
        <v>275</v>
      </c>
      <c r="AA47" s="3" t="s">
        <v>268</v>
      </c>
      <c r="AB47" s="3" t="s">
        <v>268</v>
      </c>
      <c r="AC47" s="3" t="s">
        <v>268</v>
      </c>
      <c r="AD47" s="3" t="s">
        <v>268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0.6</v>
      </c>
      <c r="AT47" s="3">
        <v>0.6</v>
      </c>
      <c r="AU47" s="3">
        <v>0.4</v>
      </c>
      <c r="AW47" s="1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U47" s="1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S47" s="1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Q47" s="1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O47" s="1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</row>
    <row r="48" ht="14.5" spans="1:167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Y48" s="1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W48" s="1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U48" s="1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S48" s="1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Q48" s="1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O48" s="1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</row>
    <row r="49" ht="14.5" spans="1:167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Y49" s="1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W49" s="1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U49" s="1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S49" s="1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Q49" s="1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O49" s="1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52.2</v>
      </c>
      <c r="D51" s="5">
        <v>50.3</v>
      </c>
      <c r="E51" s="5">
        <v>51.1</v>
      </c>
      <c r="F51" s="5">
        <v>55.3</v>
      </c>
      <c r="G51" s="5">
        <v>57.4</v>
      </c>
      <c r="H51" s="5">
        <v>55.3</v>
      </c>
      <c r="I51" s="5">
        <v>51.8</v>
      </c>
      <c r="J51" s="5">
        <v>49.9</v>
      </c>
      <c r="K51" s="5">
        <v>49.3</v>
      </c>
      <c r="L51" s="5">
        <v>54.8</v>
      </c>
      <c r="M51" s="5">
        <v>52.3</v>
      </c>
      <c r="N51" s="5">
        <v>53.4</v>
      </c>
      <c r="O51" s="5">
        <v>51.9</v>
      </c>
      <c r="P51" s="5">
        <v>47.8</v>
      </c>
      <c r="Q51" s="5">
        <v>48.1</v>
      </c>
      <c r="R51" s="5">
        <v>47.8</v>
      </c>
      <c r="S51" s="5">
        <v>38.5</v>
      </c>
      <c r="T51" s="5">
        <v>38.1</v>
      </c>
      <c r="U51" s="5">
        <v>45.6</v>
      </c>
      <c r="V51" s="5">
        <v>48.7</v>
      </c>
      <c r="W51" s="5">
        <v>46.2</v>
      </c>
      <c r="Y51" s="8"/>
      <c r="Z51" s="9" t="s">
        <v>282</v>
      </c>
      <c r="AA51" s="5">
        <v>51</v>
      </c>
      <c r="AB51" s="5">
        <v>49.5</v>
      </c>
      <c r="AC51" s="5">
        <v>51.8</v>
      </c>
      <c r="AD51" s="5">
        <v>52.8</v>
      </c>
      <c r="AE51" s="5">
        <v>46.5</v>
      </c>
      <c r="AF51" s="5">
        <v>36.8</v>
      </c>
      <c r="AG51" s="5">
        <v>44.4</v>
      </c>
      <c r="AH51" s="5">
        <v>42.9</v>
      </c>
      <c r="AI51" s="5">
        <v>48.1</v>
      </c>
      <c r="AJ51" s="5">
        <v>56.9</v>
      </c>
      <c r="AK51" s="5">
        <v>52.3</v>
      </c>
      <c r="AL51" s="5">
        <v>40.5</v>
      </c>
      <c r="AM51" s="5">
        <v>49.6</v>
      </c>
      <c r="AN51" s="5">
        <v>49.4</v>
      </c>
      <c r="AO51" s="5">
        <v>44.1</v>
      </c>
      <c r="AP51" s="5">
        <v>43.3</v>
      </c>
      <c r="AQ51" s="5">
        <v>43.5</v>
      </c>
      <c r="AR51" s="5">
        <v>45</v>
      </c>
      <c r="AS51" s="5">
        <v>54.1</v>
      </c>
      <c r="AT51" s="5">
        <v>54</v>
      </c>
      <c r="AU51" s="5">
        <v>51.7</v>
      </c>
      <c r="AW51" s="8"/>
      <c r="AX51" s="9" t="s">
        <v>282</v>
      </c>
      <c r="AY51" s="5">
        <v>40.1</v>
      </c>
      <c r="AZ51" s="5">
        <v>34.5</v>
      </c>
      <c r="BA51" s="5">
        <v>37.2</v>
      </c>
      <c r="BB51" s="5">
        <v>37.2</v>
      </c>
      <c r="BC51" s="5">
        <v>37</v>
      </c>
      <c r="BD51" s="5">
        <v>38</v>
      </c>
      <c r="BE51" s="5">
        <v>34.8</v>
      </c>
      <c r="BF51" s="5">
        <v>29.2</v>
      </c>
      <c r="BG51" s="5">
        <v>31.5</v>
      </c>
      <c r="BH51" s="5">
        <v>35.2</v>
      </c>
      <c r="BI51" s="5">
        <v>35.1</v>
      </c>
      <c r="BJ51" s="5">
        <v>35.3</v>
      </c>
      <c r="BK51" s="5">
        <v>37.2</v>
      </c>
      <c r="BL51" s="5">
        <v>36</v>
      </c>
      <c r="BM51" s="5">
        <v>33.6</v>
      </c>
      <c r="BN51" s="5">
        <v>34.8</v>
      </c>
      <c r="BO51" s="5">
        <v>37.4</v>
      </c>
      <c r="BP51" s="5">
        <v>36.5</v>
      </c>
      <c r="BQ51" s="5">
        <v>33</v>
      </c>
      <c r="BR51" s="5">
        <v>34.4</v>
      </c>
      <c r="BS51" s="5">
        <v>34.5</v>
      </c>
      <c r="BU51" s="8"/>
      <c r="BV51" s="9" t="s">
        <v>282</v>
      </c>
      <c r="BW51" s="5">
        <v>21.3</v>
      </c>
      <c r="BX51" s="5">
        <v>27.6</v>
      </c>
      <c r="BY51" s="5">
        <v>22.1</v>
      </c>
      <c r="BZ51" s="5">
        <v>33</v>
      </c>
      <c r="CA51" s="5">
        <v>46.5</v>
      </c>
      <c r="CB51" s="5">
        <v>46.3</v>
      </c>
      <c r="CC51" s="5">
        <v>59.5</v>
      </c>
      <c r="CD51" s="5">
        <v>62.5</v>
      </c>
      <c r="CE51" s="5">
        <v>61.2</v>
      </c>
      <c r="CF51" s="5">
        <v>59.5</v>
      </c>
      <c r="CG51" s="5">
        <v>56.4</v>
      </c>
      <c r="CH51" s="5">
        <v>49.6</v>
      </c>
      <c r="CI51" s="5">
        <v>26.2</v>
      </c>
      <c r="CJ51" s="5">
        <v>25.4</v>
      </c>
      <c r="CK51" s="5">
        <v>40.5</v>
      </c>
      <c r="CL51" s="5">
        <v>40</v>
      </c>
      <c r="CM51" s="5">
        <v>35.9</v>
      </c>
      <c r="CN51" s="5">
        <v>41.3</v>
      </c>
      <c r="CO51" s="5">
        <v>43.3</v>
      </c>
      <c r="CP51" s="5">
        <v>42.4</v>
      </c>
      <c r="CQ51" s="5">
        <v>44.8</v>
      </c>
      <c r="CS51" s="8"/>
      <c r="CT51" s="9" t="s">
        <v>282</v>
      </c>
      <c r="CU51" s="5">
        <v>51.7</v>
      </c>
      <c r="CV51" s="5">
        <v>50.5</v>
      </c>
      <c r="CW51" s="5">
        <v>49.8</v>
      </c>
      <c r="CX51" s="5">
        <v>51.1</v>
      </c>
      <c r="CY51" s="5">
        <v>50.5</v>
      </c>
      <c r="CZ51" s="5">
        <v>51.4</v>
      </c>
      <c r="DA51" s="5">
        <v>51.2</v>
      </c>
      <c r="DB51" s="5">
        <v>50.7</v>
      </c>
      <c r="DC51" s="5">
        <v>50.2</v>
      </c>
      <c r="DD51" s="5">
        <v>50.4</v>
      </c>
      <c r="DE51" s="5">
        <v>49.3</v>
      </c>
      <c r="DF51" s="5">
        <v>49.5</v>
      </c>
      <c r="DG51" s="5">
        <v>47.1</v>
      </c>
      <c r="DH51" s="5">
        <v>45.6</v>
      </c>
      <c r="DI51" s="5">
        <v>47.5</v>
      </c>
      <c r="DJ51" s="5">
        <v>48.4</v>
      </c>
      <c r="DK51" s="5">
        <v>47.4</v>
      </c>
      <c r="DL51" s="5">
        <v>47.9</v>
      </c>
      <c r="DM51" s="5">
        <v>48.1</v>
      </c>
      <c r="DN51" s="5">
        <v>45.9</v>
      </c>
      <c r="DO51" s="5">
        <v>47.4</v>
      </c>
      <c r="DQ51" s="8"/>
      <c r="DR51" s="9" t="s">
        <v>282</v>
      </c>
      <c r="DS51" s="5">
        <v>50.6</v>
      </c>
      <c r="DT51" s="5">
        <v>50.1</v>
      </c>
      <c r="DU51" s="5">
        <v>50.6</v>
      </c>
      <c r="DV51" s="5">
        <v>52.3</v>
      </c>
      <c r="DW51" s="5">
        <v>52.1</v>
      </c>
      <c r="DX51" s="5">
        <v>51.3</v>
      </c>
      <c r="DY51" s="5">
        <v>52.2</v>
      </c>
      <c r="DZ51" s="5">
        <v>54.2</v>
      </c>
      <c r="EA51" s="5">
        <v>54.7</v>
      </c>
      <c r="EB51" s="5">
        <v>55.1</v>
      </c>
      <c r="EC51" s="5">
        <v>55.5</v>
      </c>
      <c r="ED51" s="5">
        <v>56</v>
      </c>
      <c r="EE51" s="5">
        <v>55.5</v>
      </c>
      <c r="EF51" s="5">
        <v>55.9</v>
      </c>
      <c r="EG51" s="5">
        <v>55.4</v>
      </c>
      <c r="EH51" s="5">
        <v>55.6</v>
      </c>
      <c r="EI51" s="5">
        <v>55.5</v>
      </c>
      <c r="EJ51" s="5">
        <v>56</v>
      </c>
      <c r="EK51" s="5">
        <v>56.6</v>
      </c>
      <c r="EL51" s="5">
        <v>56.9</v>
      </c>
      <c r="EM51" s="5">
        <v>56.6</v>
      </c>
      <c r="EO51" s="8"/>
      <c r="EP51" s="9" t="s">
        <v>282</v>
      </c>
      <c r="EQ51" s="5">
        <v>50.3</v>
      </c>
      <c r="ER51" s="5">
        <v>52.5</v>
      </c>
      <c r="ES51" s="5">
        <v>52.5</v>
      </c>
      <c r="ET51" s="5">
        <v>56.4</v>
      </c>
      <c r="EU51" s="5">
        <v>57.2</v>
      </c>
      <c r="EV51" s="5">
        <v>53.3</v>
      </c>
      <c r="EW51" s="5">
        <v>57.4</v>
      </c>
      <c r="EX51" s="5">
        <v>55.7</v>
      </c>
      <c r="EY51" s="5">
        <v>58.5</v>
      </c>
      <c r="EZ51" s="5">
        <v>56.8</v>
      </c>
      <c r="FA51" s="5">
        <v>61.5</v>
      </c>
      <c r="FB51" s="5">
        <v>60.6</v>
      </c>
      <c r="FC51" s="5">
        <v>60</v>
      </c>
      <c r="FD51" s="5">
        <v>59.6</v>
      </c>
      <c r="FE51" s="5">
        <v>59.1</v>
      </c>
      <c r="FF51" s="5">
        <v>59.2</v>
      </c>
      <c r="FG51" s="5">
        <v>58.3</v>
      </c>
      <c r="FH51" s="5">
        <v>58</v>
      </c>
      <c r="FI51" s="5">
        <v>58.3</v>
      </c>
      <c r="FJ51" s="5">
        <v>58.6</v>
      </c>
      <c r="FK51" s="5">
        <v>59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22"/>
  <sheetViews>
    <sheetView workbookViewId="0">
      <selection activeCell="J25" sqref="J25"/>
    </sheetView>
  </sheetViews>
  <sheetFormatPr defaultColWidth="9" defaultRowHeight="12.5"/>
  <cols>
    <col min="2" max="2" width="28.5454545454545" customWidth="1"/>
    <col min="3" max="3" width="9.54545454545454" customWidth="1"/>
    <col min="4" max="4" width="10.5454545454545" customWidth="1"/>
  </cols>
  <sheetData>
    <row r="2" ht="14.5" spans="3:7">
      <c r="C2" s="48"/>
      <c r="D2" s="49" t="s">
        <v>77</v>
      </c>
      <c r="E2" s="48"/>
      <c r="F2" s="48"/>
      <c r="G2" s="48"/>
    </row>
    <row r="3" ht="14.5" spans="2:8">
      <c r="B3" s="50" t="s">
        <v>45</v>
      </c>
      <c r="C3" s="50" t="s">
        <v>100</v>
      </c>
      <c r="D3" s="50" t="s">
        <v>101</v>
      </c>
      <c r="E3" s="51" t="s">
        <v>111</v>
      </c>
      <c r="F3" s="51" t="s">
        <v>285</v>
      </c>
      <c r="G3" s="51" t="s">
        <v>112</v>
      </c>
      <c r="H3" s="52" t="s">
        <v>286</v>
      </c>
    </row>
    <row r="4" ht="15.5" spans="2:16">
      <c r="B4" s="20" t="s">
        <v>52</v>
      </c>
      <c r="C4" s="53" t="s">
        <v>287</v>
      </c>
      <c r="D4" s="53" t="s">
        <v>10</v>
      </c>
      <c r="E4" s="54">
        <v>1</v>
      </c>
      <c r="F4" s="53">
        <v>1</v>
      </c>
      <c r="G4" s="53">
        <v>1</v>
      </c>
      <c r="H4" s="20"/>
      <c r="K4" s="63"/>
      <c r="L4" s="63"/>
      <c r="M4" s="63"/>
      <c r="N4" s="63"/>
      <c r="O4" s="63"/>
      <c r="P4" s="63"/>
    </row>
    <row r="5" ht="14.5" spans="2:16">
      <c r="B5" s="20" t="s">
        <v>54</v>
      </c>
      <c r="C5" s="53" t="s">
        <v>14</v>
      </c>
      <c r="D5" s="53" t="s">
        <v>12</v>
      </c>
      <c r="E5" s="54">
        <v>1</v>
      </c>
      <c r="F5" s="53">
        <v>31.536</v>
      </c>
      <c r="G5" s="54">
        <v>1</v>
      </c>
      <c r="H5" s="55"/>
      <c r="K5" s="20"/>
      <c r="L5" s="20"/>
      <c r="M5" s="20"/>
      <c r="N5" s="20"/>
      <c r="O5" s="20"/>
      <c r="P5" s="20"/>
    </row>
    <row r="6" ht="14.5" spans="2:8">
      <c r="B6" s="20" t="s">
        <v>56</v>
      </c>
      <c r="C6" s="53" t="s">
        <v>288</v>
      </c>
      <c r="D6" s="53" t="s">
        <v>15</v>
      </c>
      <c r="E6" s="54">
        <v>1</v>
      </c>
      <c r="F6" s="53">
        <v>1</v>
      </c>
      <c r="G6" s="53">
        <v>1</v>
      </c>
      <c r="H6" s="53"/>
    </row>
    <row r="7" ht="14.5" spans="2:11">
      <c r="B7" s="20" t="s">
        <v>57</v>
      </c>
      <c r="C7" s="56" t="s">
        <v>289</v>
      </c>
      <c r="D7" s="53" t="s">
        <v>17</v>
      </c>
      <c r="E7" s="54">
        <v>1</v>
      </c>
      <c r="F7" s="53">
        <v>1</v>
      </c>
      <c r="G7" s="53">
        <v>1</v>
      </c>
      <c r="H7" s="53"/>
      <c r="K7" s="64" t="s">
        <v>290</v>
      </c>
    </row>
    <row r="8" ht="14.5" spans="2:8">
      <c r="B8" s="20" t="s">
        <v>58</v>
      </c>
      <c r="C8" s="53" t="s">
        <v>291</v>
      </c>
      <c r="D8" s="53" t="s">
        <v>18</v>
      </c>
      <c r="E8" s="54">
        <v>1</v>
      </c>
      <c r="F8" s="53">
        <v>1</v>
      </c>
      <c r="G8" s="53">
        <v>1</v>
      </c>
      <c r="H8" s="53"/>
    </row>
    <row r="9" ht="14.5" spans="2:11">
      <c r="B9" s="20" t="s">
        <v>59</v>
      </c>
      <c r="C9" s="56" t="s">
        <v>288</v>
      </c>
      <c r="D9" s="53" t="s">
        <v>19</v>
      </c>
      <c r="E9" s="54">
        <v>1</v>
      </c>
      <c r="F9" s="53">
        <v>1</v>
      </c>
      <c r="G9" s="53">
        <v>1</v>
      </c>
      <c r="H9" s="53"/>
      <c r="K9" s="64" t="s">
        <v>292</v>
      </c>
    </row>
    <row r="10" ht="14.5" spans="2:8">
      <c r="B10" s="20" t="s">
        <v>60</v>
      </c>
      <c r="C10" s="53" t="s">
        <v>293</v>
      </c>
      <c r="D10" s="53" t="s">
        <v>20</v>
      </c>
      <c r="E10" s="54">
        <v>1</v>
      </c>
      <c r="F10" s="53">
        <v>1</v>
      </c>
      <c r="G10" s="53">
        <v>1</v>
      </c>
      <c r="H10" s="53"/>
    </row>
    <row r="11" ht="14.5" spans="2:8">
      <c r="B11" s="20" t="s">
        <v>61</v>
      </c>
      <c r="C11" s="53" t="s">
        <v>294</v>
      </c>
      <c r="D11" s="53" t="s">
        <v>22</v>
      </c>
      <c r="E11" s="54">
        <v>1</v>
      </c>
      <c r="F11" s="53">
        <v>1</v>
      </c>
      <c r="G11" s="53">
        <v>1</v>
      </c>
      <c r="H11" s="53"/>
    </row>
    <row r="12" ht="14.5" spans="2:8">
      <c r="B12" s="20" t="s">
        <v>62</v>
      </c>
      <c r="C12" s="57" t="s">
        <v>295</v>
      </c>
      <c r="D12" s="53" t="s">
        <v>24</v>
      </c>
      <c r="E12" s="54">
        <v>1</v>
      </c>
      <c r="F12" s="53">
        <v>1</v>
      </c>
      <c r="G12" s="54">
        <v>1</v>
      </c>
      <c r="H12" s="53"/>
    </row>
    <row r="13" ht="14.5" spans="2:8">
      <c r="B13" s="20"/>
      <c r="C13" s="57"/>
      <c r="D13" s="20"/>
      <c r="E13" s="54"/>
      <c r="F13" s="53"/>
      <c r="G13" s="54"/>
      <c r="H13" s="53"/>
    </row>
    <row r="14" ht="14.5" spans="2:8">
      <c r="B14" s="53"/>
      <c r="C14" s="53"/>
      <c r="D14" s="53"/>
      <c r="E14" s="53"/>
      <c r="F14" s="53"/>
      <c r="G14" s="53"/>
      <c r="H14" s="20"/>
    </row>
    <row r="15" ht="14.5" spans="2:8">
      <c r="B15" s="58"/>
      <c r="C15" s="58"/>
      <c r="D15" s="58"/>
      <c r="E15" s="58"/>
      <c r="F15" s="58"/>
      <c r="G15" s="58"/>
      <c r="H15" s="59"/>
    </row>
    <row r="16" ht="14.5" spans="2:8">
      <c r="B16" s="58"/>
      <c r="C16" s="58"/>
      <c r="D16" s="58"/>
      <c r="E16" s="60"/>
      <c r="F16" s="58"/>
      <c r="G16" s="61"/>
      <c r="H16" s="59"/>
    </row>
    <row r="17" ht="14.5" spans="2:8">
      <c r="B17" s="58"/>
      <c r="C17" s="58"/>
      <c r="D17" s="58"/>
      <c r="E17" s="58"/>
      <c r="F17" s="58"/>
      <c r="G17" s="58"/>
      <c r="H17" s="59"/>
    </row>
    <row r="18" ht="14.5" spans="2:8">
      <c r="B18" s="58"/>
      <c r="C18" s="58"/>
      <c r="D18" s="58"/>
      <c r="E18" s="58"/>
      <c r="F18" s="58"/>
      <c r="G18" s="58"/>
      <c r="H18" s="59"/>
    </row>
    <row r="22" ht="14.5" spans="2:2">
      <c r="B22" s="62"/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78"/>
  <sheetViews>
    <sheetView topLeftCell="A7" workbookViewId="0">
      <selection activeCell="B50" sqref="B50"/>
    </sheetView>
  </sheetViews>
  <sheetFormatPr defaultColWidth="9" defaultRowHeight="12.5"/>
  <cols>
    <col min="2" max="2" width="39.1818181818182" customWidth="1"/>
    <col min="3" max="3" width="11.1818181818182" customWidth="1"/>
    <col min="4" max="5" width="15" customWidth="1"/>
    <col min="12" max="18" width="9" style="21"/>
  </cols>
  <sheetData>
    <row r="1" ht="14.5" spans="1:11">
      <c r="A1" s="31" t="s">
        <v>296</v>
      </c>
      <c r="B1" s="32"/>
      <c r="C1" s="33"/>
      <c r="D1" s="33"/>
      <c r="E1" s="33"/>
      <c r="F1" s="33"/>
      <c r="G1" s="33"/>
      <c r="H1" s="33"/>
      <c r="I1" s="33"/>
      <c r="J1" s="33"/>
      <c r="K1" s="33"/>
    </row>
    <row r="2" ht="14.5" spans="1:11">
      <c r="A2" s="34"/>
      <c r="B2" s="34"/>
      <c r="C2" s="34"/>
      <c r="D2" s="35" t="s">
        <v>297</v>
      </c>
      <c r="E2" s="34"/>
      <c r="F2" s="34"/>
      <c r="G2" s="34"/>
      <c r="H2" s="34"/>
      <c r="I2" s="34"/>
      <c r="J2" s="34"/>
      <c r="K2" s="34"/>
    </row>
    <row r="3" ht="14.5" spans="1:11">
      <c r="A3" s="33"/>
      <c r="B3" s="31" t="s">
        <v>45</v>
      </c>
      <c r="C3" s="31" t="s">
        <v>100</v>
      </c>
      <c r="D3" s="31" t="s">
        <v>101</v>
      </c>
      <c r="E3" s="36" t="s">
        <v>79</v>
      </c>
      <c r="F3" s="36" t="s">
        <v>80</v>
      </c>
      <c r="G3" s="36" t="s">
        <v>81</v>
      </c>
      <c r="H3" s="36" t="s">
        <v>82</v>
      </c>
      <c r="I3" s="36" t="s">
        <v>83</v>
      </c>
      <c r="J3" s="36" t="s">
        <v>84</v>
      </c>
      <c r="K3" s="36" t="s">
        <v>85</v>
      </c>
    </row>
    <row r="4" ht="16.25" spans="1:16">
      <c r="A4" s="33"/>
      <c r="B4" t="s">
        <v>74</v>
      </c>
      <c r="C4" t="s">
        <v>289</v>
      </c>
      <c r="D4" t="s">
        <v>25</v>
      </c>
      <c r="E4">
        <v>0.83</v>
      </c>
      <c r="F4">
        <v>0.83</v>
      </c>
      <c r="G4">
        <v>0.83</v>
      </c>
      <c r="H4">
        <v>0.83</v>
      </c>
      <c r="I4">
        <v>0.83</v>
      </c>
      <c r="J4">
        <v>0.83</v>
      </c>
      <c r="K4">
        <v>0.83</v>
      </c>
      <c r="L4" s="47"/>
      <c r="M4" s="47"/>
      <c r="N4" s="47"/>
      <c r="O4" s="47"/>
      <c r="P4" s="47"/>
    </row>
    <row r="5" ht="14.5" spans="2:11">
      <c r="B5" t="s">
        <v>75</v>
      </c>
      <c r="C5" s="37" t="s">
        <v>293</v>
      </c>
      <c r="D5" t="s">
        <v>25</v>
      </c>
      <c r="E5">
        <v>0.795</v>
      </c>
      <c r="F5">
        <v>0.795</v>
      </c>
      <c r="G5">
        <v>0.795</v>
      </c>
      <c r="H5">
        <v>0.795</v>
      </c>
      <c r="I5">
        <v>0.795</v>
      </c>
      <c r="J5">
        <v>0.795</v>
      </c>
      <c r="K5">
        <v>0.795</v>
      </c>
    </row>
    <row r="6" spans="2:11">
      <c r="B6" t="s">
        <v>76</v>
      </c>
      <c r="C6" t="s">
        <v>288</v>
      </c>
      <c r="D6" t="s">
        <v>25</v>
      </c>
      <c r="E6">
        <v>0.785</v>
      </c>
      <c r="F6">
        <v>0.785</v>
      </c>
      <c r="G6">
        <v>0.785</v>
      </c>
      <c r="H6">
        <v>0.785</v>
      </c>
      <c r="I6">
        <v>0.785</v>
      </c>
      <c r="J6">
        <v>0.785</v>
      </c>
      <c r="K6">
        <v>0.785</v>
      </c>
    </row>
    <row r="10" spans="4:4">
      <c r="D10" s="14"/>
    </row>
    <row r="12" ht="14.5" spans="1:11">
      <c r="A12" s="34"/>
      <c r="B12" s="34"/>
      <c r="C12" s="34"/>
      <c r="D12" s="35" t="s">
        <v>298</v>
      </c>
      <c r="E12" s="34"/>
      <c r="F12" s="34"/>
      <c r="G12" s="34"/>
      <c r="H12" s="34"/>
      <c r="I12" s="34"/>
      <c r="J12" s="34"/>
      <c r="K12" s="34"/>
    </row>
    <row r="13" ht="14.5" spans="1:11">
      <c r="A13" s="33"/>
      <c r="B13" s="31" t="s">
        <v>45</v>
      </c>
      <c r="C13" s="31" t="s">
        <v>100</v>
      </c>
      <c r="D13" s="31" t="s">
        <v>101</v>
      </c>
      <c r="E13" s="36" t="s">
        <v>79</v>
      </c>
      <c r="F13" s="36" t="s">
        <v>80</v>
      </c>
      <c r="G13" s="36" t="s">
        <v>81</v>
      </c>
      <c r="H13" s="36" t="s">
        <v>82</v>
      </c>
      <c r="I13" s="36" t="s">
        <v>83</v>
      </c>
      <c r="J13" s="36" t="s">
        <v>84</v>
      </c>
      <c r="K13" s="36" t="s">
        <v>85</v>
      </c>
    </row>
    <row r="14" ht="13" spans="2:11">
      <c r="B14" t="s">
        <v>74</v>
      </c>
      <c r="C14" t="s">
        <v>289</v>
      </c>
      <c r="D14" t="s">
        <v>25</v>
      </c>
      <c r="E14" s="38">
        <v>1</v>
      </c>
      <c r="F14" s="38">
        <v>1</v>
      </c>
      <c r="G14" s="38">
        <v>1</v>
      </c>
      <c r="H14" s="38">
        <v>1</v>
      </c>
      <c r="I14" s="38">
        <v>1</v>
      </c>
      <c r="J14" s="38">
        <v>1</v>
      </c>
      <c r="K14" s="38">
        <v>1</v>
      </c>
    </row>
    <row r="15" ht="14.5" spans="2:11">
      <c r="B15" t="s">
        <v>75</v>
      </c>
      <c r="C15" s="37" t="s">
        <v>293</v>
      </c>
      <c r="D15" t="s">
        <v>25</v>
      </c>
      <c r="E15" s="33">
        <v>1</v>
      </c>
      <c r="F15" s="33">
        <v>1</v>
      </c>
      <c r="G15" s="33">
        <v>1</v>
      </c>
      <c r="H15" s="33">
        <v>1</v>
      </c>
      <c r="I15" s="33">
        <v>1</v>
      </c>
      <c r="J15" s="33">
        <v>1</v>
      </c>
      <c r="K15" s="33">
        <v>1</v>
      </c>
    </row>
    <row r="16" ht="13" spans="2:11">
      <c r="B16" t="s">
        <v>76</v>
      </c>
      <c r="C16" t="s">
        <v>288</v>
      </c>
      <c r="D16" t="s">
        <v>25</v>
      </c>
      <c r="E16" s="38">
        <v>1</v>
      </c>
      <c r="F16" s="38">
        <v>1</v>
      </c>
      <c r="G16" s="38">
        <v>1</v>
      </c>
      <c r="H16" s="38">
        <v>1</v>
      </c>
      <c r="I16" s="38">
        <v>1</v>
      </c>
      <c r="J16" s="38">
        <v>1</v>
      </c>
      <c r="K16" s="38">
        <v>1</v>
      </c>
    </row>
    <row r="19" ht="14.5" spans="1:11">
      <c r="A19" s="21"/>
      <c r="B19" s="33"/>
      <c r="C19" s="33"/>
      <c r="D19" s="32"/>
      <c r="E19" s="33"/>
      <c r="F19" s="33"/>
      <c r="G19" s="33"/>
      <c r="H19" s="33"/>
      <c r="I19" s="33"/>
      <c r="J19" s="33"/>
      <c r="K19" s="33"/>
    </row>
    <row r="20" ht="14.5" spans="1:11">
      <c r="A20" s="21"/>
      <c r="B20" s="32"/>
      <c r="C20" s="32"/>
      <c r="D20" s="32"/>
      <c r="E20" s="39"/>
      <c r="F20" s="39"/>
      <c r="G20" s="39"/>
      <c r="H20" s="39"/>
      <c r="I20" s="39"/>
      <c r="J20" s="39"/>
      <c r="K20" s="39"/>
    </row>
    <row r="21" ht="14.5" spans="1:11">
      <c r="A21" s="40"/>
      <c r="B21" s="34"/>
      <c r="C21" s="34"/>
      <c r="D21" s="35" t="s">
        <v>299</v>
      </c>
      <c r="E21" s="34"/>
      <c r="F21" s="34"/>
      <c r="G21" s="34"/>
      <c r="H21" s="34"/>
      <c r="I21" s="34"/>
      <c r="J21" s="34"/>
      <c r="K21" s="34"/>
    </row>
    <row r="22" ht="14.5" spans="2:11">
      <c r="B22" s="31" t="s">
        <v>45</v>
      </c>
      <c r="C22" s="31" t="s">
        <v>100</v>
      </c>
      <c r="D22" s="31" t="s">
        <v>101</v>
      </c>
      <c r="E22" s="36" t="s">
        <v>79</v>
      </c>
      <c r="F22" s="36" t="s">
        <v>80</v>
      </c>
      <c r="G22" s="36" t="s">
        <v>81</v>
      </c>
      <c r="H22" s="36" t="s">
        <v>82</v>
      </c>
      <c r="I22" s="36" t="s">
        <v>83</v>
      </c>
      <c r="J22" s="36" t="s">
        <v>84</v>
      </c>
      <c r="K22" s="36" t="s">
        <v>85</v>
      </c>
    </row>
    <row r="23" spans="2:11">
      <c r="B23" t="s">
        <v>74</v>
      </c>
      <c r="C23" t="s">
        <v>289</v>
      </c>
      <c r="D23" t="s">
        <v>25</v>
      </c>
      <c r="E23" s="31">
        <v>30</v>
      </c>
      <c r="F23" s="31">
        <v>30</v>
      </c>
      <c r="G23" s="31">
        <v>30</v>
      </c>
      <c r="H23" s="31">
        <v>30</v>
      </c>
      <c r="I23" s="31">
        <v>30</v>
      </c>
      <c r="J23" s="31">
        <v>30</v>
      </c>
      <c r="K23" s="31">
        <v>30</v>
      </c>
    </row>
    <row r="24" ht="14.5" spans="2:11">
      <c r="B24" t="s">
        <v>75</v>
      </c>
      <c r="C24" s="37" t="s">
        <v>293</v>
      </c>
      <c r="D24" t="s">
        <v>25</v>
      </c>
      <c r="E24">
        <v>30</v>
      </c>
      <c r="F24">
        <v>30</v>
      </c>
      <c r="G24">
        <v>30</v>
      </c>
      <c r="H24">
        <v>30</v>
      </c>
      <c r="I24">
        <v>30</v>
      </c>
      <c r="J24">
        <v>30</v>
      </c>
      <c r="K24">
        <v>30</v>
      </c>
    </row>
    <row r="25" spans="2:11">
      <c r="B25" t="s">
        <v>76</v>
      </c>
      <c r="C25" t="s">
        <v>288</v>
      </c>
      <c r="D25" t="s">
        <v>25</v>
      </c>
      <c r="E25" s="31">
        <v>30</v>
      </c>
      <c r="F25" s="31">
        <v>30</v>
      </c>
      <c r="G25" s="31">
        <v>30</v>
      </c>
      <c r="H25" s="31">
        <v>30</v>
      </c>
      <c r="I25" s="31">
        <v>30</v>
      </c>
      <c r="J25" s="31">
        <v>30</v>
      </c>
      <c r="K25" s="31">
        <v>30</v>
      </c>
    </row>
    <row r="31" ht="14.5" spans="1:11">
      <c r="A31" s="33"/>
      <c r="B31" s="31"/>
      <c r="C31" s="33"/>
      <c r="D31" s="33"/>
      <c r="E31" s="33"/>
      <c r="F31" s="33"/>
      <c r="G31" s="33"/>
      <c r="H31" s="33"/>
      <c r="I31" s="33"/>
      <c r="J31" s="33"/>
      <c r="K31" s="33"/>
    </row>
    <row r="32" ht="14.5" spans="1:11">
      <c r="A32" s="33"/>
      <c r="B32" s="34"/>
      <c r="C32" s="34"/>
      <c r="D32" s="35" t="s">
        <v>300</v>
      </c>
      <c r="E32" s="34"/>
      <c r="F32" s="34"/>
      <c r="G32" s="34"/>
      <c r="H32" s="34"/>
      <c r="I32" s="34"/>
      <c r="J32" s="34"/>
      <c r="K32" s="34"/>
    </row>
    <row r="33" ht="14.5" spans="1:11">
      <c r="A33" s="33"/>
      <c r="B33" s="31" t="s">
        <v>45</v>
      </c>
      <c r="C33" s="31" t="s">
        <v>100</v>
      </c>
      <c r="D33" s="31" t="s">
        <v>101</v>
      </c>
      <c r="E33" s="36" t="s">
        <v>79</v>
      </c>
      <c r="F33" s="36" t="s">
        <v>80</v>
      </c>
      <c r="G33" s="36" t="s">
        <v>81</v>
      </c>
      <c r="H33" s="36" t="s">
        <v>82</v>
      </c>
      <c r="I33" s="36" t="s">
        <v>83</v>
      </c>
      <c r="J33" s="36" t="s">
        <v>84</v>
      </c>
      <c r="K33" s="36" t="s">
        <v>85</v>
      </c>
    </row>
    <row r="34" ht="14.5" spans="1:11">
      <c r="A34" s="33"/>
      <c r="B34" t="s">
        <v>74</v>
      </c>
      <c r="C34" t="s">
        <v>289</v>
      </c>
      <c r="D34" t="s">
        <v>25</v>
      </c>
      <c r="E34" s="31">
        <v>0.905</v>
      </c>
      <c r="F34" s="31">
        <v>0.905</v>
      </c>
      <c r="G34" s="31">
        <v>0.905</v>
      </c>
      <c r="H34" s="31">
        <v>0.905</v>
      </c>
      <c r="I34" s="31">
        <v>0.905</v>
      </c>
      <c r="J34" s="31">
        <v>0.905</v>
      </c>
      <c r="K34" s="31">
        <v>0.905</v>
      </c>
    </row>
    <row r="35" ht="14.5" spans="1:11">
      <c r="A35" s="33"/>
      <c r="B35" t="s">
        <v>75</v>
      </c>
      <c r="C35" s="37" t="s">
        <v>293</v>
      </c>
      <c r="D35" t="s">
        <v>25</v>
      </c>
      <c r="E35">
        <v>0.905</v>
      </c>
      <c r="F35">
        <v>0.905</v>
      </c>
      <c r="G35">
        <v>0.905</v>
      </c>
      <c r="H35">
        <v>0.905</v>
      </c>
      <c r="I35">
        <v>0.905</v>
      </c>
      <c r="J35">
        <v>0.905</v>
      </c>
      <c r="K35">
        <v>0.905</v>
      </c>
    </row>
    <row r="36" ht="14.5" spans="1:11">
      <c r="A36" s="33"/>
      <c r="B36" t="s">
        <v>76</v>
      </c>
      <c r="C36" t="s">
        <v>288</v>
      </c>
      <c r="D36" t="s">
        <v>25</v>
      </c>
      <c r="E36" s="31">
        <v>0.905</v>
      </c>
      <c r="F36" s="31">
        <v>0.905</v>
      </c>
      <c r="G36" s="31">
        <v>0.905</v>
      </c>
      <c r="H36" s="31">
        <v>0.905</v>
      </c>
      <c r="I36" s="31">
        <v>0.905</v>
      </c>
      <c r="J36" s="31">
        <v>0.905</v>
      </c>
      <c r="K36" s="31">
        <v>0.905</v>
      </c>
    </row>
    <row r="37" ht="14.5" spans="1:11">
      <c r="A37" s="33"/>
      <c r="B37" s="33"/>
      <c r="C37" s="32"/>
      <c r="D37" s="33"/>
      <c r="E37" s="33"/>
      <c r="F37" s="41"/>
      <c r="G37" s="41"/>
      <c r="H37" s="41"/>
      <c r="I37" s="41"/>
      <c r="J37" s="41"/>
      <c r="K37" s="41"/>
    </row>
    <row r="38" ht="14.5" spans="1:11">
      <c r="A38" s="33"/>
      <c r="B38" s="33"/>
      <c r="C38" s="32"/>
      <c r="D38" s="33"/>
      <c r="E38" s="33"/>
      <c r="F38" s="42"/>
      <c r="G38" s="42"/>
      <c r="H38" s="42"/>
      <c r="I38" s="42"/>
      <c r="J38" s="42"/>
      <c r="K38" s="42"/>
    </row>
    <row r="39" ht="14.5" spans="1:11">
      <c r="A39" s="43"/>
      <c r="B39" s="43"/>
      <c r="C39" s="44"/>
      <c r="D39" s="43"/>
      <c r="E39" s="43"/>
      <c r="F39" s="45"/>
      <c r="G39" s="45"/>
      <c r="H39" s="45"/>
      <c r="I39" s="45"/>
      <c r="J39" s="45"/>
      <c r="K39" s="45"/>
    </row>
    <row r="40" spans="1:1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</row>
    <row r="41" spans="1:1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</row>
    <row r="42" ht="14.5" spans="1:11">
      <c r="A42" s="33"/>
      <c r="B42" s="33"/>
      <c r="C42" s="33"/>
      <c r="D42" s="37" t="s">
        <v>301</v>
      </c>
      <c r="E42" s="32"/>
      <c r="F42" s="33"/>
      <c r="G42" s="33"/>
      <c r="H42" s="33"/>
      <c r="I42" s="33"/>
      <c r="J42" s="33"/>
      <c r="K42" s="33"/>
    </row>
    <row r="43" ht="14.5" spans="1:11">
      <c r="A43" s="33"/>
      <c r="B43" s="31" t="s">
        <v>45</v>
      </c>
      <c r="C43" s="31" t="s">
        <v>100</v>
      </c>
      <c r="D43" s="31" t="s">
        <v>101</v>
      </c>
      <c r="E43" s="36" t="s">
        <v>79</v>
      </c>
      <c r="F43" s="36" t="s">
        <v>80</v>
      </c>
      <c r="G43" s="36" t="s">
        <v>81</v>
      </c>
      <c r="H43" s="36" t="s">
        <v>82</v>
      </c>
      <c r="I43" s="36" t="s">
        <v>83</v>
      </c>
      <c r="J43" s="36" t="s">
        <v>84</v>
      </c>
      <c r="K43" s="36" t="s">
        <v>85</v>
      </c>
    </row>
    <row r="44" ht="14.5" spans="1:11">
      <c r="A44" s="33"/>
      <c r="B44" t="s">
        <v>74</v>
      </c>
      <c r="C44" t="s">
        <v>289</v>
      </c>
      <c r="D44" t="s">
        <v>25</v>
      </c>
      <c r="E44" s="31">
        <f t="shared" ref="E44:I44" si="0">(112+95)/2</f>
        <v>103.5</v>
      </c>
      <c r="F44" s="31">
        <f t="shared" ref="F44:J44" si="1">E44</f>
        <v>103.5</v>
      </c>
      <c r="G44" s="31">
        <f t="shared" si="0"/>
        <v>103.5</v>
      </c>
      <c r="H44" s="31">
        <f t="shared" si="1"/>
        <v>103.5</v>
      </c>
      <c r="I44" s="31">
        <f t="shared" si="0"/>
        <v>103.5</v>
      </c>
      <c r="J44" s="31">
        <f t="shared" si="1"/>
        <v>103.5</v>
      </c>
      <c r="K44" s="31">
        <f>(112+95)/2</f>
        <v>103.5</v>
      </c>
    </row>
    <row r="45" ht="14.5" spans="1:11">
      <c r="A45" s="33"/>
      <c r="B45" t="s">
        <v>75</v>
      </c>
      <c r="C45" s="37" t="s">
        <v>293</v>
      </c>
      <c r="D45" t="s">
        <v>25</v>
      </c>
      <c r="E45">
        <f t="shared" ref="E45:K45" si="2">E44</f>
        <v>103.5</v>
      </c>
      <c r="F45">
        <f t="shared" si="2"/>
        <v>103.5</v>
      </c>
      <c r="G45">
        <f t="shared" si="2"/>
        <v>103.5</v>
      </c>
      <c r="H45">
        <f t="shared" si="2"/>
        <v>103.5</v>
      </c>
      <c r="I45">
        <f t="shared" si="2"/>
        <v>103.5</v>
      </c>
      <c r="J45">
        <f t="shared" si="2"/>
        <v>103.5</v>
      </c>
      <c r="K45">
        <f t="shared" si="2"/>
        <v>103.5</v>
      </c>
    </row>
    <row r="46" ht="14.5" spans="1:11">
      <c r="A46" s="33"/>
      <c r="B46" t="s">
        <v>76</v>
      </c>
      <c r="C46" t="s">
        <v>288</v>
      </c>
      <c r="D46" t="s">
        <v>25</v>
      </c>
      <c r="E46">
        <f t="shared" ref="E46:K46" si="3">E45</f>
        <v>103.5</v>
      </c>
      <c r="F46">
        <f t="shared" si="3"/>
        <v>103.5</v>
      </c>
      <c r="G46">
        <f t="shared" si="3"/>
        <v>103.5</v>
      </c>
      <c r="H46">
        <f t="shared" si="3"/>
        <v>103.5</v>
      </c>
      <c r="I46">
        <f t="shared" si="3"/>
        <v>103.5</v>
      </c>
      <c r="J46">
        <f t="shared" si="3"/>
        <v>103.5</v>
      </c>
      <c r="K46">
        <f t="shared" si="3"/>
        <v>103.5</v>
      </c>
    </row>
    <row r="47" ht="14.5" spans="1:11">
      <c r="A47" s="33"/>
      <c r="B47" s="33"/>
      <c r="C47" s="32"/>
      <c r="D47" s="32"/>
      <c r="E47" s="32"/>
      <c r="F47" s="33"/>
      <c r="G47" s="33"/>
      <c r="H47" s="33"/>
      <c r="I47" s="33"/>
      <c r="J47" s="33"/>
      <c r="K47" s="33"/>
    </row>
    <row r="48" ht="14.5" spans="1:11">
      <c r="A48" s="33"/>
      <c r="B48" s="33"/>
      <c r="C48" s="32"/>
      <c r="D48" s="46"/>
      <c r="E48" s="32"/>
      <c r="F48" s="33"/>
      <c r="G48" s="33"/>
      <c r="H48" s="33"/>
      <c r="I48" s="33"/>
      <c r="J48" s="33"/>
      <c r="K48" s="33"/>
    </row>
    <row r="49" ht="14.5" spans="1:11">
      <c r="A49" s="33"/>
      <c r="B49" s="33"/>
      <c r="C49" s="32"/>
      <c r="D49" s="32"/>
      <c r="E49" s="32"/>
      <c r="F49" s="32"/>
      <c r="G49" s="32"/>
      <c r="H49" s="32"/>
      <c r="I49" s="32"/>
      <c r="J49" s="32"/>
      <c r="K49" s="32"/>
    </row>
    <row r="50" ht="14.5" spans="1:11">
      <c r="A50" s="33"/>
      <c r="B50" s="33"/>
      <c r="C50" s="32"/>
      <c r="D50" s="32"/>
      <c r="E50" s="32"/>
      <c r="F50" s="33"/>
      <c r="G50" s="33"/>
      <c r="H50" s="33"/>
      <c r="I50" s="33"/>
      <c r="J50" s="33"/>
      <c r="K50" s="33"/>
    </row>
    <row r="51" ht="14.5" spans="1:11">
      <c r="A51" s="33"/>
      <c r="B51" s="33"/>
      <c r="C51" s="33"/>
      <c r="D51" s="33"/>
      <c r="E51" s="32"/>
      <c r="F51" s="33"/>
      <c r="G51" s="33"/>
      <c r="H51" s="33"/>
      <c r="I51" s="33"/>
      <c r="J51" s="33"/>
      <c r="K51" s="33"/>
    </row>
    <row r="52" ht="14.5" spans="1:11">
      <c r="A52" s="33"/>
      <c r="B52" s="33"/>
      <c r="C52" s="32"/>
      <c r="D52" s="32"/>
      <c r="E52" s="33"/>
      <c r="F52" s="33"/>
      <c r="G52" s="33"/>
      <c r="H52" s="33"/>
      <c r="I52" s="33"/>
      <c r="J52" s="33"/>
      <c r="K52" s="33"/>
    </row>
    <row r="53" ht="14.5" spans="1:11">
      <c r="A53" s="32"/>
      <c r="B53" s="32"/>
      <c r="C53" s="33"/>
      <c r="D53" s="33"/>
      <c r="E53" s="32"/>
      <c r="F53" s="33"/>
      <c r="G53" s="33"/>
      <c r="H53" s="33"/>
      <c r="I53" s="33"/>
      <c r="J53" s="33"/>
      <c r="K53" s="33"/>
    </row>
    <row r="54" ht="14.5" spans="1:11">
      <c r="A54" s="32"/>
      <c r="B54" s="32"/>
      <c r="C54" s="32"/>
      <c r="D54" s="33"/>
      <c r="E54" s="33"/>
      <c r="F54" s="33"/>
      <c r="G54" s="33"/>
      <c r="H54" s="33"/>
      <c r="I54" s="33"/>
      <c r="J54" s="33"/>
      <c r="K54" s="33"/>
    </row>
    <row r="55" ht="14.5" spans="1:11">
      <c r="A55" s="32"/>
      <c r="B55" s="32"/>
      <c r="C55" s="32"/>
      <c r="D55" s="33"/>
      <c r="E55" s="33"/>
      <c r="F55" s="33"/>
      <c r="G55" s="33"/>
      <c r="H55" s="33"/>
      <c r="I55" s="33"/>
      <c r="J55" s="33"/>
      <c r="K55" s="33"/>
    </row>
    <row r="56" ht="14.5" spans="1:11">
      <c r="A56" s="32"/>
      <c r="B56" s="32"/>
      <c r="C56" s="33"/>
      <c r="D56" s="33"/>
      <c r="E56" s="32"/>
      <c r="F56" s="33"/>
      <c r="G56" s="33"/>
      <c r="H56" s="33"/>
      <c r="I56" s="33"/>
      <c r="J56" s="33"/>
      <c r="K56" s="33"/>
    </row>
    <row r="57" ht="14.5" spans="1:11">
      <c r="A57" s="32"/>
      <c r="B57" s="32"/>
      <c r="C57" s="32"/>
      <c r="D57" s="32"/>
      <c r="E57" s="32"/>
      <c r="F57" s="39"/>
      <c r="G57" s="39"/>
      <c r="H57" s="39"/>
      <c r="I57" s="39"/>
      <c r="J57" s="39"/>
      <c r="K57" s="39"/>
    </row>
    <row r="58" ht="14.5" spans="1:11">
      <c r="A58" s="21"/>
      <c r="B58" s="21"/>
      <c r="C58" s="32"/>
      <c r="D58" s="33"/>
      <c r="E58" s="33"/>
      <c r="F58" s="32"/>
      <c r="G58" s="32"/>
      <c r="H58" s="32"/>
      <c r="I58" s="32"/>
      <c r="J58" s="32"/>
      <c r="K58" s="32"/>
    </row>
    <row r="59" ht="14.5" spans="1:11">
      <c r="A59" s="32"/>
      <c r="B59" s="32"/>
      <c r="C59" s="32"/>
      <c r="D59" s="33"/>
      <c r="E59" s="33"/>
      <c r="F59" s="32"/>
      <c r="G59" s="32"/>
      <c r="H59" s="32"/>
      <c r="I59" s="32"/>
      <c r="J59" s="32"/>
      <c r="K59" s="32"/>
    </row>
    <row r="60" ht="14.5" spans="1:11">
      <c r="A60" s="32"/>
      <c r="B60" s="32"/>
      <c r="C60" s="32"/>
      <c r="D60" s="33"/>
      <c r="E60" s="33"/>
      <c r="F60" s="32"/>
      <c r="G60" s="32"/>
      <c r="H60" s="32"/>
      <c r="I60" s="32"/>
      <c r="J60" s="32"/>
      <c r="K60" s="32"/>
    </row>
    <row r="61" ht="14.5" spans="1:11">
      <c r="A61" s="32"/>
      <c r="B61" s="32"/>
      <c r="C61" s="32"/>
      <c r="D61" s="33"/>
      <c r="E61" s="33"/>
      <c r="F61" s="32"/>
      <c r="G61" s="32"/>
      <c r="H61" s="32"/>
      <c r="I61" s="32"/>
      <c r="J61" s="32"/>
      <c r="K61" s="32"/>
    </row>
    <row r="62" ht="14.5" spans="1:11">
      <c r="A62" s="32"/>
      <c r="B62" s="32"/>
      <c r="C62" s="32"/>
      <c r="D62" s="33"/>
      <c r="E62" s="33"/>
      <c r="F62" s="32"/>
      <c r="G62" s="32"/>
      <c r="H62" s="32"/>
      <c r="I62" s="32"/>
      <c r="J62" s="32"/>
      <c r="K62" s="32"/>
    </row>
    <row r="63" ht="14.5" spans="1:11">
      <c r="A63" s="32"/>
      <c r="B63" s="32"/>
      <c r="C63" s="32"/>
      <c r="D63" s="33"/>
      <c r="E63" s="33"/>
      <c r="F63" s="32"/>
      <c r="G63" s="32"/>
      <c r="H63" s="32"/>
      <c r="I63" s="32"/>
      <c r="J63" s="32"/>
      <c r="K63" s="32"/>
    </row>
    <row r="64" ht="14.5" spans="1:11">
      <c r="A64" s="32"/>
      <c r="B64" s="32"/>
      <c r="C64" s="32"/>
      <c r="D64" s="33"/>
      <c r="E64" s="33"/>
      <c r="F64" s="32"/>
      <c r="G64" s="32"/>
      <c r="H64" s="32"/>
      <c r="I64" s="32"/>
      <c r="J64" s="32"/>
      <c r="K64" s="32"/>
    </row>
    <row r="65" spans="1:11">
      <c r="A65" s="32"/>
      <c r="B65" s="32"/>
      <c r="C65" s="21"/>
      <c r="D65" s="21"/>
      <c r="E65" s="21"/>
      <c r="F65" s="21"/>
      <c r="G65" s="21"/>
      <c r="H65" s="21"/>
      <c r="I65" s="21"/>
      <c r="J65" s="21"/>
      <c r="K65" s="21"/>
    </row>
    <row r="66" ht="14.5" spans="1:11">
      <c r="A66" s="32"/>
      <c r="B66" s="32"/>
      <c r="C66" s="33"/>
      <c r="D66" s="33"/>
      <c r="E66" s="32"/>
      <c r="F66" s="33"/>
      <c r="G66" s="33"/>
      <c r="H66" s="33"/>
      <c r="I66" s="33"/>
      <c r="J66" s="33"/>
      <c r="K66" s="33"/>
    </row>
    <row r="67" ht="14.5" spans="1:11">
      <c r="A67" s="32"/>
      <c r="B67" s="32"/>
      <c r="C67" s="32"/>
      <c r="D67" s="32"/>
      <c r="E67" s="32"/>
      <c r="F67" s="39"/>
      <c r="G67" s="39"/>
      <c r="H67" s="39"/>
      <c r="I67" s="39"/>
      <c r="J67" s="39"/>
      <c r="K67" s="39"/>
    </row>
    <row r="68" ht="13" spans="1:11">
      <c r="A68" s="32"/>
      <c r="B68" s="32"/>
      <c r="C68" s="32"/>
      <c r="D68" s="46"/>
      <c r="E68" s="32"/>
      <c r="F68" s="32"/>
      <c r="G68" s="32"/>
      <c r="H68" s="32"/>
      <c r="I68" s="32"/>
      <c r="J68" s="32"/>
      <c r="K68" s="32"/>
    </row>
    <row r="69" spans="1:11">
      <c r="A69" s="32"/>
      <c r="B69" s="32"/>
      <c r="C69" s="32"/>
      <c r="D69" s="21"/>
      <c r="E69" s="21"/>
      <c r="F69" s="21"/>
      <c r="G69" s="21"/>
      <c r="H69" s="21"/>
      <c r="I69" s="21"/>
      <c r="J69" s="21"/>
      <c r="K69" s="21"/>
    </row>
    <row r="70" spans="1:11">
      <c r="A70" s="32"/>
      <c r="B70" s="32"/>
      <c r="C70" s="32"/>
      <c r="D70" s="21"/>
      <c r="E70" s="21"/>
      <c r="F70" s="21"/>
      <c r="G70" s="21"/>
      <c r="H70" s="21"/>
      <c r="I70" s="21"/>
      <c r="J70" s="21"/>
      <c r="K70" s="21"/>
    </row>
    <row r="71" spans="1:11">
      <c r="A71" s="32"/>
      <c r="B71" s="32"/>
      <c r="C71" s="32"/>
      <c r="D71" s="21"/>
      <c r="E71" s="21"/>
      <c r="F71" s="21"/>
      <c r="G71" s="21"/>
      <c r="H71" s="21"/>
      <c r="I71" s="21"/>
      <c r="J71" s="21"/>
      <c r="K71" s="21"/>
    </row>
    <row r="72" ht="14.5" spans="1:11">
      <c r="A72" s="32"/>
      <c r="B72" s="32"/>
      <c r="C72" s="33"/>
      <c r="D72" s="33"/>
      <c r="E72" s="32"/>
      <c r="F72" s="33"/>
      <c r="G72" s="33"/>
      <c r="H72" s="33"/>
      <c r="I72" s="33"/>
      <c r="J72" s="33"/>
      <c r="K72" s="33"/>
    </row>
    <row r="73" ht="14.5" spans="1:11">
      <c r="A73" s="32"/>
      <c r="B73" s="32"/>
      <c r="C73" s="32"/>
      <c r="D73" s="32"/>
      <c r="E73" s="32"/>
      <c r="F73" s="39"/>
      <c r="G73" s="39"/>
      <c r="H73" s="39"/>
      <c r="I73" s="39"/>
      <c r="J73" s="39"/>
      <c r="K73" s="39"/>
    </row>
    <row r="74" ht="14.5" spans="1:11">
      <c r="A74" s="21"/>
      <c r="B74" s="21"/>
      <c r="C74" s="32"/>
      <c r="D74" s="33"/>
      <c r="E74" s="33"/>
      <c r="F74" s="32"/>
      <c r="G74" s="32"/>
      <c r="H74" s="32"/>
      <c r="I74" s="32"/>
      <c r="J74" s="32"/>
      <c r="K74" s="32"/>
    </row>
    <row r="75" ht="14.5" spans="1:11">
      <c r="A75" s="32"/>
      <c r="B75" s="32"/>
      <c r="C75" s="32"/>
      <c r="D75" s="33"/>
      <c r="E75" s="33"/>
      <c r="F75" s="32"/>
      <c r="G75" s="32"/>
      <c r="H75" s="32"/>
      <c r="I75" s="32"/>
      <c r="J75" s="32"/>
      <c r="K75" s="32"/>
    </row>
    <row r="76" ht="14.5" spans="1:11">
      <c r="A76" s="32"/>
      <c r="B76" s="32"/>
      <c r="C76" s="32"/>
      <c r="D76" s="33"/>
      <c r="E76" s="33"/>
      <c r="F76" s="32"/>
      <c r="G76" s="32"/>
      <c r="H76" s="32"/>
      <c r="I76" s="32"/>
      <c r="J76" s="32"/>
      <c r="K76" s="32"/>
    </row>
    <row r="77" ht="14.5" spans="1:11">
      <c r="A77" s="32"/>
      <c r="B77" s="32"/>
      <c r="C77" s="31"/>
      <c r="D77" s="33"/>
      <c r="E77" s="33"/>
      <c r="F77" s="31"/>
      <c r="G77" s="31"/>
      <c r="H77" s="31"/>
      <c r="I77" s="31"/>
      <c r="J77" s="31"/>
      <c r="K77" s="31"/>
    </row>
    <row r="78" ht="14.5" spans="1:11">
      <c r="A78" s="32"/>
      <c r="B78" s="32"/>
      <c r="C78" s="31"/>
      <c r="D78" s="33"/>
      <c r="E78" s="33"/>
      <c r="F78" s="31"/>
      <c r="G78" s="31"/>
      <c r="H78" s="31"/>
      <c r="I78" s="31"/>
      <c r="J78" s="31"/>
      <c r="K78" s="31"/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U15"/>
  <sheetViews>
    <sheetView zoomScale="70" zoomScaleNormal="70" workbookViewId="0">
      <selection activeCell="C24" sqref="C24"/>
    </sheetView>
  </sheetViews>
  <sheetFormatPr defaultColWidth="9" defaultRowHeight="12.5"/>
  <cols>
    <col min="2" max="2" width="50.1818181818182" customWidth="1"/>
    <col min="3" max="3" width="12.4545454545455" customWidth="1"/>
    <col min="4" max="6" width="12.8181818181818"/>
    <col min="7" max="7" width="11.0909090909091" customWidth="1"/>
    <col min="8" max="9" width="12.8181818181818"/>
  </cols>
  <sheetData>
    <row r="1" spans="4:4">
      <c r="D1" s="21"/>
    </row>
    <row r="2" ht="14.5" spans="2:21">
      <c r="B2" s="22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</row>
    <row r="3" ht="14.5" spans="2:21"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</row>
    <row r="4" s="20" customFormat="1" ht="14.5" spans="2:21">
      <c r="B4" s="24"/>
      <c r="C4" s="24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</row>
    <row r="5" ht="14.5" spans="2:21">
      <c r="B5" s="23"/>
      <c r="C5" s="23"/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</row>
    <row r="7" ht="14.5" spans="2:21">
      <c r="B7" s="22" t="s">
        <v>302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</row>
    <row r="8" ht="14.5" spans="2:21">
      <c r="B8" s="23" t="s">
        <v>303</v>
      </c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</row>
    <row r="9" ht="15.25" spans="2:21">
      <c r="B9" s="27" t="s">
        <v>2</v>
      </c>
      <c r="C9" s="28" t="s">
        <v>20</v>
      </c>
      <c r="D9" s="29" t="s">
        <v>19</v>
      </c>
      <c r="E9" s="28" t="s">
        <v>22</v>
      </c>
      <c r="F9" s="28" t="s">
        <v>10</v>
      </c>
      <c r="G9" s="28" t="s">
        <v>17</v>
      </c>
      <c r="H9" s="28" t="s">
        <v>18</v>
      </c>
      <c r="I9" s="28" t="s">
        <v>15</v>
      </c>
      <c r="J9" s="28"/>
      <c r="K9" s="28"/>
      <c r="L9" s="28"/>
      <c r="M9" s="28"/>
      <c r="N9" s="28"/>
      <c r="O9" s="23"/>
      <c r="P9" s="23"/>
      <c r="Q9" s="23"/>
      <c r="R9" s="23"/>
      <c r="S9" s="23"/>
      <c r="T9" s="23"/>
      <c r="U9" s="23"/>
    </row>
    <row r="10" ht="14.5" spans="2:21">
      <c r="B10" s="23" t="s">
        <v>27</v>
      </c>
      <c r="C10">
        <f>AVERAGE(attached_cons!FN46,attached_ipp!FN46,attached_smelting!FN46,attached_petroleum!FN46,attached_cement!FN46,attached_chemicals!FN46,attached_iron!FN46,attached_others!FN46,attached_forestry!FN46)</f>
        <v>113.661202185792</v>
      </c>
      <c r="D10" s="30">
        <f>50</f>
        <v>50</v>
      </c>
      <c r="E10">
        <f>AVERAGE(attached_cons!FN47,attached_ipp!FN47,attached_smelting!FN47,attached_petroleum!FN47,attached_cement!FN47,attached_chemicals!FN47,attached_iron!FN47,attached_others!FN47,attached_forestry!FN47)</f>
        <v>117.735722659521</v>
      </c>
      <c r="F10">
        <f>AVERAGE(attached_cons!FN45,attached_ipp!FN45,attached_smelting!FN45,attached_petroleum!FN45,attached_cement!FN45,attached_chemicals!FN45,attached_iron!FN45,attached_others!FN45,attached_forestry!FN45)</f>
        <v>69.2307692307692</v>
      </c>
      <c r="G10">
        <f>AVERAGE(attached_cons!FN42,attached_ipp!FN42,attached_smelting!FN42,attached_petroleum!FN42,attached_cement!FN42,attached_chemicals!FN42,attached_iron!FN42,attached_others!FN42,attached_forestry!FN42)</f>
        <v>85.3213473840691</v>
      </c>
      <c r="H10">
        <f>AVERAGE(attached_cons!FN43,attached_ipp!FN43,attached_smelting!FN43,attached_petroleum!FN43,attached_cement!FN43,attached_chemicals!FN43,attached_iron!FN43,attached_others!FN43,attached_forestry!FN43)</f>
        <v>122.02380952381</v>
      </c>
      <c r="I10">
        <f>AVERAGE(attached_cons!FN41,attached_ipp!FN41,attached_smelting!FN41,attached_petroleum!FN41,attached_cement!FN41,attached_chemicals!FN41,attached_iron!FN41,attached_others!FN41,attached_forestry!FN41)</f>
        <v>51.3500429668192</v>
      </c>
      <c r="J10" s="26"/>
      <c r="K10" s="26"/>
      <c r="L10" s="26"/>
      <c r="M10" s="26"/>
      <c r="N10" s="26"/>
      <c r="O10" s="23"/>
      <c r="P10" s="23"/>
      <c r="Q10" s="23"/>
      <c r="R10" s="23"/>
      <c r="S10" s="23"/>
      <c r="T10" s="23"/>
      <c r="U10" s="23"/>
    </row>
    <row r="15" ht="14.5" spans="3:9">
      <c r="C15" s="26"/>
      <c r="D15" s="26"/>
      <c r="E15" s="26"/>
      <c r="F15" s="26"/>
      <c r="G15" s="26"/>
      <c r="H15" s="14" t="s">
        <v>304</v>
      </c>
      <c r="I15" s="26"/>
    </row>
  </sheetData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407"/>
  <sheetViews>
    <sheetView topLeftCell="CR39" workbookViewId="0">
      <selection activeCell="EP47" sqref="EP47"/>
    </sheetView>
  </sheetViews>
  <sheetFormatPr defaultColWidth="9" defaultRowHeight="12.5"/>
  <cols>
    <col min="2" max="2" width="44.8181818181818" customWidth="1"/>
    <col min="4" max="22" width="9" hidden="1" customWidth="1"/>
    <col min="25" max="25" width="12.8181818181818"/>
    <col min="28" max="46" width="9" hidden="1" customWidth="1"/>
    <col min="52" max="70" width="9" hidden="1" customWidth="1"/>
    <col min="74" max="74" width="44.8181818181818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  <col min="170" max="170" width="12.8181818181818"/>
  </cols>
  <sheetData>
    <row r="1" ht="14.5" spans="1:167">
      <c r="A1" s="1"/>
      <c r="B1" s="1"/>
      <c r="C1" s="3"/>
      <c r="D1" s="3"/>
      <c r="E1" s="3"/>
      <c r="F1" s="3"/>
      <c r="G1" s="3"/>
      <c r="H1" s="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3"/>
      <c r="AB1" s="3"/>
      <c r="AC1" s="3"/>
      <c r="AD1" s="3"/>
      <c r="AE1" s="3"/>
      <c r="AF1" s="3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3"/>
      <c r="AZ1" s="3"/>
      <c r="BA1" s="3"/>
      <c r="BB1" s="3"/>
      <c r="BC1" s="3"/>
      <c r="BD1" s="3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3"/>
      <c r="BX1" s="3"/>
      <c r="BY1" s="3"/>
      <c r="BZ1" s="3"/>
      <c r="CA1" s="3"/>
      <c r="CB1" s="3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3"/>
      <c r="CV1" s="3"/>
      <c r="CW1" s="3"/>
      <c r="CX1" s="3"/>
      <c r="CY1" s="3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3"/>
      <c r="DT1" s="3"/>
      <c r="DU1" s="3"/>
      <c r="DV1" s="3"/>
      <c r="DW1" s="3"/>
      <c r="DX1" s="3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3"/>
      <c r="ER1" s="3"/>
      <c r="ES1" s="3"/>
      <c r="ET1" s="3"/>
      <c r="EU1" s="3"/>
      <c r="EV1" s="3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3"/>
      <c r="AB2" s="3"/>
      <c r="AC2" s="3"/>
      <c r="AD2" s="3"/>
      <c r="AE2" s="3"/>
      <c r="AF2" s="3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3"/>
      <c r="AZ2" s="3"/>
      <c r="BA2" s="3"/>
      <c r="BB2" s="3"/>
      <c r="BC2" s="3"/>
      <c r="BD2" s="3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3"/>
      <c r="BX2" s="3"/>
      <c r="BY2" s="3"/>
      <c r="BZ2" s="3"/>
      <c r="CA2" s="3"/>
      <c r="CB2" s="3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3"/>
      <c r="CV2" s="3"/>
      <c r="CW2" s="3"/>
      <c r="CX2" s="3"/>
      <c r="CY2" s="3"/>
      <c r="CZ2" s="3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3"/>
      <c r="DT2" s="3"/>
      <c r="DU2" s="3"/>
      <c r="DV2" s="3"/>
      <c r="DW2" s="3"/>
      <c r="DX2" s="3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3"/>
      <c r="ER2" s="3"/>
      <c r="ES2" s="3"/>
      <c r="ET2" s="3"/>
      <c r="EU2" s="3"/>
      <c r="EV2" s="3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3"/>
      <c r="AB3" s="3"/>
      <c r="AC3" s="3"/>
      <c r="AD3" s="3"/>
      <c r="AE3" s="3"/>
      <c r="AF3" s="3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3"/>
      <c r="AZ3" s="3"/>
      <c r="BA3" s="3"/>
      <c r="BB3" s="3"/>
      <c r="BC3" s="3"/>
      <c r="BD3" s="3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3"/>
      <c r="BX3" s="3"/>
      <c r="BY3" s="3"/>
      <c r="BZ3" s="3"/>
      <c r="CA3" s="3"/>
      <c r="CB3" s="3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3"/>
      <c r="CV3" s="3"/>
      <c r="CW3" s="3"/>
      <c r="CX3" s="3"/>
      <c r="CY3" s="3"/>
      <c r="CZ3" s="3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3"/>
      <c r="DT3" s="3"/>
      <c r="DU3" s="3"/>
      <c r="DV3" s="3"/>
      <c r="DW3" s="3"/>
      <c r="DX3" s="3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3"/>
      <c r="ER3" s="3"/>
      <c r="ES3" s="3"/>
      <c r="ET3" s="3"/>
      <c r="EU3" s="3"/>
      <c r="EV3" s="3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3"/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3"/>
      <c r="AB4" s="3"/>
      <c r="AC4" s="3"/>
      <c r="AD4" s="3"/>
      <c r="AE4" s="3"/>
      <c r="AF4" s="3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3"/>
      <c r="AZ4" s="3"/>
      <c r="BA4" s="3"/>
      <c r="BB4" s="3"/>
      <c r="BC4" s="3"/>
      <c r="BD4" s="3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3"/>
      <c r="BX4" s="3"/>
      <c r="BY4" s="3"/>
      <c r="BZ4" s="3"/>
      <c r="CA4" s="3"/>
      <c r="CB4" s="3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3"/>
      <c r="CV4" s="3"/>
      <c r="CW4" s="3"/>
      <c r="CX4" s="3"/>
      <c r="CY4" s="3"/>
      <c r="CZ4" s="3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3"/>
      <c r="DT4" s="3"/>
      <c r="DU4" s="3"/>
      <c r="DV4" s="3"/>
      <c r="DW4" s="3"/>
      <c r="DX4" s="3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3"/>
      <c r="ER4" s="3"/>
      <c r="ES4" s="3"/>
      <c r="ET4" s="3"/>
      <c r="EU4" s="3"/>
      <c r="EV4" s="3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3"/>
      <c r="DT5" s="3"/>
      <c r="DU5" s="3"/>
      <c r="DV5" s="3"/>
      <c r="DW5" s="3"/>
      <c r="DX5" s="3"/>
      <c r="DY5" s="3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3"/>
      <c r="D6" s="3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3"/>
      <c r="AB6" s="3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3"/>
      <c r="AZ6" s="3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3"/>
      <c r="BX6" s="3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3"/>
      <c r="CV6" s="3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3"/>
      <c r="DT6" s="3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3"/>
      <c r="ER6" s="3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1"/>
      <c r="P7" s="1"/>
      <c r="Q7" s="3"/>
      <c r="R7" s="3"/>
      <c r="S7" s="3"/>
      <c r="T7" s="3"/>
      <c r="U7" s="3"/>
      <c r="V7" s="3"/>
      <c r="W7" s="3"/>
      <c r="Y7" s="4" t="s">
        <v>257</v>
      </c>
      <c r="Z7" s="4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1"/>
      <c r="AN7" s="1"/>
      <c r="AO7" s="3"/>
      <c r="AP7" s="3"/>
      <c r="AQ7" s="3"/>
      <c r="AR7" s="3"/>
      <c r="AS7" s="3"/>
      <c r="AT7" s="3"/>
      <c r="AU7" s="3"/>
      <c r="AW7" s="4" t="s">
        <v>258</v>
      </c>
      <c r="AX7" s="4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1"/>
      <c r="CJ7" s="1"/>
      <c r="CK7" s="3"/>
      <c r="CL7" s="3"/>
      <c r="CM7" s="3"/>
      <c r="CN7" s="3"/>
      <c r="CO7" s="3"/>
      <c r="CP7" s="3"/>
      <c r="CQ7" s="3"/>
      <c r="CS7" s="4" t="s">
        <v>260</v>
      </c>
      <c r="CT7" s="4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1"/>
      <c r="DH7" s="1"/>
      <c r="DI7" s="3"/>
      <c r="DJ7" s="3"/>
      <c r="DK7" s="3"/>
      <c r="DL7" s="3"/>
      <c r="DM7" s="3"/>
      <c r="DN7" s="3"/>
      <c r="DO7" s="3"/>
      <c r="DQ7" s="4" t="s">
        <v>261</v>
      </c>
      <c r="DR7" s="4"/>
      <c r="DS7" s="3"/>
      <c r="DT7" s="3"/>
      <c r="DU7" s="3"/>
      <c r="DV7" s="3"/>
      <c r="DW7" s="3"/>
      <c r="DX7" s="3"/>
      <c r="DY7" s="3"/>
      <c r="DZ7" s="3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1"/>
      <c r="FD7" s="3"/>
      <c r="FE7" s="1"/>
      <c r="FF7" s="1"/>
      <c r="FG7" s="1"/>
      <c r="FH7" s="1"/>
      <c r="FI7" s="1"/>
      <c r="FJ7" s="1"/>
      <c r="FK7" s="1"/>
    </row>
    <row r="8" ht="15.5" spans="1:167">
      <c r="A8" s="4" t="s">
        <v>305</v>
      </c>
      <c r="B8" s="4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1"/>
      <c r="P8" s="1"/>
      <c r="Q8" s="3"/>
      <c r="R8" s="3"/>
      <c r="S8" s="3"/>
      <c r="T8" s="3"/>
      <c r="U8" s="3"/>
      <c r="V8" s="3"/>
      <c r="W8" s="3"/>
      <c r="Y8" s="4" t="s">
        <v>305</v>
      </c>
      <c r="Z8" s="4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1"/>
      <c r="AN8" s="1"/>
      <c r="AO8" s="3"/>
      <c r="AP8" s="3"/>
      <c r="AQ8" s="3"/>
      <c r="AR8" s="3"/>
      <c r="AS8" s="3"/>
      <c r="AT8" s="3"/>
      <c r="AU8" s="3"/>
      <c r="AW8" s="4" t="s">
        <v>305</v>
      </c>
      <c r="AX8" s="4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1"/>
      <c r="BL8" s="1"/>
      <c r="BM8" s="1"/>
      <c r="BN8" s="1"/>
      <c r="BO8" s="1"/>
      <c r="BP8" s="1"/>
      <c r="BQ8" s="1"/>
      <c r="BR8" s="1"/>
      <c r="BS8" s="1"/>
      <c r="BU8" s="4" t="s">
        <v>305</v>
      </c>
      <c r="BV8" s="4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1"/>
      <c r="CJ8" s="1"/>
      <c r="CK8" s="3"/>
      <c r="CL8" s="3"/>
      <c r="CM8" s="3"/>
      <c r="CN8" s="3"/>
      <c r="CO8" s="3"/>
      <c r="CP8" s="3"/>
      <c r="CQ8" s="3"/>
      <c r="CS8" s="4" t="s">
        <v>305</v>
      </c>
      <c r="CT8" s="4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1"/>
      <c r="DH8" s="1"/>
      <c r="DI8" s="3"/>
      <c r="DJ8" s="3"/>
      <c r="DK8" s="3"/>
      <c r="DL8" s="3"/>
      <c r="DM8" s="3"/>
      <c r="DN8" s="3"/>
      <c r="DO8" s="3"/>
      <c r="DQ8" s="4" t="s">
        <v>305</v>
      </c>
      <c r="DR8" s="4"/>
      <c r="DS8" s="3"/>
      <c r="DT8" s="3"/>
      <c r="DU8" s="3"/>
      <c r="DV8" s="3"/>
      <c r="DW8" s="3"/>
      <c r="DX8" s="3"/>
      <c r="DY8" s="3"/>
      <c r="DZ8" s="3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305</v>
      </c>
      <c r="EP8" s="4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1"/>
      <c r="FD8" s="3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3"/>
      <c r="D9" s="3"/>
      <c r="E9" s="3"/>
      <c r="F9" s="3"/>
      <c r="G9" s="3"/>
      <c r="H9" s="5"/>
      <c r="I9" s="3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3"/>
      <c r="AB9" s="3"/>
      <c r="AC9" s="3"/>
      <c r="AD9" s="3"/>
      <c r="AE9" s="3"/>
      <c r="AF9" s="5"/>
      <c r="AG9" s="3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3"/>
      <c r="AZ9" s="3"/>
      <c r="BA9" s="3"/>
      <c r="BB9" s="3"/>
      <c r="BC9" s="3"/>
      <c r="BD9" s="5"/>
      <c r="BE9" s="3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3"/>
      <c r="BX9" s="3"/>
      <c r="BY9" s="3"/>
      <c r="BZ9" s="3"/>
      <c r="CA9" s="3"/>
      <c r="CB9" s="5"/>
      <c r="CC9" s="3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3"/>
      <c r="CV9" s="3"/>
      <c r="CW9" s="3"/>
      <c r="CX9" s="3"/>
      <c r="CY9" s="3"/>
      <c r="CZ9" s="5"/>
      <c r="DA9" s="3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3"/>
      <c r="DT9" s="3"/>
      <c r="DU9" s="3"/>
      <c r="DV9" s="3"/>
      <c r="DW9" s="3"/>
      <c r="DX9" s="5"/>
      <c r="DY9" s="3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3"/>
      <c r="ER9" s="3"/>
      <c r="ES9" s="3"/>
      <c r="ET9" s="3"/>
      <c r="EU9" s="3"/>
      <c r="EV9" s="5"/>
      <c r="EW9" s="3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3"/>
      <c r="D10" s="3"/>
      <c r="E10" s="3"/>
      <c r="F10" s="3"/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3"/>
      <c r="AB10" s="3"/>
      <c r="AC10" s="3"/>
      <c r="AD10" s="3"/>
      <c r="AE10" s="3"/>
      <c r="AF10" s="3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3"/>
      <c r="AZ10" s="3"/>
      <c r="BA10" s="3"/>
      <c r="BB10" s="3"/>
      <c r="BC10" s="3"/>
      <c r="BD10" s="3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3"/>
      <c r="BX10" s="3"/>
      <c r="BY10" s="3"/>
      <c r="BZ10" s="3"/>
      <c r="CA10" s="3"/>
      <c r="CB10" s="3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3"/>
      <c r="CV10" s="3"/>
      <c r="CW10" s="3"/>
      <c r="CX10" s="3"/>
      <c r="CY10" s="3"/>
      <c r="CZ10" s="3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3"/>
      <c r="DT10" s="3"/>
      <c r="DU10" s="3"/>
      <c r="DV10" s="3"/>
      <c r="DW10" s="3"/>
      <c r="DX10" s="3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3"/>
      <c r="ER10" s="3"/>
      <c r="ES10" s="3"/>
      <c r="ET10" s="3"/>
      <c r="EU10" s="3"/>
      <c r="EV10" s="3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"/>
      <c r="Z11" s="1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"/>
      <c r="AX11" s="1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"/>
      <c r="BV11" s="1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"/>
      <c r="CT11" s="1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"/>
      <c r="DR11" s="1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"/>
      <c r="EP11" s="1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306</v>
      </c>
      <c r="C13" s="5">
        <v>3.4</v>
      </c>
      <c r="D13" s="5">
        <v>3.7</v>
      </c>
      <c r="E13" s="5">
        <v>3.8</v>
      </c>
      <c r="F13" s="5">
        <v>3.9</v>
      </c>
      <c r="G13" s="5">
        <v>4.5</v>
      </c>
      <c r="H13" s="5">
        <v>4.1</v>
      </c>
      <c r="I13" s="5">
        <v>4.2</v>
      </c>
      <c r="J13" s="5">
        <v>4.5</v>
      </c>
      <c r="K13" s="5">
        <v>4</v>
      </c>
      <c r="L13" s="5">
        <v>3.7</v>
      </c>
      <c r="M13" s="5">
        <v>6.2</v>
      </c>
      <c r="N13" s="5">
        <v>6</v>
      </c>
      <c r="O13" s="5">
        <v>5.1</v>
      </c>
      <c r="P13" s="5">
        <v>4.3</v>
      </c>
      <c r="Q13" s="5">
        <v>5.4</v>
      </c>
      <c r="R13" s="5">
        <v>6.8</v>
      </c>
      <c r="S13" s="5">
        <v>8.5</v>
      </c>
      <c r="T13" s="5">
        <v>7.2</v>
      </c>
      <c r="U13" s="5">
        <v>7.6</v>
      </c>
      <c r="V13" s="5">
        <v>7.1</v>
      </c>
      <c r="W13" s="5">
        <v>6</v>
      </c>
      <c r="Y13" s="8"/>
      <c r="Z13" s="9" t="s">
        <v>306</v>
      </c>
      <c r="AA13" s="5">
        <v>6.3</v>
      </c>
      <c r="AB13" s="5">
        <v>6.5</v>
      </c>
      <c r="AC13" s="5">
        <v>7.9</v>
      </c>
      <c r="AD13" s="5">
        <v>9.7</v>
      </c>
      <c r="AE13" s="5">
        <v>10.8</v>
      </c>
      <c r="AF13" s="5">
        <v>8.8</v>
      </c>
      <c r="AG13" s="5">
        <v>11</v>
      </c>
      <c r="AH13" s="5">
        <v>11.7</v>
      </c>
      <c r="AI13" s="5">
        <v>11</v>
      </c>
      <c r="AJ13" s="5">
        <v>15.5</v>
      </c>
      <c r="AK13" s="5">
        <v>17</v>
      </c>
      <c r="AL13" s="5">
        <v>17.7</v>
      </c>
      <c r="AM13" s="5">
        <v>17.9</v>
      </c>
      <c r="AN13" s="5">
        <v>16.7</v>
      </c>
      <c r="AO13" s="5">
        <v>15.3</v>
      </c>
      <c r="AP13" s="5">
        <v>15.3</v>
      </c>
      <c r="AQ13" s="5">
        <v>16.8</v>
      </c>
      <c r="AR13" s="5">
        <v>19.7</v>
      </c>
      <c r="AS13" s="5">
        <v>20.4</v>
      </c>
      <c r="AT13" s="5">
        <v>20.7</v>
      </c>
      <c r="AU13" s="5">
        <v>20.2</v>
      </c>
      <c r="AW13" s="8"/>
      <c r="AX13" s="9" t="s">
        <v>306</v>
      </c>
      <c r="AY13" s="5">
        <v>18</v>
      </c>
      <c r="AZ13" s="5">
        <v>17.6</v>
      </c>
      <c r="BA13" s="5">
        <v>22.1</v>
      </c>
      <c r="BB13" s="5">
        <v>23.2</v>
      </c>
      <c r="BC13" s="5">
        <v>25.2</v>
      </c>
      <c r="BD13" s="5">
        <v>27</v>
      </c>
      <c r="BE13" s="5">
        <v>26.2</v>
      </c>
      <c r="BF13" s="5">
        <v>25</v>
      </c>
      <c r="BG13" s="5">
        <v>26.4</v>
      </c>
      <c r="BH13" s="5">
        <v>22.1</v>
      </c>
      <c r="BI13" s="5">
        <v>22.8</v>
      </c>
      <c r="BJ13" s="5">
        <v>22.6</v>
      </c>
      <c r="BK13" s="5">
        <v>24.5</v>
      </c>
      <c r="BL13" s="5">
        <v>23.7</v>
      </c>
      <c r="BM13" s="5">
        <v>21.5</v>
      </c>
      <c r="BN13" s="5">
        <v>33.9</v>
      </c>
      <c r="BO13" s="5">
        <v>36.2</v>
      </c>
      <c r="BP13" s="5">
        <v>38.8</v>
      </c>
      <c r="BQ13" s="5">
        <v>38.4</v>
      </c>
      <c r="BR13" s="5">
        <v>37.3</v>
      </c>
      <c r="BS13" s="5">
        <v>30.1</v>
      </c>
      <c r="BU13" s="8"/>
      <c r="BV13" s="9" t="s">
        <v>306</v>
      </c>
      <c r="BW13" s="5">
        <v>2.8</v>
      </c>
      <c r="BX13" s="5">
        <v>2.9</v>
      </c>
      <c r="BY13" s="5">
        <v>3.3</v>
      </c>
      <c r="BZ13" s="5">
        <v>3.6</v>
      </c>
      <c r="CA13" s="5">
        <v>3.8</v>
      </c>
      <c r="CB13" s="5">
        <v>4.2</v>
      </c>
      <c r="CC13" s="5">
        <v>3.9</v>
      </c>
      <c r="CD13" s="5">
        <v>4.7</v>
      </c>
      <c r="CE13" s="5">
        <v>4.8</v>
      </c>
      <c r="CF13" s="5">
        <v>3.3</v>
      </c>
      <c r="CG13" s="5">
        <v>4.1</v>
      </c>
      <c r="CH13" s="5">
        <v>4.6</v>
      </c>
      <c r="CI13" s="5">
        <v>6.2</v>
      </c>
      <c r="CJ13" s="5">
        <v>6.1</v>
      </c>
      <c r="CK13" s="5">
        <v>6.3</v>
      </c>
      <c r="CL13" s="5">
        <v>5.6</v>
      </c>
      <c r="CM13" s="5">
        <v>6.7</v>
      </c>
      <c r="CN13" s="5">
        <v>6.4</v>
      </c>
      <c r="CO13" s="5">
        <v>6.8</v>
      </c>
      <c r="CP13" s="5">
        <v>7</v>
      </c>
      <c r="CQ13" s="5">
        <v>7</v>
      </c>
      <c r="CS13" s="8"/>
      <c r="CT13" s="9" t="s">
        <v>306</v>
      </c>
      <c r="CU13" s="5">
        <v>4.3</v>
      </c>
      <c r="CV13" s="5">
        <v>3.8</v>
      </c>
      <c r="CW13" s="5">
        <v>4.2</v>
      </c>
      <c r="CX13" s="5">
        <v>4.9</v>
      </c>
      <c r="CY13" s="5">
        <v>4.7</v>
      </c>
      <c r="CZ13" s="5">
        <v>5.4</v>
      </c>
      <c r="DA13" s="5">
        <v>4.9</v>
      </c>
      <c r="DB13" s="5">
        <v>6.1</v>
      </c>
      <c r="DC13" s="5">
        <v>6.3</v>
      </c>
      <c r="DD13" s="5">
        <v>5.6</v>
      </c>
      <c r="DE13" s="5">
        <v>6.1</v>
      </c>
      <c r="DF13" s="5">
        <v>6.4</v>
      </c>
      <c r="DG13" s="5">
        <v>6.2</v>
      </c>
      <c r="DH13" s="5">
        <v>7.2</v>
      </c>
      <c r="DI13" s="5">
        <v>7</v>
      </c>
      <c r="DJ13" s="5">
        <v>8.8</v>
      </c>
      <c r="DK13" s="5">
        <v>9.8</v>
      </c>
      <c r="DL13" s="5">
        <v>9.9</v>
      </c>
      <c r="DM13" s="5">
        <v>9.4</v>
      </c>
      <c r="DN13" s="5">
        <v>8.9</v>
      </c>
      <c r="DO13" s="5">
        <v>8.6</v>
      </c>
      <c r="DQ13" s="8"/>
      <c r="DR13" s="9" t="s">
        <v>306</v>
      </c>
      <c r="DS13" s="5">
        <v>10.6</v>
      </c>
      <c r="DT13" s="5">
        <v>10.5</v>
      </c>
      <c r="DU13" s="5">
        <v>10.5</v>
      </c>
      <c r="DV13" s="5">
        <v>10.1</v>
      </c>
      <c r="DW13" s="5">
        <v>10.7</v>
      </c>
      <c r="DX13" s="5">
        <v>12.9</v>
      </c>
      <c r="DY13" s="5">
        <v>13.8</v>
      </c>
      <c r="DZ13" s="5">
        <v>13.4</v>
      </c>
      <c r="EA13" s="5">
        <v>13.2</v>
      </c>
      <c r="EB13" s="5">
        <v>9.7</v>
      </c>
      <c r="EC13" s="5">
        <v>10.4</v>
      </c>
      <c r="ED13" s="5">
        <v>12.4</v>
      </c>
      <c r="EE13" s="5">
        <v>12.8</v>
      </c>
      <c r="EF13" s="5">
        <v>13</v>
      </c>
      <c r="EG13" s="5">
        <v>13.4</v>
      </c>
      <c r="EH13" s="5">
        <v>13.7</v>
      </c>
      <c r="EI13" s="5">
        <v>15.8</v>
      </c>
      <c r="EJ13" s="5">
        <v>20.4</v>
      </c>
      <c r="EK13" s="5">
        <v>17.7</v>
      </c>
      <c r="EL13" s="5">
        <v>21.2</v>
      </c>
      <c r="EM13" s="5">
        <v>17.2</v>
      </c>
      <c r="EO13" s="8"/>
      <c r="EP13" s="9" t="s">
        <v>306</v>
      </c>
      <c r="EQ13" s="5">
        <v>6</v>
      </c>
      <c r="ER13" s="5">
        <v>5.7</v>
      </c>
      <c r="ES13" s="5">
        <v>6.5</v>
      </c>
      <c r="ET13" s="5">
        <v>7.6</v>
      </c>
      <c r="EU13" s="5">
        <v>8.2</v>
      </c>
      <c r="EV13" s="5">
        <v>8.6</v>
      </c>
      <c r="EW13" s="5">
        <v>8.2</v>
      </c>
      <c r="EX13" s="5">
        <v>9.3</v>
      </c>
      <c r="EY13" s="5">
        <v>9.4</v>
      </c>
      <c r="EZ13" s="5">
        <v>6.2</v>
      </c>
      <c r="FA13" s="5">
        <v>6.8</v>
      </c>
      <c r="FB13" s="5">
        <v>9.1</v>
      </c>
      <c r="FC13" s="5">
        <v>9.3</v>
      </c>
      <c r="FD13" s="5">
        <v>8.3</v>
      </c>
      <c r="FE13" s="5">
        <v>7.5</v>
      </c>
      <c r="FF13" s="5">
        <v>9.3</v>
      </c>
      <c r="FG13" s="5">
        <v>12.7</v>
      </c>
      <c r="FH13" s="5">
        <v>12</v>
      </c>
      <c r="FI13" s="5">
        <v>13.4</v>
      </c>
      <c r="FJ13" s="5">
        <v>13.2</v>
      </c>
      <c r="FK13" s="5">
        <v>13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307</v>
      </c>
      <c r="D15" s="3" t="s">
        <v>307</v>
      </c>
      <c r="E15" s="3" t="s">
        <v>307</v>
      </c>
      <c r="F15" s="3" t="s">
        <v>307</v>
      </c>
      <c r="G15" s="3" t="s">
        <v>307</v>
      </c>
      <c r="H15" s="3" t="s">
        <v>307</v>
      </c>
      <c r="I15" s="3" t="s">
        <v>307</v>
      </c>
      <c r="J15" s="3" t="s">
        <v>307</v>
      </c>
      <c r="K15" s="3" t="s">
        <v>307</v>
      </c>
      <c r="L15" s="3" t="s">
        <v>307</v>
      </c>
      <c r="M15" s="3" t="s">
        <v>307</v>
      </c>
      <c r="N15" s="3" t="s">
        <v>307</v>
      </c>
      <c r="O15" s="3" t="s">
        <v>307</v>
      </c>
      <c r="P15" s="3" t="s">
        <v>307</v>
      </c>
      <c r="Q15" s="3" t="s">
        <v>307</v>
      </c>
      <c r="R15" s="3" t="s">
        <v>307</v>
      </c>
      <c r="S15" s="3" t="s">
        <v>307</v>
      </c>
      <c r="T15" s="3" t="s">
        <v>307</v>
      </c>
      <c r="U15" s="3" t="s">
        <v>307</v>
      </c>
      <c r="V15" s="3" t="s">
        <v>307</v>
      </c>
      <c r="W15" s="3" t="s">
        <v>307</v>
      </c>
      <c r="Y15" s="1"/>
      <c r="Z15" s="11" t="s">
        <v>267</v>
      </c>
      <c r="AA15" s="3" t="s">
        <v>307</v>
      </c>
      <c r="AB15" s="3" t="s">
        <v>307</v>
      </c>
      <c r="AC15" s="3" t="s">
        <v>307</v>
      </c>
      <c r="AD15" s="3" t="s">
        <v>307</v>
      </c>
      <c r="AE15" s="3" t="s">
        <v>307</v>
      </c>
      <c r="AF15" s="3" t="s">
        <v>307</v>
      </c>
      <c r="AG15" s="3" t="s">
        <v>307</v>
      </c>
      <c r="AH15" s="3" t="s">
        <v>307</v>
      </c>
      <c r="AI15" s="3" t="s">
        <v>307</v>
      </c>
      <c r="AJ15" s="3" t="s">
        <v>307</v>
      </c>
      <c r="AK15" s="3" t="s">
        <v>307</v>
      </c>
      <c r="AL15" s="3" t="s">
        <v>307</v>
      </c>
      <c r="AM15" s="3" t="s">
        <v>307</v>
      </c>
      <c r="AN15" s="3" t="s">
        <v>307</v>
      </c>
      <c r="AO15" s="3" t="s">
        <v>307</v>
      </c>
      <c r="AP15" s="3" t="s">
        <v>307</v>
      </c>
      <c r="AQ15" s="3" t="s">
        <v>307</v>
      </c>
      <c r="AR15" s="3" t="s">
        <v>307</v>
      </c>
      <c r="AS15" s="3" t="s">
        <v>307</v>
      </c>
      <c r="AT15" s="3" t="s">
        <v>307</v>
      </c>
      <c r="AU15" s="3" t="s">
        <v>307</v>
      </c>
      <c r="AW15" s="1"/>
      <c r="AX15" s="11" t="s">
        <v>267</v>
      </c>
      <c r="AY15" s="3" t="s">
        <v>307</v>
      </c>
      <c r="AZ15" s="3" t="s">
        <v>307</v>
      </c>
      <c r="BA15" s="3" t="s">
        <v>307</v>
      </c>
      <c r="BB15" s="3" t="s">
        <v>307</v>
      </c>
      <c r="BC15" s="3" t="s">
        <v>307</v>
      </c>
      <c r="BD15" s="3" t="s">
        <v>307</v>
      </c>
      <c r="BE15" s="3" t="s">
        <v>307</v>
      </c>
      <c r="BF15" s="3" t="s">
        <v>307</v>
      </c>
      <c r="BG15" s="3" t="s">
        <v>307</v>
      </c>
      <c r="BH15" s="3" t="s">
        <v>307</v>
      </c>
      <c r="BI15" s="3" t="s">
        <v>307</v>
      </c>
      <c r="BJ15" s="3" t="s">
        <v>307</v>
      </c>
      <c r="BK15" s="3" t="s">
        <v>307</v>
      </c>
      <c r="BL15" s="3" t="s">
        <v>307</v>
      </c>
      <c r="BM15" s="3" t="s">
        <v>307</v>
      </c>
      <c r="BN15" s="3" t="s">
        <v>307</v>
      </c>
      <c r="BO15" s="3" t="s">
        <v>307</v>
      </c>
      <c r="BP15" s="3" t="s">
        <v>307</v>
      </c>
      <c r="BQ15" s="3" t="s">
        <v>307</v>
      </c>
      <c r="BR15" s="3" t="s">
        <v>307</v>
      </c>
      <c r="BS15" s="3" t="s">
        <v>307</v>
      </c>
      <c r="BU15" s="1"/>
      <c r="BV15" s="11" t="s">
        <v>267</v>
      </c>
      <c r="BW15" s="3" t="s">
        <v>307</v>
      </c>
      <c r="BX15" s="3" t="s">
        <v>307</v>
      </c>
      <c r="BY15" s="3" t="s">
        <v>307</v>
      </c>
      <c r="BZ15" s="3" t="s">
        <v>307</v>
      </c>
      <c r="CA15" s="3" t="s">
        <v>307</v>
      </c>
      <c r="CB15" s="3" t="s">
        <v>307</v>
      </c>
      <c r="CC15" s="3" t="s">
        <v>307</v>
      </c>
      <c r="CD15" s="3" t="s">
        <v>307</v>
      </c>
      <c r="CE15" s="3" t="s">
        <v>307</v>
      </c>
      <c r="CF15" s="3" t="s">
        <v>307</v>
      </c>
      <c r="CG15" s="3" t="s">
        <v>307</v>
      </c>
      <c r="CH15" s="3" t="s">
        <v>307</v>
      </c>
      <c r="CI15" s="3" t="s">
        <v>307</v>
      </c>
      <c r="CJ15" s="3" t="s">
        <v>307</v>
      </c>
      <c r="CK15" s="3" t="s">
        <v>307</v>
      </c>
      <c r="CL15" s="3" t="s">
        <v>307</v>
      </c>
      <c r="CM15" s="3" t="s">
        <v>307</v>
      </c>
      <c r="CN15" s="3" t="s">
        <v>307</v>
      </c>
      <c r="CO15" s="3" t="s">
        <v>307</v>
      </c>
      <c r="CP15" s="3" t="s">
        <v>307</v>
      </c>
      <c r="CQ15" s="3" t="s">
        <v>307</v>
      </c>
      <c r="CS15" s="1"/>
      <c r="CT15" s="11" t="s">
        <v>267</v>
      </c>
      <c r="CU15" s="3" t="s">
        <v>307</v>
      </c>
      <c r="CV15" s="3" t="s">
        <v>307</v>
      </c>
      <c r="CW15" s="3" t="s">
        <v>307</v>
      </c>
      <c r="CX15" s="3" t="s">
        <v>307</v>
      </c>
      <c r="CY15" s="3" t="s">
        <v>307</v>
      </c>
      <c r="CZ15" s="3" t="s">
        <v>307</v>
      </c>
      <c r="DA15" s="3" t="s">
        <v>307</v>
      </c>
      <c r="DB15" s="3" t="s">
        <v>307</v>
      </c>
      <c r="DC15" s="3" t="s">
        <v>307</v>
      </c>
      <c r="DD15" s="3" t="s">
        <v>307</v>
      </c>
      <c r="DE15" s="3" t="s">
        <v>307</v>
      </c>
      <c r="DF15" s="3" t="s">
        <v>307</v>
      </c>
      <c r="DG15" s="3" t="s">
        <v>307</v>
      </c>
      <c r="DH15" s="3" t="s">
        <v>307</v>
      </c>
      <c r="DI15" s="3" t="s">
        <v>307</v>
      </c>
      <c r="DJ15" s="3" t="s">
        <v>307</v>
      </c>
      <c r="DK15" s="3" t="s">
        <v>307</v>
      </c>
      <c r="DL15" s="3" t="s">
        <v>307</v>
      </c>
      <c r="DM15" s="3" t="s">
        <v>307</v>
      </c>
      <c r="DN15" s="3" t="s">
        <v>307</v>
      </c>
      <c r="DO15" s="3" t="s">
        <v>307</v>
      </c>
      <c r="DQ15" s="1"/>
      <c r="DR15" s="11" t="s">
        <v>267</v>
      </c>
      <c r="DS15" s="3" t="s">
        <v>307</v>
      </c>
      <c r="DT15" s="3" t="s">
        <v>307</v>
      </c>
      <c r="DU15" s="3" t="s">
        <v>307</v>
      </c>
      <c r="DV15" s="3" t="s">
        <v>307</v>
      </c>
      <c r="DW15" s="3" t="s">
        <v>307</v>
      </c>
      <c r="DX15" s="3" t="s">
        <v>307</v>
      </c>
      <c r="DY15" s="3" t="s">
        <v>307</v>
      </c>
      <c r="DZ15" s="3" t="s">
        <v>307</v>
      </c>
      <c r="EA15" s="3" t="s">
        <v>307</v>
      </c>
      <c r="EB15" s="3" t="s">
        <v>307</v>
      </c>
      <c r="EC15" s="3" t="s">
        <v>307</v>
      </c>
      <c r="ED15" s="3" t="s">
        <v>307</v>
      </c>
      <c r="EE15" s="3" t="s">
        <v>307</v>
      </c>
      <c r="EF15" s="3" t="s">
        <v>307</v>
      </c>
      <c r="EG15" s="3" t="s">
        <v>307</v>
      </c>
      <c r="EH15" s="3" t="s">
        <v>307</v>
      </c>
      <c r="EI15" s="3" t="s">
        <v>307</v>
      </c>
      <c r="EJ15" s="3" t="s">
        <v>307</v>
      </c>
      <c r="EK15" s="3" t="s">
        <v>307</v>
      </c>
      <c r="EL15" s="3" t="s">
        <v>307</v>
      </c>
      <c r="EM15" s="3" t="s">
        <v>307</v>
      </c>
      <c r="EO15" s="1"/>
      <c r="EP15" s="11" t="s">
        <v>267</v>
      </c>
      <c r="EQ15" s="3" t="s">
        <v>307</v>
      </c>
      <c r="ER15" s="3" t="s">
        <v>307</v>
      </c>
      <c r="ES15" s="3" t="s">
        <v>307</v>
      </c>
      <c r="ET15" s="3" t="s">
        <v>307</v>
      </c>
      <c r="EU15" s="3" t="s">
        <v>307</v>
      </c>
      <c r="EV15" s="3" t="s">
        <v>307</v>
      </c>
      <c r="EW15" s="3" t="s">
        <v>307</v>
      </c>
      <c r="EX15" s="3" t="s">
        <v>307</v>
      </c>
      <c r="EY15" s="3" t="s">
        <v>307</v>
      </c>
      <c r="EZ15" s="3" t="s">
        <v>307</v>
      </c>
      <c r="FA15" s="3" t="s">
        <v>307</v>
      </c>
      <c r="FB15" s="3" t="s">
        <v>307</v>
      </c>
      <c r="FC15" s="3" t="s">
        <v>307</v>
      </c>
      <c r="FD15" s="3" t="s">
        <v>307</v>
      </c>
      <c r="FE15" s="3" t="s">
        <v>307</v>
      </c>
      <c r="FF15" s="3" t="s">
        <v>307</v>
      </c>
      <c r="FG15" s="3" t="s">
        <v>307</v>
      </c>
      <c r="FH15" s="3" t="s">
        <v>307</v>
      </c>
      <c r="FI15" s="3" t="s">
        <v>307</v>
      </c>
      <c r="FJ15" s="3" t="s">
        <v>307</v>
      </c>
      <c r="FK15" s="3" t="s">
        <v>307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 t="s">
        <v>268</v>
      </c>
      <c r="P16" s="3" t="s">
        <v>268</v>
      </c>
      <c r="Q16" s="3">
        <v>0</v>
      </c>
      <c r="R16" s="3">
        <v>0</v>
      </c>
      <c r="S16" s="3" t="s">
        <v>268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>
        <v>2.4</v>
      </c>
      <c r="AB16" s="3">
        <v>2.4</v>
      </c>
      <c r="AC16" s="3">
        <v>3.5</v>
      </c>
      <c r="AD16" s="3">
        <v>4.2</v>
      </c>
      <c r="AE16" s="3">
        <v>4.9</v>
      </c>
      <c r="AF16" s="3">
        <v>4.2</v>
      </c>
      <c r="AG16" s="3">
        <v>4</v>
      </c>
      <c r="AH16" s="3">
        <v>4.1</v>
      </c>
      <c r="AI16" s="3">
        <v>4</v>
      </c>
      <c r="AJ16" s="3">
        <v>4.9</v>
      </c>
      <c r="AK16" s="3">
        <v>5.8</v>
      </c>
      <c r="AL16" s="3">
        <v>4.8</v>
      </c>
      <c r="AM16" s="3">
        <v>5.5</v>
      </c>
      <c r="AN16" s="3">
        <v>5.7</v>
      </c>
      <c r="AO16" s="3">
        <v>5.8</v>
      </c>
      <c r="AP16" s="3">
        <v>5.6</v>
      </c>
      <c r="AQ16" s="3">
        <v>5.7</v>
      </c>
      <c r="AR16" s="3">
        <v>6.1</v>
      </c>
      <c r="AS16" s="3">
        <v>6.7</v>
      </c>
      <c r="AT16" s="3">
        <v>6.7</v>
      </c>
      <c r="AU16" s="3">
        <v>6.5</v>
      </c>
      <c r="AW16" s="1"/>
      <c r="AX16" s="11" t="s">
        <v>269</v>
      </c>
      <c r="AY16" s="3">
        <v>6.9</v>
      </c>
      <c r="AZ16" s="3">
        <v>6.2</v>
      </c>
      <c r="BA16" s="3">
        <v>9</v>
      </c>
      <c r="BB16" s="3">
        <v>9.2</v>
      </c>
      <c r="BC16" s="3">
        <v>9.2</v>
      </c>
      <c r="BD16" s="3">
        <v>8.3</v>
      </c>
      <c r="BE16" s="3">
        <v>7.8</v>
      </c>
      <c r="BF16" s="3">
        <v>7.2</v>
      </c>
      <c r="BG16" s="3">
        <v>8</v>
      </c>
      <c r="BH16" s="3">
        <v>5.4</v>
      </c>
      <c r="BI16" s="3">
        <v>6.4</v>
      </c>
      <c r="BJ16" s="3">
        <v>4.2</v>
      </c>
      <c r="BK16" s="3">
        <v>4.2</v>
      </c>
      <c r="BL16" s="3">
        <v>3.9</v>
      </c>
      <c r="BM16" s="3">
        <v>3.9</v>
      </c>
      <c r="BN16" s="3">
        <v>3.7</v>
      </c>
      <c r="BO16" s="3">
        <v>3.6</v>
      </c>
      <c r="BP16" s="3">
        <v>3.2</v>
      </c>
      <c r="BQ16" s="3">
        <v>3.5</v>
      </c>
      <c r="BR16" s="3">
        <v>3.9</v>
      </c>
      <c r="BS16" s="3">
        <v>3.7</v>
      </c>
      <c r="BU16" s="1"/>
      <c r="BV16" s="11" t="s">
        <v>269</v>
      </c>
      <c r="BW16" s="3">
        <v>1.1</v>
      </c>
      <c r="BX16" s="3">
        <v>1.1</v>
      </c>
      <c r="BY16" s="3">
        <v>1.3</v>
      </c>
      <c r="BZ16" s="3">
        <v>1.5</v>
      </c>
      <c r="CA16" s="3">
        <v>1.5</v>
      </c>
      <c r="CB16" s="3">
        <v>1.6</v>
      </c>
      <c r="CC16" s="3">
        <v>1.7</v>
      </c>
      <c r="CD16" s="3">
        <v>2</v>
      </c>
      <c r="CE16" s="3">
        <v>1.9</v>
      </c>
      <c r="CF16" s="3">
        <v>1.5</v>
      </c>
      <c r="CG16" s="3">
        <v>2.1</v>
      </c>
      <c r="CH16" s="3">
        <v>2.2</v>
      </c>
      <c r="CI16" s="3">
        <v>2.1</v>
      </c>
      <c r="CJ16" s="3">
        <v>2.4</v>
      </c>
      <c r="CK16" s="3">
        <v>2.2</v>
      </c>
      <c r="CL16" s="3">
        <v>2.1</v>
      </c>
      <c r="CM16" s="3" t="s">
        <v>268</v>
      </c>
      <c r="CN16" s="3">
        <v>2</v>
      </c>
      <c r="CO16" s="3">
        <v>2.3</v>
      </c>
      <c r="CP16" s="3">
        <v>2.2</v>
      </c>
      <c r="CQ16" s="3">
        <v>2.2</v>
      </c>
      <c r="CS16" s="1"/>
      <c r="CT16" s="11" t="s">
        <v>269</v>
      </c>
      <c r="CU16" s="3">
        <v>0.6</v>
      </c>
      <c r="CV16" s="3">
        <v>0.6</v>
      </c>
      <c r="CW16" s="3">
        <v>0.6</v>
      </c>
      <c r="CX16" s="3">
        <v>0.7</v>
      </c>
      <c r="CY16" s="3">
        <v>0.8</v>
      </c>
      <c r="CZ16" s="3">
        <v>0.7</v>
      </c>
      <c r="DA16" s="3">
        <v>0.8</v>
      </c>
      <c r="DB16" s="3">
        <v>1.2</v>
      </c>
      <c r="DC16" s="3">
        <v>1.4</v>
      </c>
      <c r="DD16" s="3">
        <v>0.8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>
        <v>0.7</v>
      </c>
      <c r="DJ16" s="3">
        <v>0.8</v>
      </c>
      <c r="DK16" s="3" t="s">
        <v>268</v>
      </c>
      <c r="DL16" s="3" t="s">
        <v>268</v>
      </c>
      <c r="DM16" s="3">
        <v>0.8</v>
      </c>
      <c r="DN16" s="3">
        <v>0.6</v>
      </c>
      <c r="DO16" s="3">
        <v>0.6</v>
      </c>
      <c r="DQ16" s="1"/>
      <c r="DR16" s="11" t="s">
        <v>269</v>
      </c>
      <c r="DS16" s="3">
        <v>1.9</v>
      </c>
      <c r="DT16" s="3">
        <v>1.6</v>
      </c>
      <c r="DU16" s="3">
        <v>1.9</v>
      </c>
      <c r="DV16" s="3">
        <v>1.8</v>
      </c>
      <c r="DW16" s="3">
        <v>1.8</v>
      </c>
      <c r="DX16" s="3">
        <v>2.1</v>
      </c>
      <c r="DY16" s="3">
        <v>2.6</v>
      </c>
      <c r="DZ16" s="3">
        <v>2.5</v>
      </c>
      <c r="EA16" s="3">
        <v>1.5</v>
      </c>
      <c r="EB16" s="3">
        <v>1.1</v>
      </c>
      <c r="EC16" s="3">
        <v>1.4</v>
      </c>
      <c r="ED16" s="3">
        <v>2.9</v>
      </c>
      <c r="EE16" s="3">
        <v>3.1</v>
      </c>
      <c r="EF16" s="3">
        <v>3.7</v>
      </c>
      <c r="EG16" s="3">
        <v>3.8</v>
      </c>
      <c r="EH16" s="3">
        <v>4</v>
      </c>
      <c r="EI16" s="3">
        <v>4.4</v>
      </c>
      <c r="EJ16" s="3">
        <v>4.9</v>
      </c>
      <c r="EK16" s="3">
        <v>5.2</v>
      </c>
      <c r="EL16" s="3">
        <v>5.1</v>
      </c>
      <c r="EM16" s="3">
        <v>5</v>
      </c>
      <c r="EO16" s="1"/>
      <c r="EP16" s="11" t="s">
        <v>269</v>
      </c>
      <c r="EQ16" s="3">
        <v>1.1</v>
      </c>
      <c r="ER16" s="3">
        <v>1</v>
      </c>
      <c r="ES16" s="3">
        <v>1.1</v>
      </c>
      <c r="ET16" s="3">
        <v>1.4</v>
      </c>
      <c r="EU16" s="3">
        <v>1.7</v>
      </c>
      <c r="EV16" s="3">
        <v>1.8</v>
      </c>
      <c r="EW16" s="3">
        <v>1.9</v>
      </c>
      <c r="EX16" s="3">
        <v>2.1</v>
      </c>
      <c r="EY16" s="3">
        <v>1.8</v>
      </c>
      <c r="EZ16" s="3">
        <v>0.9</v>
      </c>
      <c r="FA16" s="3">
        <v>1.4</v>
      </c>
      <c r="FB16" s="3">
        <v>1.8</v>
      </c>
      <c r="FC16" s="3">
        <v>1.8</v>
      </c>
      <c r="FD16" s="3">
        <v>1.2</v>
      </c>
      <c r="FE16" s="3">
        <v>1.2</v>
      </c>
      <c r="FF16" s="3">
        <v>1.3</v>
      </c>
      <c r="FG16" s="3">
        <v>1.8</v>
      </c>
      <c r="FH16" s="3">
        <v>1.8</v>
      </c>
      <c r="FI16" s="3">
        <v>2</v>
      </c>
      <c r="FJ16" s="3">
        <v>1.9</v>
      </c>
      <c r="FK16" s="3">
        <v>1.9</v>
      </c>
    </row>
    <row r="17" ht="14.5" spans="1:167">
      <c r="A17" s="1"/>
      <c r="B17" s="11" t="s">
        <v>270</v>
      </c>
      <c r="C17" s="3">
        <v>3</v>
      </c>
      <c r="D17" s="3">
        <v>3.2</v>
      </c>
      <c r="E17" s="3">
        <v>3.2</v>
      </c>
      <c r="F17" s="3">
        <v>3.4</v>
      </c>
      <c r="G17" s="3">
        <v>3.9</v>
      </c>
      <c r="H17" s="3">
        <v>3.9</v>
      </c>
      <c r="I17" s="3">
        <v>4</v>
      </c>
      <c r="J17" s="3">
        <v>4.4</v>
      </c>
      <c r="K17" s="3">
        <v>3.9</v>
      </c>
      <c r="L17" s="3">
        <v>3.6</v>
      </c>
      <c r="M17" s="3">
        <v>5.6</v>
      </c>
      <c r="N17" s="3">
        <v>5.8</v>
      </c>
      <c r="O17" s="3">
        <v>4.9</v>
      </c>
      <c r="P17" s="3" t="s">
        <v>268</v>
      </c>
      <c r="Q17" s="3" t="s">
        <v>268</v>
      </c>
      <c r="R17" s="3" t="s">
        <v>268</v>
      </c>
      <c r="S17" s="3" t="s">
        <v>268</v>
      </c>
      <c r="T17" s="3">
        <v>7.1</v>
      </c>
      <c r="U17" s="3">
        <v>7.6</v>
      </c>
      <c r="V17" s="3">
        <v>7</v>
      </c>
      <c r="W17" s="3">
        <v>6</v>
      </c>
      <c r="Y17" s="1"/>
      <c r="Z17" s="11" t="s">
        <v>270</v>
      </c>
      <c r="AA17" s="3">
        <v>3.8</v>
      </c>
      <c r="AB17" s="3">
        <v>3.9</v>
      </c>
      <c r="AC17" s="3">
        <v>4.2</v>
      </c>
      <c r="AD17" s="3">
        <v>5</v>
      </c>
      <c r="AE17" s="3">
        <v>5.6</v>
      </c>
      <c r="AF17" s="3">
        <v>3.9</v>
      </c>
      <c r="AG17" s="3">
        <v>6.3</v>
      </c>
      <c r="AH17" s="3">
        <v>7.1</v>
      </c>
      <c r="AI17" s="3">
        <v>6.3</v>
      </c>
      <c r="AJ17" s="3">
        <v>9.3</v>
      </c>
      <c r="AK17" s="3">
        <v>10.2</v>
      </c>
      <c r="AL17" s="3">
        <v>11.9</v>
      </c>
      <c r="AM17" s="3">
        <v>11.4</v>
      </c>
      <c r="AN17" s="3">
        <v>10.1</v>
      </c>
      <c r="AO17" s="3">
        <v>8.6</v>
      </c>
      <c r="AP17" s="3">
        <v>8.9</v>
      </c>
      <c r="AQ17" s="3">
        <v>10.3</v>
      </c>
      <c r="AR17" s="3" t="s">
        <v>268</v>
      </c>
      <c r="AS17" s="3">
        <v>12.9</v>
      </c>
      <c r="AT17" s="3">
        <v>13</v>
      </c>
      <c r="AU17" s="3">
        <v>12.7</v>
      </c>
      <c r="AW17" s="1"/>
      <c r="AX17" s="11" t="s">
        <v>270</v>
      </c>
      <c r="AY17" s="3">
        <v>10.4</v>
      </c>
      <c r="AZ17" s="3">
        <v>10.7</v>
      </c>
      <c r="BA17" s="3">
        <v>12.5</v>
      </c>
      <c r="BB17" s="3">
        <v>13.3</v>
      </c>
      <c r="BC17" s="3">
        <v>15.2</v>
      </c>
      <c r="BD17" s="3">
        <v>16.6</v>
      </c>
      <c r="BE17" s="3">
        <v>16.7</v>
      </c>
      <c r="BF17" s="3">
        <v>16.3</v>
      </c>
      <c r="BG17" s="3">
        <v>16.8</v>
      </c>
      <c r="BH17" s="3">
        <v>14.7</v>
      </c>
      <c r="BI17" s="3">
        <v>14</v>
      </c>
      <c r="BJ17" s="3">
        <v>16.7</v>
      </c>
      <c r="BK17" s="3">
        <v>18.2</v>
      </c>
      <c r="BL17" s="3">
        <v>18.3</v>
      </c>
      <c r="BM17" s="3">
        <v>16.4</v>
      </c>
      <c r="BN17" s="3">
        <v>28.9</v>
      </c>
      <c r="BO17" s="3">
        <v>30.7</v>
      </c>
      <c r="BP17" s="3" t="s">
        <v>268</v>
      </c>
      <c r="BQ17" s="3">
        <v>33.4</v>
      </c>
      <c r="BR17" s="3">
        <v>31.9</v>
      </c>
      <c r="BS17" s="3">
        <v>25</v>
      </c>
      <c r="BU17" s="1"/>
      <c r="BV17" s="11" t="s">
        <v>270</v>
      </c>
      <c r="BW17" s="3">
        <v>1.6</v>
      </c>
      <c r="BX17" s="3">
        <v>1.7</v>
      </c>
      <c r="BY17" s="3">
        <v>2</v>
      </c>
      <c r="BZ17" s="3">
        <v>2.1</v>
      </c>
      <c r="CA17" s="3">
        <v>2.2</v>
      </c>
      <c r="CB17" s="3">
        <v>2.5</v>
      </c>
      <c r="CC17" s="3">
        <v>2.1</v>
      </c>
      <c r="CD17" s="3">
        <v>2.6</v>
      </c>
      <c r="CE17" s="3">
        <v>2.8</v>
      </c>
      <c r="CF17" s="3">
        <v>1.8</v>
      </c>
      <c r="CG17" s="3">
        <v>2</v>
      </c>
      <c r="CH17" s="3">
        <v>2.4</v>
      </c>
      <c r="CI17" s="3">
        <v>4.1</v>
      </c>
      <c r="CJ17" s="3">
        <v>3.6</v>
      </c>
      <c r="CK17" s="3">
        <v>4</v>
      </c>
      <c r="CL17" s="3">
        <v>3.5</v>
      </c>
      <c r="CM17" s="3">
        <v>4.3</v>
      </c>
      <c r="CN17" s="3" t="s">
        <v>268</v>
      </c>
      <c r="CO17" s="3">
        <v>4.4</v>
      </c>
      <c r="CP17" s="3">
        <v>4.7</v>
      </c>
      <c r="CQ17" s="3">
        <v>4.8</v>
      </c>
      <c r="CS17" s="1"/>
      <c r="CT17" s="11" t="s">
        <v>270</v>
      </c>
      <c r="CU17" s="3">
        <v>3.4</v>
      </c>
      <c r="CV17" s="3">
        <v>3</v>
      </c>
      <c r="CW17" s="3">
        <v>3.5</v>
      </c>
      <c r="CX17" s="3">
        <v>4.1</v>
      </c>
      <c r="CY17" s="3">
        <v>3.9</v>
      </c>
      <c r="CZ17" s="3">
        <v>4.6</v>
      </c>
      <c r="DA17" s="3">
        <v>4.1</v>
      </c>
      <c r="DB17" s="3">
        <v>4.8</v>
      </c>
      <c r="DC17" s="3">
        <v>4.8</v>
      </c>
      <c r="DD17" s="3">
        <v>4.7</v>
      </c>
      <c r="DE17" s="3">
        <v>4.7</v>
      </c>
      <c r="DF17" s="3">
        <v>5.4</v>
      </c>
      <c r="DG17" s="3">
        <v>5.5</v>
      </c>
      <c r="DH17" s="3">
        <v>6.5</v>
      </c>
      <c r="DI17" s="3" t="s">
        <v>268</v>
      </c>
      <c r="DJ17" s="3" t="s">
        <v>268</v>
      </c>
      <c r="DK17" s="3">
        <v>9</v>
      </c>
      <c r="DL17" s="3" t="s">
        <v>268</v>
      </c>
      <c r="DM17" s="3">
        <v>8.6</v>
      </c>
      <c r="DN17" s="3">
        <v>8.3</v>
      </c>
      <c r="DO17" s="3">
        <v>7.9</v>
      </c>
      <c r="DQ17" s="1"/>
      <c r="DR17" s="11" t="s">
        <v>270</v>
      </c>
      <c r="DS17" s="3">
        <v>7.4</v>
      </c>
      <c r="DT17" s="3">
        <v>7.5</v>
      </c>
      <c r="DU17" s="3">
        <v>7.4</v>
      </c>
      <c r="DV17" s="3">
        <v>7.1</v>
      </c>
      <c r="DW17" s="3">
        <v>7.8</v>
      </c>
      <c r="DX17" s="3">
        <v>9.7</v>
      </c>
      <c r="DY17" s="3">
        <v>10.2</v>
      </c>
      <c r="DZ17" s="3">
        <v>9.8</v>
      </c>
      <c r="EA17" s="3">
        <v>10.4</v>
      </c>
      <c r="EB17" s="3">
        <v>7.5</v>
      </c>
      <c r="EC17" s="3">
        <v>7.5</v>
      </c>
      <c r="ED17" s="3">
        <v>7.7</v>
      </c>
      <c r="EE17" s="3">
        <v>7.5</v>
      </c>
      <c r="EF17" s="3" t="s">
        <v>268</v>
      </c>
      <c r="EG17" s="3" t="s">
        <v>268</v>
      </c>
      <c r="EH17" s="3">
        <v>8.1</v>
      </c>
      <c r="EI17" s="3" t="s">
        <v>268</v>
      </c>
      <c r="EJ17" s="3" t="s">
        <v>268</v>
      </c>
      <c r="EK17" s="3">
        <v>10.5</v>
      </c>
      <c r="EL17" s="3">
        <v>13.1</v>
      </c>
      <c r="EM17" s="3">
        <v>9.1</v>
      </c>
      <c r="EO17" s="1"/>
      <c r="EP17" s="11" t="s">
        <v>270</v>
      </c>
      <c r="EQ17" s="3">
        <v>4.7</v>
      </c>
      <c r="ER17" s="3">
        <v>4.5</v>
      </c>
      <c r="ES17" s="3">
        <v>5.3</v>
      </c>
      <c r="ET17" s="3">
        <v>6.1</v>
      </c>
      <c r="EU17" s="3">
        <v>6.3</v>
      </c>
      <c r="EV17" s="3">
        <v>6.7</v>
      </c>
      <c r="EW17" s="3">
        <v>6.1</v>
      </c>
      <c r="EX17" s="3">
        <v>7.1</v>
      </c>
      <c r="EY17" s="3">
        <v>7.4</v>
      </c>
      <c r="EZ17" s="3">
        <v>5.1</v>
      </c>
      <c r="FA17" s="3">
        <v>5.3</v>
      </c>
      <c r="FB17" s="3">
        <v>6</v>
      </c>
      <c r="FC17" s="3">
        <v>6.1</v>
      </c>
      <c r="FD17" s="3" t="s">
        <v>268</v>
      </c>
      <c r="FE17" s="3" t="s">
        <v>268</v>
      </c>
      <c r="FF17" s="3" t="s">
        <v>268</v>
      </c>
      <c r="FG17" s="3">
        <v>10.8</v>
      </c>
      <c r="FH17" s="3" t="s">
        <v>268</v>
      </c>
      <c r="FI17" s="3" t="s">
        <v>268</v>
      </c>
      <c r="FJ17" s="3">
        <v>11.2</v>
      </c>
      <c r="FK17" s="3">
        <v>11.1</v>
      </c>
    </row>
    <row r="18" ht="14.5" spans="1:167">
      <c r="A18" s="1"/>
      <c r="B18" s="11" t="s">
        <v>271</v>
      </c>
      <c r="C18" s="3">
        <v>0.4</v>
      </c>
      <c r="D18" s="3">
        <v>0.4</v>
      </c>
      <c r="E18" s="3">
        <v>0.5</v>
      </c>
      <c r="F18" s="3">
        <v>0.5</v>
      </c>
      <c r="G18" s="3">
        <v>0.5</v>
      </c>
      <c r="H18" s="3">
        <v>0.2</v>
      </c>
      <c r="I18" s="3">
        <v>0.1</v>
      </c>
      <c r="J18" s="3">
        <v>0.1</v>
      </c>
      <c r="K18" s="3">
        <v>0.1</v>
      </c>
      <c r="L18" s="3">
        <v>0.1</v>
      </c>
      <c r="M18" s="3">
        <v>0.5</v>
      </c>
      <c r="N18" s="3">
        <v>0.2</v>
      </c>
      <c r="O18" s="3">
        <v>0.1</v>
      </c>
      <c r="P18" s="3">
        <v>0.1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>
        <v>0</v>
      </c>
      <c r="AB18" s="3">
        <v>0</v>
      </c>
      <c r="AC18" s="3">
        <v>0</v>
      </c>
      <c r="AD18" s="3">
        <v>0.3</v>
      </c>
      <c r="AE18" s="3">
        <v>0.1</v>
      </c>
      <c r="AF18" s="3">
        <v>0.4</v>
      </c>
      <c r="AG18" s="3">
        <v>0.4</v>
      </c>
      <c r="AH18" s="3">
        <v>0.3</v>
      </c>
      <c r="AI18" s="3">
        <v>0.5</v>
      </c>
      <c r="AJ18" s="3">
        <v>1</v>
      </c>
      <c r="AK18" s="3">
        <v>0.7</v>
      </c>
      <c r="AL18" s="3">
        <v>0.7</v>
      </c>
      <c r="AM18" s="3">
        <v>0.7</v>
      </c>
      <c r="AN18" s="3">
        <v>0.5</v>
      </c>
      <c r="AO18" s="3">
        <v>0.6</v>
      </c>
      <c r="AP18" s="3" t="s">
        <v>268</v>
      </c>
      <c r="AQ18" s="3">
        <v>0.4</v>
      </c>
      <c r="AR18" s="3" t="s">
        <v>268</v>
      </c>
      <c r="AS18" s="3">
        <v>0.4</v>
      </c>
      <c r="AT18" s="3">
        <v>0.6</v>
      </c>
      <c r="AU18" s="3">
        <v>0.7</v>
      </c>
      <c r="AW18" s="1"/>
      <c r="AX18" s="11" t="s">
        <v>271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0.9</v>
      </c>
      <c r="BE18" s="3">
        <v>0.5</v>
      </c>
      <c r="BF18" s="3">
        <v>0</v>
      </c>
      <c r="BG18" s="3">
        <v>0</v>
      </c>
      <c r="BH18" s="3">
        <v>0.7</v>
      </c>
      <c r="BI18" s="3">
        <v>0.8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 t="s">
        <v>268</v>
      </c>
      <c r="CK18" s="3" t="s">
        <v>268</v>
      </c>
      <c r="CL18" s="3" t="s">
        <v>268</v>
      </c>
      <c r="CM18" s="3">
        <v>0.1</v>
      </c>
      <c r="CN18" s="3" t="s">
        <v>268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0.1</v>
      </c>
      <c r="DE18" s="3">
        <v>0.1</v>
      </c>
      <c r="DF18" s="3">
        <v>0.1</v>
      </c>
      <c r="DG18" s="3">
        <v>0.1</v>
      </c>
      <c r="DH18" s="3" t="s">
        <v>268</v>
      </c>
      <c r="DI18" s="3" t="s">
        <v>268</v>
      </c>
      <c r="DJ18" s="3" t="s">
        <v>268</v>
      </c>
      <c r="DK18" s="3">
        <v>0.1</v>
      </c>
      <c r="DL18" s="3">
        <v>0.1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 t="s">
        <v>268</v>
      </c>
      <c r="ED18" s="3" t="s">
        <v>268</v>
      </c>
      <c r="EE18" s="3" t="s">
        <v>268</v>
      </c>
      <c r="EF18" s="3" t="s">
        <v>268</v>
      </c>
      <c r="EG18" s="3" t="s">
        <v>268</v>
      </c>
      <c r="EH18" s="3" t="s">
        <v>268</v>
      </c>
      <c r="EI18" s="3">
        <v>0.1</v>
      </c>
      <c r="EJ18" s="3" t="s">
        <v>268</v>
      </c>
      <c r="EK18" s="3">
        <v>0.2</v>
      </c>
      <c r="EL18" s="3">
        <v>0.2</v>
      </c>
      <c r="EM18" s="3">
        <v>0.5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0.1</v>
      </c>
      <c r="FA18" s="3">
        <v>0</v>
      </c>
      <c r="FB18" s="3">
        <v>1.2</v>
      </c>
      <c r="FC18" s="3">
        <v>1.2</v>
      </c>
      <c r="FD18" s="3">
        <v>0</v>
      </c>
      <c r="FE18" s="3">
        <v>0</v>
      </c>
      <c r="FF18" s="3">
        <v>0</v>
      </c>
      <c r="FG18" s="3">
        <v>0</v>
      </c>
      <c r="FH18" s="3" t="s">
        <v>268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 t="s">
        <v>268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0.2</v>
      </c>
      <c r="AB20" s="3">
        <v>0.2</v>
      </c>
      <c r="AC20" s="3">
        <v>0.2</v>
      </c>
      <c r="AD20" s="3">
        <v>0.2</v>
      </c>
      <c r="AE20" s="3">
        <v>0.2</v>
      </c>
      <c r="AF20" s="3">
        <v>0.3</v>
      </c>
      <c r="AG20" s="3">
        <v>0.3</v>
      </c>
      <c r="AH20" s="3">
        <v>0.3</v>
      </c>
      <c r="AI20" s="3">
        <v>0.3</v>
      </c>
      <c r="AJ20" s="3">
        <v>0.2</v>
      </c>
      <c r="AK20" s="3" t="s">
        <v>268</v>
      </c>
      <c r="AL20" s="3" t="s">
        <v>268</v>
      </c>
      <c r="AM20" s="3" t="s">
        <v>268</v>
      </c>
      <c r="AN20" s="3" t="s">
        <v>268</v>
      </c>
      <c r="AO20" s="3" t="s">
        <v>268</v>
      </c>
      <c r="AP20" s="3" t="s">
        <v>268</v>
      </c>
      <c r="AQ20" s="3" t="s">
        <v>268</v>
      </c>
      <c r="AR20" s="3" t="s">
        <v>268</v>
      </c>
      <c r="AS20" s="3">
        <v>0.3</v>
      </c>
      <c r="AT20" s="3">
        <v>0.3</v>
      </c>
      <c r="AU20" s="3">
        <v>0.2</v>
      </c>
      <c r="AW20" s="1"/>
      <c r="AX20" s="11" t="s">
        <v>273</v>
      </c>
      <c r="AY20" s="3">
        <v>0.7</v>
      </c>
      <c r="AZ20" s="3">
        <v>0.6</v>
      </c>
      <c r="BA20" s="3">
        <v>0.6</v>
      </c>
      <c r="BB20" s="3">
        <v>0.7</v>
      </c>
      <c r="BC20" s="3">
        <v>0.7</v>
      </c>
      <c r="BD20" s="3">
        <v>1.1</v>
      </c>
      <c r="BE20" s="3">
        <v>1.3</v>
      </c>
      <c r="BF20" s="3">
        <v>1.5</v>
      </c>
      <c r="BG20" s="3">
        <v>1.6</v>
      </c>
      <c r="BH20" s="3">
        <v>1.4</v>
      </c>
      <c r="BI20" s="3" t="s">
        <v>268</v>
      </c>
      <c r="BJ20" s="3" t="s">
        <v>268</v>
      </c>
      <c r="BK20" s="3" t="s">
        <v>268</v>
      </c>
      <c r="BL20" s="3" t="s">
        <v>268</v>
      </c>
      <c r="BM20" s="3" t="s">
        <v>268</v>
      </c>
      <c r="BN20" s="3" t="s">
        <v>268</v>
      </c>
      <c r="BO20" s="3" t="s">
        <v>268</v>
      </c>
      <c r="BP20" s="3" t="s">
        <v>268</v>
      </c>
      <c r="BQ20" s="3">
        <v>1.4</v>
      </c>
      <c r="BR20" s="3">
        <v>1.4</v>
      </c>
      <c r="BS20" s="3">
        <v>1.5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0.1</v>
      </c>
      <c r="CF20" s="3">
        <v>0</v>
      </c>
      <c r="CG20" s="3" t="s">
        <v>268</v>
      </c>
      <c r="CH20" s="3" t="s">
        <v>268</v>
      </c>
      <c r="CI20" s="3" t="s">
        <v>268</v>
      </c>
      <c r="CJ20" s="3" t="s">
        <v>268</v>
      </c>
      <c r="CK20" s="3" t="s">
        <v>268</v>
      </c>
      <c r="CL20" s="3" t="s">
        <v>268</v>
      </c>
      <c r="CM20" s="3" t="s">
        <v>268</v>
      </c>
      <c r="CN20" s="3" t="s">
        <v>268</v>
      </c>
      <c r="CO20" s="3">
        <v>0</v>
      </c>
      <c r="CP20" s="3">
        <v>0</v>
      </c>
      <c r="CQ20" s="3">
        <v>0.1</v>
      </c>
      <c r="CS20" s="1"/>
      <c r="CT20" s="11" t="s">
        <v>273</v>
      </c>
      <c r="CU20" s="3">
        <v>0.3</v>
      </c>
      <c r="CV20" s="3">
        <v>0.2</v>
      </c>
      <c r="CW20" s="3">
        <v>0.1</v>
      </c>
      <c r="CX20" s="3">
        <v>0.1</v>
      </c>
      <c r="CY20" s="3">
        <v>0.1</v>
      </c>
      <c r="CZ20" s="3">
        <v>0</v>
      </c>
      <c r="DA20" s="3">
        <v>0</v>
      </c>
      <c r="DB20" s="3">
        <v>0</v>
      </c>
      <c r="DC20" s="3">
        <v>0</v>
      </c>
      <c r="DD20" s="3">
        <v>0.1</v>
      </c>
      <c r="DE20" s="3">
        <v>0</v>
      </c>
      <c r="DF20" s="3">
        <v>0</v>
      </c>
      <c r="DG20" s="3">
        <v>0.1</v>
      </c>
      <c r="DH20" s="3" t="s">
        <v>268</v>
      </c>
      <c r="DI20" s="3" t="s">
        <v>268</v>
      </c>
      <c r="DJ20" s="3" t="s">
        <v>268</v>
      </c>
      <c r="DK20" s="3" t="s">
        <v>268</v>
      </c>
      <c r="DL20" s="3" t="s">
        <v>268</v>
      </c>
      <c r="DM20" s="3">
        <v>0.1</v>
      </c>
      <c r="DN20" s="3">
        <v>0.1</v>
      </c>
      <c r="DO20" s="3">
        <v>0</v>
      </c>
      <c r="DQ20" s="1"/>
      <c r="DR20" s="11" t="s">
        <v>273</v>
      </c>
      <c r="DS20" s="3">
        <v>1.2</v>
      </c>
      <c r="DT20" s="3">
        <v>1.4</v>
      </c>
      <c r="DU20" s="3">
        <v>1.2</v>
      </c>
      <c r="DV20" s="3">
        <v>1.1</v>
      </c>
      <c r="DW20" s="3">
        <v>1.1</v>
      </c>
      <c r="DX20" s="3">
        <v>1</v>
      </c>
      <c r="DY20" s="3">
        <v>1</v>
      </c>
      <c r="DZ20" s="3">
        <v>1.1</v>
      </c>
      <c r="EA20" s="3">
        <v>1.2</v>
      </c>
      <c r="EB20" s="3">
        <v>1.1</v>
      </c>
      <c r="EC20" s="3" t="s">
        <v>268</v>
      </c>
      <c r="ED20" s="3" t="s">
        <v>268</v>
      </c>
      <c r="EE20" s="3" t="s">
        <v>268</v>
      </c>
      <c r="EF20" s="3" t="s">
        <v>268</v>
      </c>
      <c r="EG20" s="3" t="s">
        <v>268</v>
      </c>
      <c r="EH20" s="3" t="s">
        <v>268</v>
      </c>
      <c r="EI20" s="3" t="s">
        <v>268</v>
      </c>
      <c r="EJ20" s="3" t="s">
        <v>268</v>
      </c>
      <c r="EK20" s="3">
        <v>1.9</v>
      </c>
      <c r="EL20" s="3">
        <v>2.8</v>
      </c>
      <c r="EM20" s="3">
        <v>2.6</v>
      </c>
      <c r="EO20" s="1"/>
      <c r="EP20" s="11" t="s">
        <v>273</v>
      </c>
      <c r="EQ20" s="3" t="s">
        <v>268</v>
      </c>
      <c r="ER20" s="3" t="s">
        <v>268</v>
      </c>
      <c r="ES20" s="3" t="s">
        <v>268</v>
      </c>
      <c r="ET20" s="3" t="s">
        <v>268</v>
      </c>
      <c r="EU20" s="3" t="s">
        <v>268</v>
      </c>
      <c r="EV20" s="3">
        <v>0.1</v>
      </c>
      <c r="EW20" s="3">
        <v>0.1</v>
      </c>
      <c r="EX20" s="3">
        <v>0.1</v>
      </c>
      <c r="EY20" s="3">
        <v>0.2</v>
      </c>
      <c r="EZ20" s="3">
        <v>0.1</v>
      </c>
      <c r="FA20" s="3">
        <v>0.1</v>
      </c>
      <c r="FB20" s="3">
        <v>0.1</v>
      </c>
      <c r="FC20" s="3">
        <v>0.1</v>
      </c>
      <c r="FD20" s="3" t="s">
        <v>268</v>
      </c>
      <c r="FE20" s="3" t="s">
        <v>268</v>
      </c>
      <c r="FF20" s="3" t="s">
        <v>268</v>
      </c>
      <c r="FG20" s="3" t="s">
        <v>268</v>
      </c>
      <c r="FH20" s="3" t="s">
        <v>268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307</v>
      </c>
      <c r="D27" s="3" t="s">
        <v>307</v>
      </c>
      <c r="E27" s="3" t="s">
        <v>307</v>
      </c>
      <c r="F27" s="3" t="s">
        <v>307</v>
      </c>
      <c r="G27" s="3" t="s">
        <v>307</v>
      </c>
      <c r="H27" s="3" t="s">
        <v>307</v>
      </c>
      <c r="I27" s="3" t="s">
        <v>307</v>
      </c>
      <c r="J27" s="3" t="s">
        <v>307</v>
      </c>
      <c r="K27" s="3" t="s">
        <v>307</v>
      </c>
      <c r="L27" s="3" t="s">
        <v>307</v>
      </c>
      <c r="M27" s="3" t="s">
        <v>307</v>
      </c>
      <c r="N27" s="3" t="s">
        <v>307</v>
      </c>
      <c r="O27" s="3" t="s">
        <v>307</v>
      </c>
      <c r="P27" s="3" t="s">
        <v>307</v>
      </c>
      <c r="Q27" s="3" t="s">
        <v>307</v>
      </c>
      <c r="R27" s="3" t="s">
        <v>307</v>
      </c>
      <c r="S27" s="3" t="s">
        <v>307</v>
      </c>
      <c r="T27" s="3" t="s">
        <v>307</v>
      </c>
      <c r="U27" s="3" t="s">
        <v>307</v>
      </c>
      <c r="V27" s="3" t="s">
        <v>307</v>
      </c>
      <c r="W27" s="3" t="s">
        <v>307</v>
      </c>
      <c r="Y27" s="1"/>
      <c r="Z27" s="11" t="s">
        <v>267</v>
      </c>
      <c r="AA27" s="3" t="s">
        <v>307</v>
      </c>
      <c r="AB27" s="3" t="s">
        <v>307</v>
      </c>
      <c r="AC27" s="3" t="s">
        <v>307</v>
      </c>
      <c r="AD27" s="3" t="s">
        <v>307</v>
      </c>
      <c r="AE27" s="3" t="s">
        <v>307</v>
      </c>
      <c r="AF27" s="3" t="s">
        <v>307</v>
      </c>
      <c r="AG27" s="3" t="s">
        <v>307</v>
      </c>
      <c r="AH27" s="3" t="s">
        <v>307</v>
      </c>
      <c r="AI27" s="3" t="s">
        <v>307</v>
      </c>
      <c r="AJ27" s="3" t="s">
        <v>307</v>
      </c>
      <c r="AK27" s="3" t="s">
        <v>307</v>
      </c>
      <c r="AL27" s="3" t="s">
        <v>307</v>
      </c>
      <c r="AM27" s="3" t="s">
        <v>307</v>
      </c>
      <c r="AN27" s="3" t="s">
        <v>307</v>
      </c>
      <c r="AO27" s="3" t="s">
        <v>307</v>
      </c>
      <c r="AP27" s="3" t="s">
        <v>307</v>
      </c>
      <c r="AQ27" s="3" t="s">
        <v>307</v>
      </c>
      <c r="AR27" s="3" t="s">
        <v>307</v>
      </c>
      <c r="AS27" s="3" t="s">
        <v>307</v>
      </c>
      <c r="AT27" s="3" t="s">
        <v>307</v>
      </c>
      <c r="AU27" s="3" t="s">
        <v>307</v>
      </c>
      <c r="AW27" s="1"/>
      <c r="AX27" s="11" t="s">
        <v>267</v>
      </c>
      <c r="AY27" s="3" t="s">
        <v>307</v>
      </c>
      <c r="AZ27" s="3" t="s">
        <v>307</v>
      </c>
      <c r="BA27" s="3" t="s">
        <v>307</v>
      </c>
      <c r="BB27" s="3" t="s">
        <v>307</v>
      </c>
      <c r="BC27" s="3" t="s">
        <v>307</v>
      </c>
      <c r="BD27" s="3" t="s">
        <v>307</v>
      </c>
      <c r="BE27" s="3" t="s">
        <v>307</v>
      </c>
      <c r="BF27" s="3" t="s">
        <v>307</v>
      </c>
      <c r="BG27" s="3" t="s">
        <v>307</v>
      </c>
      <c r="BH27" s="3" t="s">
        <v>307</v>
      </c>
      <c r="BI27" s="3" t="s">
        <v>307</v>
      </c>
      <c r="BJ27" s="3" t="s">
        <v>307</v>
      </c>
      <c r="BK27" s="3" t="s">
        <v>307</v>
      </c>
      <c r="BL27" s="3" t="s">
        <v>307</v>
      </c>
      <c r="BM27" s="3" t="s">
        <v>307</v>
      </c>
      <c r="BN27" s="3" t="s">
        <v>307</v>
      </c>
      <c r="BO27" s="3" t="s">
        <v>307</v>
      </c>
      <c r="BP27" s="3" t="s">
        <v>307</v>
      </c>
      <c r="BQ27" s="3" t="s">
        <v>307</v>
      </c>
      <c r="BR27" s="3" t="s">
        <v>307</v>
      </c>
      <c r="BS27" s="3" t="s">
        <v>307</v>
      </c>
      <c r="BU27" s="1"/>
      <c r="BV27" s="11" t="s">
        <v>267</v>
      </c>
      <c r="BW27" s="3" t="s">
        <v>307</v>
      </c>
      <c r="BX27" s="3" t="s">
        <v>307</v>
      </c>
      <c r="BY27" s="3" t="s">
        <v>307</v>
      </c>
      <c r="BZ27" s="3" t="s">
        <v>307</v>
      </c>
      <c r="CA27" s="3" t="s">
        <v>307</v>
      </c>
      <c r="CB27" s="3" t="s">
        <v>307</v>
      </c>
      <c r="CC27" s="3" t="s">
        <v>307</v>
      </c>
      <c r="CD27" s="3" t="s">
        <v>307</v>
      </c>
      <c r="CE27" s="3" t="s">
        <v>307</v>
      </c>
      <c r="CF27" s="3" t="s">
        <v>307</v>
      </c>
      <c r="CG27" s="3" t="s">
        <v>307</v>
      </c>
      <c r="CH27" s="3" t="s">
        <v>307</v>
      </c>
      <c r="CI27" s="3" t="s">
        <v>307</v>
      </c>
      <c r="CJ27" s="3" t="s">
        <v>307</v>
      </c>
      <c r="CK27" s="3" t="s">
        <v>307</v>
      </c>
      <c r="CL27" s="3" t="s">
        <v>307</v>
      </c>
      <c r="CM27" s="3" t="s">
        <v>307</v>
      </c>
      <c r="CN27" s="3" t="s">
        <v>307</v>
      </c>
      <c r="CO27" s="3" t="s">
        <v>307</v>
      </c>
      <c r="CP27" s="3" t="s">
        <v>307</v>
      </c>
      <c r="CQ27" s="3" t="s">
        <v>307</v>
      </c>
      <c r="CS27" s="1"/>
      <c r="CT27" s="11" t="s">
        <v>267</v>
      </c>
      <c r="CU27" s="3" t="s">
        <v>307</v>
      </c>
      <c r="CV27" s="3" t="s">
        <v>307</v>
      </c>
      <c r="CW27" s="3" t="s">
        <v>307</v>
      </c>
      <c r="CX27" s="3" t="s">
        <v>307</v>
      </c>
      <c r="CY27" s="3" t="s">
        <v>307</v>
      </c>
      <c r="CZ27" s="3" t="s">
        <v>307</v>
      </c>
      <c r="DA27" s="3" t="s">
        <v>307</v>
      </c>
      <c r="DB27" s="3" t="s">
        <v>307</v>
      </c>
      <c r="DC27" s="3" t="s">
        <v>307</v>
      </c>
      <c r="DD27" s="3" t="s">
        <v>307</v>
      </c>
      <c r="DE27" s="3" t="s">
        <v>307</v>
      </c>
      <c r="DF27" s="3" t="s">
        <v>307</v>
      </c>
      <c r="DG27" s="3" t="s">
        <v>307</v>
      </c>
      <c r="DH27" s="3" t="s">
        <v>307</v>
      </c>
      <c r="DI27" s="3" t="s">
        <v>307</v>
      </c>
      <c r="DJ27" s="3" t="s">
        <v>307</v>
      </c>
      <c r="DK27" s="3" t="s">
        <v>307</v>
      </c>
      <c r="DL27" s="3" t="s">
        <v>307</v>
      </c>
      <c r="DM27" s="3" t="s">
        <v>307</v>
      </c>
      <c r="DN27" s="3" t="s">
        <v>307</v>
      </c>
      <c r="DO27" s="3" t="s">
        <v>307</v>
      </c>
      <c r="DQ27" s="1"/>
      <c r="DR27" s="11" t="s">
        <v>267</v>
      </c>
      <c r="DS27" s="3" t="s">
        <v>307</v>
      </c>
      <c r="DT27" s="3" t="s">
        <v>307</v>
      </c>
      <c r="DU27" s="3" t="s">
        <v>307</v>
      </c>
      <c r="DV27" s="3" t="s">
        <v>307</v>
      </c>
      <c r="DW27" s="3" t="s">
        <v>307</v>
      </c>
      <c r="DX27" s="3" t="s">
        <v>307</v>
      </c>
      <c r="DY27" s="3" t="s">
        <v>307</v>
      </c>
      <c r="DZ27" s="3" t="s">
        <v>307</v>
      </c>
      <c r="EA27" s="3" t="s">
        <v>307</v>
      </c>
      <c r="EB27" s="3" t="s">
        <v>307</v>
      </c>
      <c r="EC27" s="3" t="s">
        <v>307</v>
      </c>
      <c r="ED27" s="3" t="s">
        <v>307</v>
      </c>
      <c r="EE27" s="3" t="s">
        <v>307</v>
      </c>
      <c r="EF27" s="3" t="s">
        <v>307</v>
      </c>
      <c r="EG27" s="3" t="s">
        <v>307</v>
      </c>
      <c r="EH27" s="3" t="s">
        <v>307</v>
      </c>
      <c r="EI27" s="3" t="s">
        <v>307</v>
      </c>
      <c r="EJ27" s="3" t="s">
        <v>307</v>
      </c>
      <c r="EK27" s="3" t="s">
        <v>307</v>
      </c>
      <c r="EL27" s="3" t="s">
        <v>307</v>
      </c>
      <c r="EM27" s="3" t="s">
        <v>307</v>
      </c>
      <c r="EO27" s="1"/>
      <c r="EP27" s="11" t="s">
        <v>267</v>
      </c>
      <c r="EQ27" s="3" t="s">
        <v>307</v>
      </c>
      <c r="ER27" s="3" t="s">
        <v>307</v>
      </c>
      <c r="ES27" s="3" t="s">
        <v>307</v>
      </c>
      <c r="ET27" s="3" t="s">
        <v>307</v>
      </c>
      <c r="EU27" s="3" t="s">
        <v>307</v>
      </c>
      <c r="EV27" s="3" t="s">
        <v>307</v>
      </c>
      <c r="EW27" s="3" t="s">
        <v>307</v>
      </c>
      <c r="EX27" s="3" t="s">
        <v>307</v>
      </c>
      <c r="EY27" s="3" t="s">
        <v>307</v>
      </c>
      <c r="EZ27" s="3" t="s">
        <v>307</v>
      </c>
      <c r="FA27" s="3" t="s">
        <v>307</v>
      </c>
      <c r="FB27" s="3" t="s">
        <v>307</v>
      </c>
      <c r="FC27" s="3" t="s">
        <v>307</v>
      </c>
      <c r="FD27" s="3" t="s">
        <v>307</v>
      </c>
      <c r="FE27" s="3" t="s">
        <v>307</v>
      </c>
      <c r="FF27" s="3" t="s">
        <v>307</v>
      </c>
      <c r="FG27" s="3" t="s">
        <v>307</v>
      </c>
      <c r="FH27" s="3" t="s">
        <v>307</v>
      </c>
      <c r="FI27" s="3" t="s">
        <v>307</v>
      </c>
      <c r="FJ27" s="3" t="s">
        <v>307</v>
      </c>
      <c r="FK27" s="3" t="s">
        <v>307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 t="s">
        <v>268</v>
      </c>
      <c r="P28" s="3" t="s">
        <v>268</v>
      </c>
      <c r="Q28" s="3">
        <v>0.2</v>
      </c>
      <c r="R28" s="3">
        <v>0.2</v>
      </c>
      <c r="S28" s="3" t="s">
        <v>268</v>
      </c>
      <c r="T28" s="3">
        <v>0.2</v>
      </c>
      <c r="U28" s="3">
        <v>0.2</v>
      </c>
      <c r="V28" s="3">
        <v>0.2</v>
      </c>
      <c r="W28" s="3">
        <v>0.2</v>
      </c>
      <c r="Y28" s="1"/>
      <c r="Z28" s="11" t="s">
        <v>269</v>
      </c>
      <c r="AA28" s="3">
        <v>37.8</v>
      </c>
      <c r="AB28" s="3">
        <v>37.2</v>
      </c>
      <c r="AC28" s="3">
        <v>44.8</v>
      </c>
      <c r="AD28" s="3">
        <v>43.3</v>
      </c>
      <c r="AE28" s="3">
        <v>45.2</v>
      </c>
      <c r="AF28" s="3">
        <v>48.2</v>
      </c>
      <c r="AG28" s="3">
        <v>36.4</v>
      </c>
      <c r="AH28" s="3">
        <v>34.5</v>
      </c>
      <c r="AI28" s="3">
        <v>36.4</v>
      </c>
      <c r="AJ28" s="3">
        <v>31.7</v>
      </c>
      <c r="AK28" s="3">
        <v>34.4</v>
      </c>
      <c r="AL28" s="3">
        <v>27.3</v>
      </c>
      <c r="AM28" s="3">
        <v>30.7</v>
      </c>
      <c r="AN28" s="3">
        <v>34.1</v>
      </c>
      <c r="AO28" s="3">
        <v>37.9</v>
      </c>
      <c r="AP28" s="3">
        <v>36.6</v>
      </c>
      <c r="AQ28" s="3">
        <v>34.2</v>
      </c>
      <c r="AR28" s="3">
        <v>30.7</v>
      </c>
      <c r="AS28" s="3">
        <v>33.1</v>
      </c>
      <c r="AT28" s="3">
        <v>32.7</v>
      </c>
      <c r="AU28" s="3">
        <v>32.2</v>
      </c>
      <c r="AW28" s="1"/>
      <c r="AX28" s="11" t="s">
        <v>269</v>
      </c>
      <c r="AY28" s="3">
        <v>38.5</v>
      </c>
      <c r="AZ28" s="3">
        <v>35.3</v>
      </c>
      <c r="BA28" s="3">
        <v>40.9</v>
      </c>
      <c r="BB28" s="3">
        <v>39.8</v>
      </c>
      <c r="BC28" s="3">
        <v>36.6</v>
      </c>
      <c r="BD28" s="3">
        <v>30.9</v>
      </c>
      <c r="BE28" s="3">
        <v>29.7</v>
      </c>
      <c r="BF28" s="3">
        <v>29</v>
      </c>
      <c r="BG28" s="3">
        <v>30.3</v>
      </c>
      <c r="BH28" s="3">
        <v>24.2</v>
      </c>
      <c r="BI28" s="3">
        <v>28.3</v>
      </c>
      <c r="BJ28" s="3">
        <v>18.4</v>
      </c>
      <c r="BK28" s="3">
        <v>17.2</v>
      </c>
      <c r="BL28" s="3">
        <v>16.5</v>
      </c>
      <c r="BM28" s="3">
        <v>17.9</v>
      </c>
      <c r="BN28" s="3">
        <v>11</v>
      </c>
      <c r="BO28" s="3">
        <v>10</v>
      </c>
      <c r="BP28" s="3">
        <v>8.1</v>
      </c>
      <c r="BQ28" s="3">
        <v>9.2</v>
      </c>
      <c r="BR28" s="3">
        <v>10.5</v>
      </c>
      <c r="BS28" s="3">
        <v>12.3</v>
      </c>
      <c r="BU28" s="1"/>
      <c r="BV28" s="11" t="s">
        <v>269</v>
      </c>
      <c r="BW28" s="3">
        <v>40.9</v>
      </c>
      <c r="BX28" s="3">
        <v>38.8</v>
      </c>
      <c r="BY28" s="3">
        <v>38.3</v>
      </c>
      <c r="BZ28" s="3">
        <v>40.9</v>
      </c>
      <c r="CA28" s="3">
        <v>40.3</v>
      </c>
      <c r="CB28" s="3">
        <v>39.4</v>
      </c>
      <c r="CC28" s="3">
        <v>45.1</v>
      </c>
      <c r="CD28" s="3">
        <v>42.8</v>
      </c>
      <c r="CE28" s="3">
        <v>40.4</v>
      </c>
      <c r="CF28" s="3">
        <v>43.5</v>
      </c>
      <c r="CG28" s="3">
        <v>50.4</v>
      </c>
      <c r="CH28" s="3">
        <v>47.6</v>
      </c>
      <c r="CI28" s="3">
        <v>33.5</v>
      </c>
      <c r="CJ28" s="3">
        <v>39.3</v>
      </c>
      <c r="CK28" s="3">
        <v>34.7</v>
      </c>
      <c r="CL28" s="3">
        <v>37.4</v>
      </c>
      <c r="CM28" s="3" t="s">
        <v>268</v>
      </c>
      <c r="CN28" s="3">
        <v>30.6</v>
      </c>
      <c r="CO28" s="3">
        <v>33.4</v>
      </c>
      <c r="CP28" s="3">
        <v>32</v>
      </c>
      <c r="CQ28" s="3">
        <v>30.6</v>
      </c>
      <c r="CS28" s="1"/>
      <c r="CT28" s="11" t="s">
        <v>269</v>
      </c>
      <c r="CU28" s="3">
        <v>13.8</v>
      </c>
      <c r="CV28" s="3">
        <v>15.1</v>
      </c>
      <c r="CW28" s="3">
        <v>14.3</v>
      </c>
      <c r="CX28" s="3">
        <v>14</v>
      </c>
      <c r="CY28" s="3">
        <v>16.4</v>
      </c>
      <c r="CZ28" s="3">
        <v>13.1</v>
      </c>
      <c r="DA28" s="3">
        <v>15.5</v>
      </c>
      <c r="DB28" s="3">
        <v>20.3</v>
      </c>
      <c r="DC28" s="3">
        <v>22.5</v>
      </c>
      <c r="DD28" s="3">
        <v>14.4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>
        <v>9.7</v>
      </c>
      <c r="DJ28" s="3">
        <v>9</v>
      </c>
      <c r="DK28" s="3" t="s">
        <v>268</v>
      </c>
      <c r="DL28" s="3" t="s">
        <v>268</v>
      </c>
      <c r="DM28" s="3">
        <v>8.1</v>
      </c>
      <c r="DN28" s="3">
        <v>6.5</v>
      </c>
      <c r="DO28" s="3">
        <v>7</v>
      </c>
      <c r="DQ28" s="1"/>
      <c r="DR28" s="11" t="s">
        <v>269</v>
      </c>
      <c r="DS28" s="3">
        <v>17.9</v>
      </c>
      <c r="DT28" s="3">
        <v>15.3</v>
      </c>
      <c r="DU28" s="3">
        <v>18</v>
      </c>
      <c r="DV28" s="3">
        <v>17.6</v>
      </c>
      <c r="DW28" s="3">
        <v>16.6</v>
      </c>
      <c r="DX28" s="3">
        <v>16.6</v>
      </c>
      <c r="DY28" s="3">
        <v>18.6</v>
      </c>
      <c r="DZ28" s="3">
        <v>18.9</v>
      </c>
      <c r="EA28" s="3">
        <v>11.6</v>
      </c>
      <c r="EB28" s="3">
        <v>11</v>
      </c>
      <c r="EC28" s="3">
        <v>13.7</v>
      </c>
      <c r="ED28" s="3">
        <v>23.7</v>
      </c>
      <c r="EE28" s="3">
        <v>24</v>
      </c>
      <c r="EF28" s="3">
        <v>28.4</v>
      </c>
      <c r="EG28" s="3">
        <v>28.5</v>
      </c>
      <c r="EH28" s="3">
        <v>29.4</v>
      </c>
      <c r="EI28" s="3">
        <v>27.9</v>
      </c>
      <c r="EJ28" s="3">
        <v>23.8</v>
      </c>
      <c r="EK28" s="3">
        <v>29.2</v>
      </c>
      <c r="EL28" s="3">
        <v>24.3</v>
      </c>
      <c r="EM28" s="3">
        <v>29</v>
      </c>
      <c r="EO28" s="1"/>
      <c r="EP28" s="11" t="s">
        <v>269</v>
      </c>
      <c r="EQ28" s="3">
        <v>18.6</v>
      </c>
      <c r="ER28" s="3">
        <v>17.7</v>
      </c>
      <c r="ES28" s="3">
        <v>17.4</v>
      </c>
      <c r="ET28" s="3">
        <v>18.2</v>
      </c>
      <c r="EU28" s="3">
        <v>21.3</v>
      </c>
      <c r="EV28" s="3">
        <v>21.2</v>
      </c>
      <c r="EW28" s="3">
        <v>23.6</v>
      </c>
      <c r="EX28" s="3">
        <v>22.3</v>
      </c>
      <c r="EY28" s="3">
        <v>19.4</v>
      </c>
      <c r="EZ28" s="3">
        <v>13.8</v>
      </c>
      <c r="FA28" s="3">
        <v>20.5</v>
      </c>
      <c r="FB28" s="3">
        <v>20.2</v>
      </c>
      <c r="FC28" s="3">
        <v>19.9</v>
      </c>
      <c r="FD28" s="3">
        <v>14.6</v>
      </c>
      <c r="FE28" s="3">
        <v>16.1</v>
      </c>
      <c r="FF28" s="3">
        <v>13.9</v>
      </c>
      <c r="FG28" s="3">
        <v>14.3</v>
      </c>
      <c r="FH28" s="3">
        <v>15.1</v>
      </c>
      <c r="FI28" s="3">
        <v>14.6</v>
      </c>
      <c r="FJ28" s="3">
        <v>14.2</v>
      </c>
      <c r="FK28" s="3">
        <v>14.4</v>
      </c>
    </row>
    <row r="29" ht="14.5" spans="1:167">
      <c r="A29" s="1"/>
      <c r="B29" s="11" t="s">
        <v>270</v>
      </c>
      <c r="C29" s="3">
        <v>87.6</v>
      </c>
      <c r="D29" s="3">
        <v>87.3</v>
      </c>
      <c r="E29" s="3">
        <v>85.6</v>
      </c>
      <c r="F29" s="3">
        <v>87.5</v>
      </c>
      <c r="G29" s="3">
        <v>88</v>
      </c>
      <c r="H29" s="3">
        <v>93.4</v>
      </c>
      <c r="I29" s="3">
        <v>95.7</v>
      </c>
      <c r="J29" s="3">
        <v>96.5</v>
      </c>
      <c r="K29" s="3">
        <v>96.7</v>
      </c>
      <c r="L29" s="3">
        <v>96.4</v>
      </c>
      <c r="M29" s="3">
        <v>90.6</v>
      </c>
      <c r="N29" s="3">
        <v>96.5</v>
      </c>
      <c r="O29" s="3">
        <v>96.7</v>
      </c>
      <c r="P29" s="3" t="s">
        <v>268</v>
      </c>
      <c r="Q29" s="3" t="s">
        <v>268</v>
      </c>
      <c r="R29" s="3" t="s">
        <v>268</v>
      </c>
      <c r="S29" s="3" t="s">
        <v>268</v>
      </c>
      <c r="T29" s="3">
        <v>99.3</v>
      </c>
      <c r="U29" s="3">
        <v>99.8</v>
      </c>
      <c r="V29" s="3">
        <v>99.8</v>
      </c>
      <c r="W29" s="3">
        <v>99.8</v>
      </c>
      <c r="Y29" s="1"/>
      <c r="Z29" s="11" t="s">
        <v>270</v>
      </c>
      <c r="AA29" s="3">
        <v>59.5</v>
      </c>
      <c r="AB29" s="3">
        <v>59.9</v>
      </c>
      <c r="AC29" s="3">
        <v>52.5</v>
      </c>
      <c r="AD29" s="3">
        <v>52.1</v>
      </c>
      <c r="AE29" s="3">
        <v>52.1</v>
      </c>
      <c r="AF29" s="3">
        <v>44</v>
      </c>
      <c r="AG29" s="3">
        <v>57.3</v>
      </c>
      <c r="AH29" s="3">
        <v>60.2</v>
      </c>
      <c r="AI29" s="3">
        <v>57</v>
      </c>
      <c r="AJ29" s="3">
        <v>60.2</v>
      </c>
      <c r="AK29" s="3">
        <v>60</v>
      </c>
      <c r="AL29" s="3">
        <v>67.1</v>
      </c>
      <c r="AM29" s="3">
        <v>63.6</v>
      </c>
      <c r="AN29" s="3">
        <v>60.5</v>
      </c>
      <c r="AO29" s="3">
        <v>56.1</v>
      </c>
      <c r="AP29" s="3">
        <v>58.2</v>
      </c>
      <c r="AQ29" s="3">
        <v>61.4</v>
      </c>
      <c r="AR29" s="3" t="s">
        <v>268</v>
      </c>
      <c r="AS29" s="3">
        <v>63.3</v>
      </c>
      <c r="AT29" s="3">
        <v>62.9</v>
      </c>
      <c r="AU29" s="3">
        <v>63</v>
      </c>
      <c r="AW29" s="1"/>
      <c r="AX29" s="11" t="s">
        <v>270</v>
      </c>
      <c r="AY29" s="3">
        <v>57.6</v>
      </c>
      <c r="AZ29" s="3">
        <v>61</v>
      </c>
      <c r="BA29" s="3">
        <v>56.4</v>
      </c>
      <c r="BB29" s="3">
        <v>57.3</v>
      </c>
      <c r="BC29" s="3">
        <v>60.5</v>
      </c>
      <c r="BD29" s="3">
        <v>61.5</v>
      </c>
      <c r="BE29" s="3">
        <v>63.6</v>
      </c>
      <c r="BF29" s="3">
        <v>65.2</v>
      </c>
      <c r="BG29" s="3">
        <v>63.7</v>
      </c>
      <c r="BH29" s="3">
        <v>66.3</v>
      </c>
      <c r="BI29" s="3">
        <v>61.4</v>
      </c>
      <c r="BJ29" s="3">
        <v>73.7</v>
      </c>
      <c r="BK29" s="3">
        <v>74.2</v>
      </c>
      <c r="BL29" s="3">
        <v>77.3</v>
      </c>
      <c r="BM29" s="3">
        <v>75.9</v>
      </c>
      <c r="BN29" s="3">
        <v>85.1</v>
      </c>
      <c r="BO29" s="3">
        <v>84.9</v>
      </c>
      <c r="BP29" s="3" t="s">
        <v>268</v>
      </c>
      <c r="BQ29" s="3">
        <v>87.1</v>
      </c>
      <c r="BR29" s="3">
        <v>85.6</v>
      </c>
      <c r="BS29" s="3">
        <v>82.9</v>
      </c>
      <c r="BU29" s="1"/>
      <c r="BV29" s="11" t="s">
        <v>270</v>
      </c>
      <c r="BW29" s="3">
        <v>58</v>
      </c>
      <c r="BX29" s="3">
        <v>60</v>
      </c>
      <c r="BY29" s="3">
        <v>60.2</v>
      </c>
      <c r="BZ29" s="3">
        <v>57.7</v>
      </c>
      <c r="CA29" s="3">
        <v>58.6</v>
      </c>
      <c r="CB29" s="3">
        <v>59.8</v>
      </c>
      <c r="CC29" s="3">
        <v>54</v>
      </c>
      <c r="CD29" s="3">
        <v>56.2</v>
      </c>
      <c r="CE29" s="3">
        <v>58.5</v>
      </c>
      <c r="CF29" s="3">
        <v>54.9</v>
      </c>
      <c r="CG29" s="3">
        <v>48</v>
      </c>
      <c r="CH29" s="3">
        <v>51.1</v>
      </c>
      <c r="CI29" s="3">
        <v>65.5</v>
      </c>
      <c r="CJ29" s="3">
        <v>59.3</v>
      </c>
      <c r="CK29" s="3">
        <v>64.3</v>
      </c>
      <c r="CL29" s="3">
        <v>61.9</v>
      </c>
      <c r="CM29" s="3">
        <v>64</v>
      </c>
      <c r="CN29" s="3" t="s">
        <v>268</v>
      </c>
      <c r="CO29" s="3">
        <v>65.5</v>
      </c>
      <c r="CP29" s="3">
        <v>67</v>
      </c>
      <c r="CQ29" s="3">
        <v>68.7</v>
      </c>
      <c r="CS29" s="1"/>
      <c r="CT29" s="11" t="s">
        <v>270</v>
      </c>
      <c r="CU29" s="3">
        <v>78.5</v>
      </c>
      <c r="CV29" s="3">
        <v>80</v>
      </c>
      <c r="CW29" s="3">
        <v>82.6</v>
      </c>
      <c r="CX29" s="3">
        <v>84.9</v>
      </c>
      <c r="CY29" s="3">
        <v>82.5</v>
      </c>
      <c r="CZ29" s="3">
        <v>86.1</v>
      </c>
      <c r="DA29" s="3">
        <v>83.6</v>
      </c>
      <c r="DB29" s="3">
        <v>79</v>
      </c>
      <c r="DC29" s="3">
        <v>76.7</v>
      </c>
      <c r="DD29" s="3">
        <v>83.7</v>
      </c>
      <c r="DE29" s="3">
        <v>77.9</v>
      </c>
      <c r="DF29" s="3">
        <v>84</v>
      </c>
      <c r="DG29" s="3">
        <v>88.7</v>
      </c>
      <c r="DH29" s="3">
        <v>90.4</v>
      </c>
      <c r="DI29" s="3" t="s">
        <v>268</v>
      </c>
      <c r="DJ29" s="3" t="s">
        <v>268</v>
      </c>
      <c r="DK29" s="3">
        <v>92.4</v>
      </c>
      <c r="DL29" s="3" t="s">
        <v>268</v>
      </c>
      <c r="DM29" s="3">
        <v>90.8</v>
      </c>
      <c r="DN29" s="3">
        <v>92.3</v>
      </c>
      <c r="DO29" s="3">
        <v>92.2</v>
      </c>
      <c r="DQ29" s="1"/>
      <c r="DR29" s="11" t="s">
        <v>270</v>
      </c>
      <c r="DS29" s="3">
        <v>70.1</v>
      </c>
      <c r="DT29" s="3">
        <v>71</v>
      </c>
      <c r="DU29" s="3">
        <v>70.2</v>
      </c>
      <c r="DV29" s="3">
        <v>71</v>
      </c>
      <c r="DW29" s="3">
        <v>72.6</v>
      </c>
      <c r="DX29" s="3">
        <v>75.6</v>
      </c>
      <c r="DY29" s="3">
        <v>73.9</v>
      </c>
      <c r="DZ29" s="3">
        <v>72.9</v>
      </c>
      <c r="EA29" s="3">
        <v>79.2</v>
      </c>
      <c r="EB29" s="3">
        <v>77.7</v>
      </c>
      <c r="EC29" s="3">
        <v>72.1</v>
      </c>
      <c r="ED29" s="3">
        <v>62</v>
      </c>
      <c r="EE29" s="3">
        <v>59</v>
      </c>
      <c r="EF29" s="3" t="s">
        <v>268</v>
      </c>
      <c r="EG29" s="3" t="s">
        <v>268</v>
      </c>
      <c r="EH29" s="3">
        <v>59.1</v>
      </c>
      <c r="EI29" s="3" t="s">
        <v>268</v>
      </c>
      <c r="EJ29" s="3" t="s">
        <v>268</v>
      </c>
      <c r="EK29" s="3">
        <v>59.2</v>
      </c>
      <c r="EL29" s="3">
        <v>62</v>
      </c>
      <c r="EM29" s="3">
        <v>52.8</v>
      </c>
      <c r="EO29" s="1"/>
      <c r="EP29" s="11" t="s">
        <v>270</v>
      </c>
      <c r="EQ29" s="3">
        <v>79.1</v>
      </c>
      <c r="ER29" s="3">
        <v>79.5</v>
      </c>
      <c r="ES29" s="3">
        <v>81.1</v>
      </c>
      <c r="ET29" s="3">
        <v>80.7</v>
      </c>
      <c r="EU29" s="3">
        <v>77.7</v>
      </c>
      <c r="EV29" s="3">
        <v>77.4</v>
      </c>
      <c r="EW29" s="3">
        <v>75.3</v>
      </c>
      <c r="EX29" s="3">
        <v>76.3</v>
      </c>
      <c r="EY29" s="3">
        <v>78.9</v>
      </c>
      <c r="EZ29" s="3">
        <v>82.4</v>
      </c>
      <c r="FA29" s="3">
        <v>77.6</v>
      </c>
      <c r="FB29" s="3">
        <v>65.6</v>
      </c>
      <c r="FC29" s="3">
        <v>65.6</v>
      </c>
      <c r="FD29" s="3" t="s">
        <v>268</v>
      </c>
      <c r="FE29" s="3" t="s">
        <v>268</v>
      </c>
      <c r="FF29" s="3" t="s">
        <v>268</v>
      </c>
      <c r="FG29" s="3">
        <v>85.1</v>
      </c>
      <c r="FH29" s="3" t="s">
        <v>268</v>
      </c>
      <c r="FI29" s="3" t="s">
        <v>268</v>
      </c>
      <c r="FJ29" s="3">
        <v>84.9</v>
      </c>
      <c r="FK29" s="3">
        <v>85</v>
      </c>
    </row>
    <row r="30" ht="14.5" spans="1:167">
      <c r="A30" s="1"/>
      <c r="B30" s="11" t="s">
        <v>271</v>
      </c>
      <c r="C30" s="3">
        <v>11</v>
      </c>
      <c r="D30" s="3">
        <v>11.8</v>
      </c>
      <c r="E30" s="3">
        <v>13.7</v>
      </c>
      <c r="F30" s="3">
        <v>11.9</v>
      </c>
      <c r="G30" s="3">
        <v>11.4</v>
      </c>
      <c r="H30" s="3">
        <v>5.7</v>
      </c>
      <c r="I30" s="3">
        <v>3.5</v>
      </c>
      <c r="J30" s="3">
        <v>2.6</v>
      </c>
      <c r="K30" s="3">
        <v>2.3</v>
      </c>
      <c r="L30" s="3">
        <v>2.6</v>
      </c>
      <c r="M30" s="3">
        <v>8.8</v>
      </c>
      <c r="N30" s="3">
        <v>3</v>
      </c>
      <c r="O30" s="3">
        <v>2.7</v>
      </c>
      <c r="P30" s="3">
        <v>1.2</v>
      </c>
      <c r="Q30" s="3">
        <v>0.3</v>
      </c>
      <c r="R30" s="3">
        <v>0.3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>
        <v>0.1</v>
      </c>
      <c r="AB30" s="3">
        <v>0.1</v>
      </c>
      <c r="AC30" s="3">
        <v>0.1</v>
      </c>
      <c r="AD30" s="3">
        <v>2.9</v>
      </c>
      <c r="AE30" s="3">
        <v>0.9</v>
      </c>
      <c r="AF30" s="3">
        <v>4.1</v>
      </c>
      <c r="AG30" s="3">
        <v>4</v>
      </c>
      <c r="AH30" s="3">
        <v>2.7</v>
      </c>
      <c r="AI30" s="3">
        <v>4.4</v>
      </c>
      <c r="AJ30" s="3">
        <v>6.6</v>
      </c>
      <c r="AK30" s="3">
        <v>3.9</v>
      </c>
      <c r="AL30" s="3">
        <v>3.9</v>
      </c>
      <c r="AM30" s="3">
        <v>3.8</v>
      </c>
      <c r="AN30" s="3">
        <v>3.3</v>
      </c>
      <c r="AO30" s="3">
        <v>3.8</v>
      </c>
      <c r="AP30" s="3" t="s">
        <v>268</v>
      </c>
      <c r="AQ30" s="3">
        <v>2.2</v>
      </c>
      <c r="AR30" s="3" t="s">
        <v>268</v>
      </c>
      <c r="AS30" s="3">
        <v>2.1</v>
      </c>
      <c r="AT30" s="3">
        <v>2.8</v>
      </c>
      <c r="AU30" s="3">
        <v>3.5</v>
      </c>
      <c r="AW30" s="1"/>
      <c r="AX30" s="11" t="s">
        <v>271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3.5</v>
      </c>
      <c r="BE30" s="3">
        <v>1.9</v>
      </c>
      <c r="BF30" s="3">
        <v>0</v>
      </c>
      <c r="BG30" s="3">
        <v>0</v>
      </c>
      <c r="BH30" s="3">
        <v>3.1</v>
      </c>
      <c r="BI30" s="3">
        <v>3.7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0.3</v>
      </c>
      <c r="CG30" s="3">
        <v>0.8</v>
      </c>
      <c r="CH30" s="3">
        <v>0.6</v>
      </c>
      <c r="CI30" s="3">
        <v>0.5</v>
      </c>
      <c r="CJ30" s="3" t="s">
        <v>268</v>
      </c>
      <c r="CK30" s="3" t="s">
        <v>268</v>
      </c>
      <c r="CL30" s="3" t="s">
        <v>268</v>
      </c>
      <c r="CM30" s="3">
        <v>0.8</v>
      </c>
      <c r="CN30" s="3" t="s">
        <v>268</v>
      </c>
      <c r="CO30" s="3">
        <v>0.4</v>
      </c>
      <c r="CP30" s="3">
        <v>0.4</v>
      </c>
      <c r="CQ30" s="3">
        <v>0</v>
      </c>
      <c r="CS30" s="1"/>
      <c r="CT30" s="11" t="s">
        <v>271</v>
      </c>
      <c r="CU30" s="3">
        <v>0.4</v>
      </c>
      <c r="CV30" s="3">
        <v>0.7</v>
      </c>
      <c r="CW30" s="3">
        <v>1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1</v>
      </c>
      <c r="DE30" s="3">
        <v>1.1</v>
      </c>
      <c r="DF30" s="3">
        <v>1.7</v>
      </c>
      <c r="DG30" s="3">
        <v>0.8</v>
      </c>
      <c r="DH30" s="3" t="s">
        <v>268</v>
      </c>
      <c r="DI30" s="3" t="s">
        <v>268</v>
      </c>
      <c r="DJ30" s="3" t="s">
        <v>268</v>
      </c>
      <c r="DK30" s="3">
        <v>1</v>
      </c>
      <c r="DL30" s="3">
        <v>0.6</v>
      </c>
      <c r="DM30" s="3">
        <v>0.4</v>
      </c>
      <c r="DN30" s="3">
        <v>0.4</v>
      </c>
      <c r="DO30" s="3">
        <v>0.3</v>
      </c>
      <c r="DQ30" s="1"/>
      <c r="DR30" s="11" t="s">
        <v>271</v>
      </c>
      <c r="DS30" s="3">
        <v>0.2</v>
      </c>
      <c r="DT30" s="3">
        <v>0.3</v>
      </c>
      <c r="DU30" s="3">
        <v>0.2</v>
      </c>
      <c r="DV30" s="3">
        <v>0.3</v>
      </c>
      <c r="DW30" s="3">
        <v>0.2</v>
      </c>
      <c r="DX30" s="3">
        <v>0.2</v>
      </c>
      <c r="DY30" s="3">
        <v>0.2</v>
      </c>
      <c r="DZ30" s="3">
        <v>0.2</v>
      </c>
      <c r="EA30" s="3">
        <v>0.2</v>
      </c>
      <c r="EB30" s="3">
        <v>0.3</v>
      </c>
      <c r="EC30" s="3" t="s">
        <v>268</v>
      </c>
      <c r="ED30" s="3" t="s">
        <v>268</v>
      </c>
      <c r="EE30" s="3" t="s">
        <v>268</v>
      </c>
      <c r="EF30" s="3" t="s">
        <v>268</v>
      </c>
      <c r="EG30" s="3" t="s">
        <v>268</v>
      </c>
      <c r="EH30" s="3" t="s">
        <v>268</v>
      </c>
      <c r="EI30" s="3">
        <v>0.8</v>
      </c>
      <c r="EJ30" s="3" t="s">
        <v>268</v>
      </c>
      <c r="EK30" s="3">
        <v>0.9</v>
      </c>
      <c r="EL30" s="3">
        <v>0.7</v>
      </c>
      <c r="EM30" s="3">
        <v>3.2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1.9</v>
      </c>
      <c r="FA30" s="3">
        <v>0.1</v>
      </c>
      <c r="FB30" s="3">
        <v>12.9</v>
      </c>
      <c r="FC30" s="3">
        <v>13.4</v>
      </c>
      <c r="FD30" s="3">
        <v>0.1</v>
      </c>
      <c r="FE30" s="3">
        <v>0.1</v>
      </c>
      <c r="FF30" s="3">
        <v>0.2</v>
      </c>
      <c r="FG30" s="3">
        <v>0</v>
      </c>
      <c r="FH30" s="3" t="s">
        <v>268</v>
      </c>
      <c r="FI30" s="3">
        <v>0.1</v>
      </c>
      <c r="FJ30" s="3">
        <v>0.1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1.4</v>
      </c>
      <c r="D32" s="3">
        <v>0.8</v>
      </c>
      <c r="E32" s="3">
        <v>0.7</v>
      </c>
      <c r="F32" s="3">
        <v>0.6</v>
      </c>
      <c r="G32" s="3">
        <v>0.6</v>
      </c>
      <c r="H32" s="3">
        <v>0.8</v>
      </c>
      <c r="I32" s="3">
        <v>0.8</v>
      </c>
      <c r="J32" s="3">
        <v>0.8</v>
      </c>
      <c r="K32" s="3">
        <v>1</v>
      </c>
      <c r="L32" s="3">
        <v>1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 t="s">
        <v>268</v>
      </c>
      <c r="U32" s="3">
        <v>0</v>
      </c>
      <c r="V32" s="3">
        <v>0</v>
      </c>
      <c r="W32" s="3">
        <v>0</v>
      </c>
      <c r="Y32" s="1"/>
      <c r="Z32" s="11" t="s">
        <v>273</v>
      </c>
      <c r="AA32" s="3">
        <v>2.6</v>
      </c>
      <c r="AB32" s="3">
        <v>2.8</v>
      </c>
      <c r="AC32" s="3">
        <v>2.5</v>
      </c>
      <c r="AD32" s="3">
        <v>1.7</v>
      </c>
      <c r="AE32" s="3">
        <v>1.8</v>
      </c>
      <c r="AF32" s="3">
        <v>3.7</v>
      </c>
      <c r="AG32" s="3">
        <v>2.3</v>
      </c>
      <c r="AH32" s="3">
        <v>2.6</v>
      </c>
      <c r="AI32" s="3">
        <v>2.3</v>
      </c>
      <c r="AJ32" s="3">
        <v>1.5</v>
      </c>
      <c r="AK32" s="3" t="s">
        <v>268</v>
      </c>
      <c r="AL32" s="3" t="s">
        <v>268</v>
      </c>
      <c r="AM32" s="3" t="s">
        <v>268</v>
      </c>
      <c r="AN32" s="3" t="s">
        <v>268</v>
      </c>
      <c r="AO32" s="3" t="s">
        <v>268</v>
      </c>
      <c r="AP32" s="3" t="s">
        <v>268</v>
      </c>
      <c r="AQ32" s="3" t="s">
        <v>268</v>
      </c>
      <c r="AR32" s="3" t="s">
        <v>268</v>
      </c>
      <c r="AS32" s="3">
        <v>1.5</v>
      </c>
      <c r="AT32" s="3">
        <v>1.6</v>
      </c>
      <c r="AU32" s="3">
        <v>1.2</v>
      </c>
      <c r="AW32" s="1"/>
      <c r="AX32" s="11" t="s">
        <v>273</v>
      </c>
      <c r="AY32" s="3">
        <v>3.8</v>
      </c>
      <c r="AZ32" s="3">
        <v>3.7</v>
      </c>
      <c r="BA32" s="3">
        <v>2.7</v>
      </c>
      <c r="BB32" s="3">
        <v>2.9</v>
      </c>
      <c r="BC32" s="3">
        <v>2.9</v>
      </c>
      <c r="BD32" s="3">
        <v>4.1</v>
      </c>
      <c r="BE32" s="3">
        <v>4.9</v>
      </c>
      <c r="BF32" s="3">
        <v>5.8</v>
      </c>
      <c r="BG32" s="3">
        <v>6</v>
      </c>
      <c r="BH32" s="3">
        <v>6.4</v>
      </c>
      <c r="BI32" s="3" t="s">
        <v>268</v>
      </c>
      <c r="BJ32" s="3" t="s">
        <v>268</v>
      </c>
      <c r="BK32" s="3" t="s">
        <v>268</v>
      </c>
      <c r="BL32" s="3" t="s">
        <v>268</v>
      </c>
      <c r="BM32" s="3" t="s">
        <v>268</v>
      </c>
      <c r="BN32" s="3" t="s">
        <v>268</v>
      </c>
      <c r="BO32" s="3" t="s">
        <v>268</v>
      </c>
      <c r="BP32" s="3" t="s">
        <v>268</v>
      </c>
      <c r="BQ32" s="3">
        <v>3.7</v>
      </c>
      <c r="BR32" s="3">
        <v>3.8</v>
      </c>
      <c r="BS32" s="3">
        <v>4.8</v>
      </c>
      <c r="BU32" s="1"/>
      <c r="BV32" s="11" t="s">
        <v>273</v>
      </c>
      <c r="BW32" s="3">
        <v>1</v>
      </c>
      <c r="BX32" s="3">
        <v>1.1</v>
      </c>
      <c r="BY32" s="3">
        <v>1.5</v>
      </c>
      <c r="BZ32" s="3">
        <v>1.3</v>
      </c>
      <c r="CA32" s="3">
        <v>1.1</v>
      </c>
      <c r="CB32" s="3">
        <v>0.8</v>
      </c>
      <c r="CC32" s="3">
        <v>1</v>
      </c>
      <c r="CD32" s="3">
        <v>1</v>
      </c>
      <c r="CE32" s="3">
        <v>1.1</v>
      </c>
      <c r="CF32" s="3">
        <v>1.4</v>
      </c>
      <c r="CG32" s="3" t="s">
        <v>268</v>
      </c>
      <c r="CH32" s="3" t="s">
        <v>268</v>
      </c>
      <c r="CI32" s="3" t="s">
        <v>268</v>
      </c>
      <c r="CJ32" s="3" t="s">
        <v>268</v>
      </c>
      <c r="CK32" s="3" t="s">
        <v>268</v>
      </c>
      <c r="CL32" s="3" t="s">
        <v>268</v>
      </c>
      <c r="CM32" s="3" t="s">
        <v>268</v>
      </c>
      <c r="CN32" s="3" t="s">
        <v>268</v>
      </c>
      <c r="CO32" s="3">
        <v>0.7</v>
      </c>
      <c r="CP32" s="3">
        <v>0.7</v>
      </c>
      <c r="CQ32" s="3">
        <v>0.7</v>
      </c>
      <c r="CS32" s="1"/>
      <c r="CT32" s="11" t="s">
        <v>273</v>
      </c>
      <c r="CU32" s="3">
        <v>7.3</v>
      </c>
      <c r="CV32" s="3">
        <v>4.3</v>
      </c>
      <c r="CW32" s="3">
        <v>2.1</v>
      </c>
      <c r="CX32" s="3">
        <v>1.1</v>
      </c>
      <c r="CY32" s="3">
        <v>1.1</v>
      </c>
      <c r="CZ32" s="3">
        <v>0.8</v>
      </c>
      <c r="DA32" s="3">
        <v>0.9</v>
      </c>
      <c r="DB32" s="3">
        <v>0.7</v>
      </c>
      <c r="DC32" s="3">
        <v>0.8</v>
      </c>
      <c r="DD32" s="3">
        <v>1</v>
      </c>
      <c r="DE32" s="3">
        <v>0.8</v>
      </c>
      <c r="DF32" s="3">
        <v>0.7</v>
      </c>
      <c r="DG32" s="3">
        <v>1</v>
      </c>
      <c r="DH32" s="3" t="s">
        <v>268</v>
      </c>
      <c r="DI32" s="3" t="s">
        <v>268</v>
      </c>
      <c r="DJ32" s="3" t="s">
        <v>268</v>
      </c>
      <c r="DK32" s="3" t="s">
        <v>268</v>
      </c>
      <c r="DL32" s="3" t="s">
        <v>268</v>
      </c>
      <c r="DM32" s="3">
        <v>0.7</v>
      </c>
      <c r="DN32" s="3">
        <v>0.9</v>
      </c>
      <c r="DO32" s="3">
        <v>0.5</v>
      </c>
      <c r="DQ32" s="1"/>
      <c r="DR32" s="11" t="s">
        <v>273</v>
      </c>
      <c r="DS32" s="3">
        <v>11.7</v>
      </c>
      <c r="DT32" s="3">
        <v>13.3</v>
      </c>
      <c r="DU32" s="3">
        <v>11.5</v>
      </c>
      <c r="DV32" s="3">
        <v>11.1</v>
      </c>
      <c r="DW32" s="3">
        <v>10.5</v>
      </c>
      <c r="DX32" s="3">
        <v>7.7</v>
      </c>
      <c r="DY32" s="3">
        <v>7.4</v>
      </c>
      <c r="DZ32" s="3">
        <v>8</v>
      </c>
      <c r="EA32" s="3">
        <v>8.9</v>
      </c>
      <c r="EB32" s="3">
        <v>11.1</v>
      </c>
      <c r="EC32" s="3" t="s">
        <v>268</v>
      </c>
      <c r="ED32" s="3" t="s">
        <v>268</v>
      </c>
      <c r="EE32" s="3" t="s">
        <v>268</v>
      </c>
      <c r="EF32" s="3" t="s">
        <v>268</v>
      </c>
      <c r="EG32" s="3" t="s">
        <v>268</v>
      </c>
      <c r="EH32" s="3" t="s">
        <v>268</v>
      </c>
      <c r="EI32" s="3" t="s">
        <v>268</v>
      </c>
      <c r="EJ32" s="3" t="s">
        <v>268</v>
      </c>
      <c r="EK32" s="3">
        <v>10.7</v>
      </c>
      <c r="EL32" s="3">
        <v>13</v>
      </c>
      <c r="EM32" s="3">
        <v>15</v>
      </c>
      <c r="EO32" s="1"/>
      <c r="EP32" s="11" t="s">
        <v>273</v>
      </c>
      <c r="EQ32" s="3" t="s">
        <v>268</v>
      </c>
      <c r="ER32" s="3" t="s">
        <v>268</v>
      </c>
      <c r="ES32" s="3" t="s">
        <v>268</v>
      </c>
      <c r="ET32" s="3" t="s">
        <v>268</v>
      </c>
      <c r="EU32" s="3" t="s">
        <v>268</v>
      </c>
      <c r="EV32" s="3">
        <v>1.4</v>
      </c>
      <c r="EW32" s="3">
        <v>1.1</v>
      </c>
      <c r="EX32" s="3">
        <v>1.4</v>
      </c>
      <c r="EY32" s="3">
        <v>1.7</v>
      </c>
      <c r="EZ32" s="3">
        <v>1.8</v>
      </c>
      <c r="FA32" s="3">
        <v>1.8</v>
      </c>
      <c r="FB32" s="3">
        <v>1.3</v>
      </c>
      <c r="FC32" s="3">
        <v>1.1</v>
      </c>
      <c r="FD32" s="3" t="s">
        <v>268</v>
      </c>
      <c r="FE32" s="3" t="s">
        <v>268</v>
      </c>
      <c r="FF32" s="3" t="s">
        <v>268</v>
      </c>
      <c r="FG32" s="3" t="s">
        <v>268</v>
      </c>
      <c r="FH32" s="3" t="s">
        <v>268</v>
      </c>
      <c r="FI32" s="3">
        <v>0.8</v>
      </c>
      <c r="FJ32" s="3">
        <v>0.8</v>
      </c>
      <c r="FK32" s="3">
        <v>0.6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308</v>
      </c>
      <c r="C38" s="5">
        <v>0.2</v>
      </c>
      <c r="D38" s="5">
        <v>0.3</v>
      </c>
      <c r="E38" s="5">
        <v>0.3</v>
      </c>
      <c r="F38" s="5">
        <v>0.3</v>
      </c>
      <c r="G38" s="5">
        <v>0.3</v>
      </c>
      <c r="H38" s="5">
        <v>0.3</v>
      </c>
      <c r="I38" s="5">
        <v>0.3</v>
      </c>
      <c r="J38" s="5">
        <v>0.3</v>
      </c>
      <c r="K38" s="5">
        <v>0.3</v>
      </c>
      <c r="L38" s="5">
        <v>0.3</v>
      </c>
      <c r="M38" s="5">
        <v>0.4</v>
      </c>
      <c r="N38" s="5">
        <v>0.4</v>
      </c>
      <c r="O38" s="5">
        <v>0.4</v>
      </c>
      <c r="P38" s="5">
        <v>0.3</v>
      </c>
      <c r="Q38" s="5">
        <v>0.4</v>
      </c>
      <c r="R38" s="5">
        <v>0.5</v>
      </c>
      <c r="S38" s="5">
        <v>0.6</v>
      </c>
      <c r="T38" s="5">
        <v>0.5</v>
      </c>
      <c r="U38" s="5">
        <v>0.5</v>
      </c>
      <c r="V38" s="5">
        <v>0.5</v>
      </c>
      <c r="W38" s="5">
        <v>0.4</v>
      </c>
      <c r="Y38" s="8"/>
      <c r="Z38" s="12" t="s">
        <v>308</v>
      </c>
      <c r="AA38" s="5">
        <v>0.4</v>
      </c>
      <c r="AB38" s="5">
        <v>0.4</v>
      </c>
      <c r="AC38" s="5">
        <v>0.5</v>
      </c>
      <c r="AD38" s="5">
        <v>0.6</v>
      </c>
      <c r="AE38" s="5">
        <v>0.7</v>
      </c>
      <c r="AF38" s="5">
        <v>0.5</v>
      </c>
      <c r="AG38" s="5">
        <v>0.7</v>
      </c>
      <c r="AH38" s="5">
        <v>0.7</v>
      </c>
      <c r="AI38" s="5">
        <v>0.7</v>
      </c>
      <c r="AJ38" s="5">
        <v>1</v>
      </c>
      <c r="AK38" s="5">
        <v>1.1</v>
      </c>
      <c r="AL38" s="5">
        <v>1.1</v>
      </c>
      <c r="AM38" s="5">
        <v>1.1</v>
      </c>
      <c r="AN38" s="5">
        <v>1</v>
      </c>
      <c r="AO38" s="5">
        <v>1</v>
      </c>
      <c r="AP38" s="5">
        <v>1</v>
      </c>
      <c r="AQ38" s="5">
        <v>1.1</v>
      </c>
      <c r="AR38" s="5">
        <v>1.3</v>
      </c>
      <c r="AS38" s="5">
        <v>1.3</v>
      </c>
      <c r="AT38" s="5">
        <v>1.3</v>
      </c>
      <c r="AU38" s="5">
        <v>1.3</v>
      </c>
      <c r="AW38" s="8"/>
      <c r="AX38" s="12" t="s">
        <v>308</v>
      </c>
      <c r="AY38" s="5">
        <v>1.1</v>
      </c>
      <c r="AZ38" s="5">
        <v>1.1</v>
      </c>
      <c r="BA38" s="5">
        <v>1.4</v>
      </c>
      <c r="BB38" s="5">
        <v>1.4</v>
      </c>
      <c r="BC38" s="5">
        <v>1.6</v>
      </c>
      <c r="BD38" s="5">
        <v>1.7</v>
      </c>
      <c r="BE38" s="5">
        <v>1.7</v>
      </c>
      <c r="BF38" s="5">
        <v>1.6</v>
      </c>
      <c r="BG38" s="5">
        <v>1.7</v>
      </c>
      <c r="BH38" s="5">
        <v>1.4</v>
      </c>
      <c r="BI38" s="5">
        <v>1.5</v>
      </c>
      <c r="BJ38" s="5">
        <v>1.5</v>
      </c>
      <c r="BK38" s="5">
        <v>1.6</v>
      </c>
      <c r="BL38" s="5">
        <v>1.6</v>
      </c>
      <c r="BM38" s="5">
        <v>1.4</v>
      </c>
      <c r="BN38" s="5">
        <v>2.3</v>
      </c>
      <c r="BO38" s="5">
        <v>2.4</v>
      </c>
      <c r="BP38" s="5">
        <v>2.6</v>
      </c>
      <c r="BQ38" s="5">
        <v>2.6</v>
      </c>
      <c r="BR38" s="5">
        <v>2.5</v>
      </c>
      <c r="BS38" s="5">
        <v>2</v>
      </c>
      <c r="BU38" s="8"/>
      <c r="BV38" s="12" t="s">
        <v>308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0.3</v>
      </c>
      <c r="CC38" s="5">
        <v>0.2</v>
      </c>
      <c r="CD38" s="5">
        <v>0.3</v>
      </c>
      <c r="CE38" s="5">
        <v>0.3</v>
      </c>
      <c r="CF38" s="5">
        <v>0.2</v>
      </c>
      <c r="CG38" s="5">
        <v>0.2</v>
      </c>
      <c r="CH38" s="5">
        <v>0.3</v>
      </c>
      <c r="CI38" s="5">
        <v>0.4</v>
      </c>
      <c r="CJ38" s="5">
        <v>0.4</v>
      </c>
      <c r="CK38" s="5">
        <v>0.4</v>
      </c>
      <c r="CL38" s="5">
        <v>0.3</v>
      </c>
      <c r="CM38" s="5">
        <v>0.4</v>
      </c>
      <c r="CN38" s="5">
        <v>0.4</v>
      </c>
      <c r="CO38" s="5">
        <v>0.4</v>
      </c>
      <c r="CP38" s="5">
        <v>0.4</v>
      </c>
      <c r="CQ38" s="5">
        <v>0.4</v>
      </c>
      <c r="CS38" s="8"/>
      <c r="CT38" s="12" t="s">
        <v>308</v>
      </c>
      <c r="CU38" s="5">
        <v>0.3</v>
      </c>
      <c r="CV38" s="5">
        <v>0.3</v>
      </c>
      <c r="CW38" s="5">
        <v>0.3</v>
      </c>
      <c r="CX38" s="5">
        <v>0.3</v>
      </c>
      <c r="CY38" s="5">
        <v>0.3</v>
      </c>
      <c r="CZ38" s="5">
        <v>0.4</v>
      </c>
      <c r="DA38" s="5">
        <v>0.3</v>
      </c>
      <c r="DB38" s="5">
        <v>0.4</v>
      </c>
      <c r="DC38" s="5">
        <v>0.4</v>
      </c>
      <c r="DD38" s="5">
        <v>0.4</v>
      </c>
      <c r="DE38" s="5">
        <v>0.4</v>
      </c>
      <c r="DF38" s="5">
        <v>0.4</v>
      </c>
      <c r="DG38" s="5">
        <v>0.4</v>
      </c>
      <c r="DH38" s="5">
        <v>0.5</v>
      </c>
      <c r="DI38" s="5">
        <v>0.5</v>
      </c>
      <c r="DJ38" s="5">
        <v>0.6</v>
      </c>
      <c r="DK38" s="5">
        <v>0.7</v>
      </c>
      <c r="DL38" s="5">
        <v>0.7</v>
      </c>
      <c r="DM38" s="5">
        <v>0.6</v>
      </c>
      <c r="DN38" s="5">
        <v>0.6</v>
      </c>
      <c r="DO38" s="5">
        <v>0.6</v>
      </c>
      <c r="DQ38" s="8"/>
      <c r="DR38" s="12" t="s">
        <v>308</v>
      </c>
      <c r="DS38" s="5">
        <v>0.7</v>
      </c>
      <c r="DT38" s="5">
        <v>0.7</v>
      </c>
      <c r="DU38" s="5">
        <v>0.7</v>
      </c>
      <c r="DV38" s="5">
        <v>0.7</v>
      </c>
      <c r="DW38" s="5">
        <v>0.7</v>
      </c>
      <c r="DX38" s="5">
        <v>0.9</v>
      </c>
      <c r="DY38" s="5">
        <v>0.9</v>
      </c>
      <c r="DZ38" s="5">
        <v>0.9</v>
      </c>
      <c r="EA38" s="5">
        <v>0.9</v>
      </c>
      <c r="EB38" s="5">
        <v>0.7</v>
      </c>
      <c r="EC38" s="5">
        <v>0.7</v>
      </c>
      <c r="ED38" s="5">
        <v>0.8</v>
      </c>
      <c r="EE38" s="5">
        <v>0.8</v>
      </c>
      <c r="EF38" s="5">
        <v>0.8</v>
      </c>
      <c r="EG38" s="5">
        <v>0.9</v>
      </c>
      <c r="EH38" s="5">
        <v>0.9</v>
      </c>
      <c r="EI38" s="5">
        <v>1</v>
      </c>
      <c r="EJ38" s="5">
        <v>1.3</v>
      </c>
      <c r="EK38" s="5">
        <v>1.1</v>
      </c>
      <c r="EL38" s="5">
        <v>1.4</v>
      </c>
      <c r="EM38" s="5">
        <v>1.1</v>
      </c>
      <c r="EO38" s="8"/>
      <c r="EP38" s="12" t="s">
        <v>308</v>
      </c>
      <c r="EQ38" s="5">
        <v>0.4</v>
      </c>
      <c r="ER38" s="5">
        <v>0.4</v>
      </c>
      <c r="ES38" s="5">
        <v>0.4</v>
      </c>
      <c r="ET38" s="5">
        <v>0.5</v>
      </c>
      <c r="EU38" s="5">
        <v>0.5</v>
      </c>
      <c r="EV38" s="5">
        <v>0.6</v>
      </c>
      <c r="EW38" s="5">
        <v>0.5</v>
      </c>
      <c r="EX38" s="5">
        <v>0.6</v>
      </c>
      <c r="EY38" s="5">
        <v>0.6</v>
      </c>
      <c r="EZ38" s="5">
        <v>0.4</v>
      </c>
      <c r="FA38" s="5">
        <v>0.5</v>
      </c>
      <c r="FB38" s="5">
        <v>0.6</v>
      </c>
      <c r="FC38" s="5">
        <v>0.6</v>
      </c>
      <c r="FD38" s="5">
        <v>0.6</v>
      </c>
      <c r="FE38" s="5">
        <v>0.5</v>
      </c>
      <c r="FF38" s="5">
        <v>0.6</v>
      </c>
      <c r="FG38" s="5">
        <v>0.9</v>
      </c>
      <c r="FH38" s="5">
        <v>0.8</v>
      </c>
      <c r="FI38" s="5">
        <v>0.9</v>
      </c>
      <c r="FJ38" s="5">
        <v>0.9</v>
      </c>
      <c r="FK38" s="5">
        <v>0.9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X40" t="str">
        <f>W15</f>
        <v>n.a.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 t="s">
        <v>268</v>
      </c>
      <c r="P41" s="3" t="s">
        <v>268</v>
      </c>
      <c r="Q41" s="3">
        <v>0</v>
      </c>
      <c r="R41" s="3">
        <v>0</v>
      </c>
      <c r="S41" s="3" t="s">
        <v>268</v>
      </c>
      <c r="T41" s="3">
        <v>0</v>
      </c>
      <c r="U41" s="3">
        <v>0</v>
      </c>
      <c r="V41" s="3">
        <v>0</v>
      </c>
      <c r="W41" s="19">
        <v>0</v>
      </c>
      <c r="X41" s="16">
        <f t="shared" ref="X41:X49" si="0">W16</f>
        <v>0</v>
      </c>
      <c r="Y41" s="17"/>
      <c r="Z41" s="11" t="s">
        <v>269</v>
      </c>
      <c r="AA41" s="3">
        <v>0.1</v>
      </c>
      <c r="AB41" s="3">
        <v>0.1</v>
      </c>
      <c r="AC41" s="3">
        <v>0.2</v>
      </c>
      <c r="AD41" s="3">
        <v>0.2</v>
      </c>
      <c r="AE41" s="3">
        <v>0.2</v>
      </c>
      <c r="AF41" s="3">
        <v>0.2</v>
      </c>
      <c r="AG41" s="3">
        <v>0.2</v>
      </c>
      <c r="AH41" s="3">
        <v>0.2</v>
      </c>
      <c r="AI41" s="3">
        <v>0.2</v>
      </c>
      <c r="AJ41" s="3">
        <v>0.2</v>
      </c>
      <c r="AK41" s="3">
        <v>0.3</v>
      </c>
      <c r="AL41" s="3">
        <v>0.2</v>
      </c>
      <c r="AM41" s="3">
        <v>0.3</v>
      </c>
      <c r="AN41" s="3">
        <v>0.3</v>
      </c>
      <c r="AO41" s="3">
        <v>0.3</v>
      </c>
      <c r="AP41" s="3">
        <v>0.3</v>
      </c>
      <c r="AQ41" s="3">
        <v>0.3</v>
      </c>
      <c r="AR41" s="3">
        <v>0.3</v>
      </c>
      <c r="AS41" s="3">
        <v>0.3</v>
      </c>
      <c r="AT41" s="3">
        <v>0.3</v>
      </c>
      <c r="AU41" s="3">
        <v>0.3</v>
      </c>
      <c r="AV41" s="16">
        <f t="shared" ref="AV41:AV49" si="1">AU16</f>
        <v>6.5</v>
      </c>
      <c r="AW41" s="17">
        <f>AU41*1000/AV41</f>
        <v>46.1538461538462</v>
      </c>
      <c r="AX41" s="11" t="s">
        <v>269</v>
      </c>
      <c r="AY41" s="3">
        <v>0.3</v>
      </c>
      <c r="AZ41" s="3">
        <v>0.3</v>
      </c>
      <c r="BA41" s="3">
        <v>0.5</v>
      </c>
      <c r="BB41" s="3">
        <v>0.5</v>
      </c>
      <c r="BC41" s="3">
        <v>0.5</v>
      </c>
      <c r="BD41" s="3">
        <v>0.4</v>
      </c>
      <c r="BE41" s="3">
        <v>0.4</v>
      </c>
      <c r="BF41" s="3">
        <v>0.4</v>
      </c>
      <c r="BG41" s="3">
        <v>0.4</v>
      </c>
      <c r="BH41" s="3">
        <v>0.3</v>
      </c>
      <c r="BI41" s="3">
        <v>0.3</v>
      </c>
      <c r="BJ41" s="3">
        <v>0.2</v>
      </c>
      <c r="BK41" s="3">
        <v>0.2</v>
      </c>
      <c r="BL41" s="3">
        <v>0.2</v>
      </c>
      <c r="BM41" s="3">
        <v>0.2</v>
      </c>
      <c r="BN41" s="3">
        <v>0.2</v>
      </c>
      <c r="BO41" s="3">
        <v>0.2</v>
      </c>
      <c r="BP41" s="3">
        <v>0.2</v>
      </c>
      <c r="BQ41" s="3">
        <v>0.2</v>
      </c>
      <c r="BR41" s="3">
        <v>0.2</v>
      </c>
      <c r="BS41" s="3">
        <v>0.2</v>
      </c>
      <c r="BT41" s="16">
        <f t="shared" ref="BT41:BT49" si="2">BS16</f>
        <v>3.7</v>
      </c>
      <c r="BU41" s="17">
        <f>BS41*1000/BT41</f>
        <v>54.054054054054</v>
      </c>
      <c r="BV41" s="11" t="s">
        <v>269</v>
      </c>
      <c r="BW41" s="3">
        <v>0.1</v>
      </c>
      <c r="BX41" s="3">
        <v>0.1</v>
      </c>
      <c r="BY41" s="3">
        <v>0.1</v>
      </c>
      <c r="BZ41" s="3">
        <v>0.1</v>
      </c>
      <c r="CA41" s="3">
        <v>0.1</v>
      </c>
      <c r="CB41" s="3">
        <v>0.1</v>
      </c>
      <c r="CC41" s="3">
        <v>0.1</v>
      </c>
      <c r="CD41" s="3">
        <v>0.1</v>
      </c>
      <c r="CE41" s="3">
        <v>0.1</v>
      </c>
      <c r="CF41" s="3">
        <v>0.1</v>
      </c>
      <c r="CG41" s="3">
        <v>0.1</v>
      </c>
      <c r="CH41" s="3">
        <v>0.1</v>
      </c>
      <c r="CI41" s="3">
        <v>0.1</v>
      </c>
      <c r="CJ41" s="3">
        <v>0.1</v>
      </c>
      <c r="CK41" s="3">
        <v>0.1</v>
      </c>
      <c r="CL41" s="3">
        <v>0.1</v>
      </c>
      <c r="CM41" s="3" t="s">
        <v>268</v>
      </c>
      <c r="CN41" s="3">
        <v>0.1</v>
      </c>
      <c r="CO41" s="3">
        <v>0.1</v>
      </c>
      <c r="CP41" s="3">
        <v>0.1</v>
      </c>
      <c r="CQ41" s="3">
        <v>0.1</v>
      </c>
      <c r="CR41" s="16">
        <f t="shared" ref="CR41:CR49" si="3">CQ16</f>
        <v>2.2</v>
      </c>
      <c r="CS41" s="17">
        <f>CQ41*1000/CR41</f>
        <v>45.4545454545455</v>
      </c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0.1</v>
      </c>
      <c r="DC41" s="3">
        <v>0.1</v>
      </c>
      <c r="DD41" s="3">
        <v>0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>
        <v>0</v>
      </c>
      <c r="DJ41" s="3">
        <v>0</v>
      </c>
      <c r="DK41" s="3" t="s">
        <v>268</v>
      </c>
      <c r="DL41" s="3" t="s">
        <v>268</v>
      </c>
      <c r="DM41" s="3">
        <v>0</v>
      </c>
      <c r="DN41" s="3">
        <v>0</v>
      </c>
      <c r="DO41" s="3">
        <v>0</v>
      </c>
      <c r="DP41" s="16">
        <f t="shared" ref="DP41:DP49" si="4">DO16</f>
        <v>0.6</v>
      </c>
      <c r="DQ41" s="17"/>
      <c r="DR41" s="11" t="s">
        <v>269</v>
      </c>
      <c r="DS41" s="3">
        <v>0.1</v>
      </c>
      <c r="DT41" s="3">
        <v>0.1</v>
      </c>
      <c r="DU41" s="3">
        <v>0.1</v>
      </c>
      <c r="DV41" s="3">
        <v>0.1</v>
      </c>
      <c r="DW41" s="3">
        <v>0.1</v>
      </c>
      <c r="DX41" s="3">
        <v>0.1</v>
      </c>
      <c r="DY41" s="3">
        <v>0.1</v>
      </c>
      <c r="DZ41" s="3">
        <v>0.1</v>
      </c>
      <c r="EA41" s="3">
        <v>0.1</v>
      </c>
      <c r="EB41" s="3">
        <v>0.1</v>
      </c>
      <c r="EC41" s="3">
        <v>0.1</v>
      </c>
      <c r="ED41" s="3">
        <v>0.2</v>
      </c>
      <c r="EE41" s="3">
        <v>0.2</v>
      </c>
      <c r="EF41" s="3">
        <v>0.2</v>
      </c>
      <c r="EG41" s="3">
        <v>0.2</v>
      </c>
      <c r="EH41" s="3">
        <v>0.2</v>
      </c>
      <c r="EI41" s="3">
        <v>0.2</v>
      </c>
      <c r="EJ41" s="3">
        <v>0.3</v>
      </c>
      <c r="EK41" s="3">
        <v>0.3</v>
      </c>
      <c r="EL41" s="3">
        <v>0.3</v>
      </c>
      <c r="EM41" s="3">
        <v>0.3</v>
      </c>
      <c r="EN41" s="16">
        <f t="shared" ref="EN41:EN49" si="5">EM16</f>
        <v>5</v>
      </c>
      <c r="EO41" s="17">
        <f>EM41*1000/EN41</f>
        <v>60</v>
      </c>
      <c r="EP41" s="11" t="s">
        <v>269</v>
      </c>
      <c r="EQ41" s="3">
        <v>0.1</v>
      </c>
      <c r="ER41" s="3">
        <v>0.1</v>
      </c>
      <c r="ES41" s="3">
        <v>0.1</v>
      </c>
      <c r="ET41" s="3">
        <v>0.1</v>
      </c>
      <c r="EU41" s="3">
        <v>0.1</v>
      </c>
      <c r="EV41" s="3">
        <v>0.1</v>
      </c>
      <c r="EW41" s="3">
        <v>0.1</v>
      </c>
      <c r="EX41" s="3">
        <v>0.1</v>
      </c>
      <c r="EY41" s="3">
        <v>0.1</v>
      </c>
      <c r="EZ41" s="3">
        <v>0</v>
      </c>
      <c r="FA41" s="3">
        <v>0.1</v>
      </c>
      <c r="FB41" s="3">
        <v>0.1</v>
      </c>
      <c r="FC41" s="3">
        <v>0.1</v>
      </c>
      <c r="FD41" s="3">
        <v>0.1</v>
      </c>
      <c r="FE41" s="3">
        <v>0.1</v>
      </c>
      <c r="FF41" s="3">
        <v>0.1</v>
      </c>
      <c r="FG41" s="3">
        <v>0.1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1.9</v>
      </c>
      <c r="FM41" s="17">
        <f>FK41*1000/FL41</f>
        <v>52.6315789473684</v>
      </c>
      <c r="FN41">
        <f>AVERAGE(Y41,AW41,BU41,CS41,DQ41,EO41,FM41)</f>
        <v>51.6588049219628</v>
      </c>
    </row>
    <row r="42" ht="14.5" spans="1:170">
      <c r="A42" s="1"/>
      <c r="B42" s="11" t="s">
        <v>270</v>
      </c>
      <c r="C42" s="3">
        <v>0.2</v>
      </c>
      <c r="D42" s="3">
        <v>0.2</v>
      </c>
      <c r="E42" s="3">
        <v>0.2</v>
      </c>
      <c r="F42" s="3">
        <v>0.2</v>
      </c>
      <c r="G42" s="3">
        <v>0.3</v>
      </c>
      <c r="H42" s="3">
        <v>0.3</v>
      </c>
      <c r="I42" s="3">
        <v>0.3</v>
      </c>
      <c r="J42" s="3">
        <v>0.3</v>
      </c>
      <c r="K42" s="3">
        <v>0.3</v>
      </c>
      <c r="L42" s="3">
        <v>0.3</v>
      </c>
      <c r="M42" s="3">
        <v>0.4</v>
      </c>
      <c r="N42" s="3">
        <v>0.4</v>
      </c>
      <c r="O42" s="3">
        <v>0.4</v>
      </c>
      <c r="P42" s="3" t="s">
        <v>268</v>
      </c>
      <c r="Q42" s="3" t="s">
        <v>268</v>
      </c>
      <c r="R42" s="3" t="s">
        <v>268</v>
      </c>
      <c r="S42" s="3" t="s">
        <v>268</v>
      </c>
      <c r="T42" s="3">
        <v>0.5</v>
      </c>
      <c r="U42" s="3">
        <v>0.5</v>
      </c>
      <c r="V42" s="3">
        <v>0.5</v>
      </c>
      <c r="W42" s="19">
        <v>0.4</v>
      </c>
      <c r="X42" s="16">
        <f t="shared" si="0"/>
        <v>6</v>
      </c>
      <c r="Y42" s="17">
        <f>W42*1000/X42</f>
        <v>66.6666666666667</v>
      </c>
      <c r="Z42" s="11" t="s">
        <v>270</v>
      </c>
      <c r="AA42" s="3">
        <v>0.3</v>
      </c>
      <c r="AB42" s="3">
        <v>0.3</v>
      </c>
      <c r="AC42" s="3">
        <v>0.3</v>
      </c>
      <c r="AD42" s="3">
        <v>0.4</v>
      </c>
      <c r="AE42" s="3">
        <v>0.4</v>
      </c>
      <c r="AF42" s="3">
        <v>0.3</v>
      </c>
      <c r="AG42" s="3">
        <v>0.4</v>
      </c>
      <c r="AH42" s="3">
        <v>0.5</v>
      </c>
      <c r="AI42" s="3">
        <v>0.4</v>
      </c>
      <c r="AJ42" s="3">
        <v>0.7</v>
      </c>
      <c r="AK42" s="3">
        <v>0.7</v>
      </c>
      <c r="AL42" s="3">
        <v>0.8</v>
      </c>
      <c r="AM42" s="3">
        <v>0.8</v>
      </c>
      <c r="AN42" s="3">
        <v>0.7</v>
      </c>
      <c r="AO42" s="3">
        <v>0.6</v>
      </c>
      <c r="AP42" s="3">
        <v>0.6</v>
      </c>
      <c r="AQ42" s="3">
        <v>0.7</v>
      </c>
      <c r="AR42" s="3" t="s">
        <v>268</v>
      </c>
      <c r="AS42" s="3">
        <v>0.9</v>
      </c>
      <c r="AT42" s="3">
        <v>0.9</v>
      </c>
      <c r="AU42" s="3">
        <v>0.9</v>
      </c>
      <c r="AV42" s="16">
        <f t="shared" si="1"/>
        <v>12.7</v>
      </c>
      <c r="AW42" s="17">
        <f>AU42*1000/AV42</f>
        <v>70.8661417322835</v>
      </c>
      <c r="AX42" s="11" t="s">
        <v>270</v>
      </c>
      <c r="AY42" s="3">
        <v>0.7</v>
      </c>
      <c r="AZ42" s="3">
        <v>0.8</v>
      </c>
      <c r="BA42" s="3">
        <v>0.9</v>
      </c>
      <c r="BB42" s="3">
        <v>0.9</v>
      </c>
      <c r="BC42" s="3">
        <v>1.1</v>
      </c>
      <c r="BD42" s="3">
        <v>1.2</v>
      </c>
      <c r="BE42" s="3">
        <v>1.2</v>
      </c>
      <c r="BF42" s="3">
        <v>1.1</v>
      </c>
      <c r="BG42" s="3">
        <v>1.2</v>
      </c>
      <c r="BH42" s="3">
        <v>1</v>
      </c>
      <c r="BI42" s="3">
        <v>1</v>
      </c>
      <c r="BJ42" s="3">
        <v>1.2</v>
      </c>
      <c r="BK42" s="3">
        <v>1.3</v>
      </c>
      <c r="BL42" s="3">
        <v>1.3</v>
      </c>
      <c r="BM42" s="3">
        <v>1.2</v>
      </c>
      <c r="BN42" s="3">
        <v>2</v>
      </c>
      <c r="BO42" s="3">
        <v>2.2</v>
      </c>
      <c r="BP42" s="3" t="s">
        <v>268</v>
      </c>
      <c r="BQ42" s="3">
        <v>2.4</v>
      </c>
      <c r="BR42" s="3">
        <v>2.2</v>
      </c>
      <c r="BS42" s="3">
        <v>1.8</v>
      </c>
      <c r="BT42" s="16">
        <f t="shared" si="2"/>
        <v>25</v>
      </c>
      <c r="BU42" s="17">
        <f>BS42*1000/BT42</f>
        <v>72</v>
      </c>
      <c r="BV42" s="11" t="s">
        <v>270</v>
      </c>
      <c r="BW42" s="3">
        <v>0.1</v>
      </c>
      <c r="BX42" s="3">
        <v>0.1</v>
      </c>
      <c r="BY42" s="3">
        <v>0.1</v>
      </c>
      <c r="BZ42" s="3">
        <v>0.1</v>
      </c>
      <c r="CA42" s="3">
        <v>0.2</v>
      </c>
      <c r="CB42" s="3">
        <v>0.2</v>
      </c>
      <c r="CC42" s="3">
        <v>0.2</v>
      </c>
      <c r="CD42" s="3">
        <v>0.2</v>
      </c>
      <c r="CE42" s="3">
        <v>0.2</v>
      </c>
      <c r="CF42" s="3">
        <v>0.1</v>
      </c>
      <c r="CG42" s="3">
        <v>0.1</v>
      </c>
      <c r="CH42" s="3">
        <v>0.2</v>
      </c>
      <c r="CI42" s="3">
        <v>0.3</v>
      </c>
      <c r="CJ42" s="3">
        <v>0.3</v>
      </c>
      <c r="CK42" s="3">
        <v>0.3</v>
      </c>
      <c r="CL42" s="3">
        <v>0.2</v>
      </c>
      <c r="CM42" s="3">
        <v>0.3</v>
      </c>
      <c r="CN42" s="3" t="s">
        <v>268</v>
      </c>
      <c r="CO42" s="3">
        <v>0.3</v>
      </c>
      <c r="CP42" s="3">
        <v>0.3</v>
      </c>
      <c r="CQ42" s="3">
        <v>0.3</v>
      </c>
      <c r="CR42" s="16">
        <f t="shared" si="3"/>
        <v>4.8</v>
      </c>
      <c r="CS42" s="17">
        <f>CQ42*1000/CR42</f>
        <v>62.5</v>
      </c>
      <c r="CT42" s="11" t="s">
        <v>270</v>
      </c>
      <c r="CU42" s="3">
        <v>0.2</v>
      </c>
      <c r="CV42" s="3">
        <v>0.2</v>
      </c>
      <c r="CW42" s="3">
        <v>0.3</v>
      </c>
      <c r="CX42" s="3">
        <v>0.3</v>
      </c>
      <c r="CY42" s="3">
        <v>0.3</v>
      </c>
      <c r="CZ42" s="3">
        <v>0.3</v>
      </c>
      <c r="DA42" s="3">
        <v>0.3</v>
      </c>
      <c r="DB42" s="3">
        <v>0.3</v>
      </c>
      <c r="DC42" s="3">
        <v>0.3</v>
      </c>
      <c r="DD42" s="3">
        <v>0.3</v>
      </c>
      <c r="DE42" s="3">
        <v>0.3</v>
      </c>
      <c r="DF42" s="3">
        <v>0.4</v>
      </c>
      <c r="DG42" s="3">
        <v>0.4</v>
      </c>
      <c r="DH42" s="3">
        <v>0.5</v>
      </c>
      <c r="DI42" s="3" t="s">
        <v>268</v>
      </c>
      <c r="DJ42" s="3" t="s">
        <v>268</v>
      </c>
      <c r="DK42" s="3">
        <v>0.6</v>
      </c>
      <c r="DL42" s="3" t="s">
        <v>268</v>
      </c>
      <c r="DM42" s="3">
        <v>0.6</v>
      </c>
      <c r="DN42" s="3">
        <v>0.6</v>
      </c>
      <c r="DO42" s="3">
        <v>0.6</v>
      </c>
      <c r="DP42" s="16">
        <f t="shared" si="4"/>
        <v>7.9</v>
      </c>
      <c r="DQ42" s="17">
        <f>DO42*1000/DP42</f>
        <v>75.9493670886076</v>
      </c>
      <c r="DR42" s="11" t="s">
        <v>270</v>
      </c>
      <c r="DS42" s="3">
        <v>0.5</v>
      </c>
      <c r="DT42" s="3">
        <v>0.5</v>
      </c>
      <c r="DU42" s="3">
        <v>0.5</v>
      </c>
      <c r="DV42" s="3">
        <v>0.5</v>
      </c>
      <c r="DW42" s="3">
        <v>0.6</v>
      </c>
      <c r="DX42" s="3">
        <v>0.7</v>
      </c>
      <c r="DY42" s="3">
        <v>0.7</v>
      </c>
      <c r="DZ42" s="3">
        <v>0.7</v>
      </c>
      <c r="EA42" s="3">
        <v>0.7</v>
      </c>
      <c r="EB42" s="3">
        <v>0.5</v>
      </c>
      <c r="EC42" s="3">
        <v>0.5</v>
      </c>
      <c r="ED42" s="3">
        <v>0.5</v>
      </c>
      <c r="EE42" s="3">
        <v>0.5</v>
      </c>
      <c r="EF42" s="3" t="s">
        <v>268</v>
      </c>
      <c r="EG42" s="3" t="s">
        <v>268</v>
      </c>
      <c r="EH42" s="3">
        <v>0.6</v>
      </c>
      <c r="EI42" s="3" t="s">
        <v>268</v>
      </c>
      <c r="EJ42" s="3" t="s">
        <v>268</v>
      </c>
      <c r="EK42" s="3">
        <v>0.7</v>
      </c>
      <c r="EL42" s="3">
        <v>0.9</v>
      </c>
      <c r="EM42" s="3">
        <v>0.6</v>
      </c>
      <c r="EN42" s="16">
        <f t="shared" si="5"/>
        <v>9.1</v>
      </c>
      <c r="EO42" s="17">
        <f>EM42*1000/EN42</f>
        <v>65.9340659340659</v>
      </c>
      <c r="EP42" s="11" t="s">
        <v>270</v>
      </c>
      <c r="EQ42" s="3">
        <v>0.3</v>
      </c>
      <c r="ER42" s="3">
        <v>0.3</v>
      </c>
      <c r="ES42" s="3">
        <v>0.4</v>
      </c>
      <c r="ET42" s="3">
        <v>0.4</v>
      </c>
      <c r="EU42" s="3">
        <v>0.5</v>
      </c>
      <c r="EV42" s="3">
        <v>0.5</v>
      </c>
      <c r="EW42" s="3">
        <v>0.4</v>
      </c>
      <c r="EX42" s="3">
        <v>0.5</v>
      </c>
      <c r="EY42" s="3">
        <v>0.5</v>
      </c>
      <c r="EZ42" s="3">
        <v>0.4</v>
      </c>
      <c r="FA42" s="3">
        <v>0.4</v>
      </c>
      <c r="FB42" s="3">
        <v>0.4</v>
      </c>
      <c r="FC42" s="3">
        <v>0.4</v>
      </c>
      <c r="FD42" s="3" t="s">
        <v>268</v>
      </c>
      <c r="FE42" s="3" t="s">
        <v>268</v>
      </c>
      <c r="FF42" s="3" t="s">
        <v>268</v>
      </c>
      <c r="FG42" s="3">
        <v>0.8</v>
      </c>
      <c r="FH42" s="3" t="s">
        <v>268</v>
      </c>
      <c r="FI42" s="3" t="s">
        <v>268</v>
      </c>
      <c r="FJ42" s="3">
        <v>0.8</v>
      </c>
      <c r="FK42" s="3">
        <v>0.8</v>
      </c>
      <c r="FL42" s="16">
        <f t="shared" si="6"/>
        <v>11.1</v>
      </c>
      <c r="FM42" s="17">
        <f>FK42*1000/FL42</f>
        <v>72.0720720720721</v>
      </c>
      <c r="FN42">
        <f>AVERAGE(Y42,AW42,BU42,CS42,DQ42,EO42,FM42)</f>
        <v>69.4269019276708</v>
      </c>
    </row>
    <row r="43" ht="14.5" spans="1:170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19">
        <v>0</v>
      </c>
      <c r="X43" s="16">
        <f t="shared" si="0"/>
        <v>0</v>
      </c>
      <c r="Y43" s="17"/>
      <c r="Z43" s="11" t="s">
        <v>271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0.1</v>
      </c>
      <c r="AL43" s="3">
        <v>0.1</v>
      </c>
      <c r="AM43" s="3">
        <v>0.1</v>
      </c>
      <c r="AN43" s="3">
        <v>0</v>
      </c>
      <c r="AO43" s="3">
        <v>0</v>
      </c>
      <c r="AP43" s="3" t="s">
        <v>268</v>
      </c>
      <c r="AQ43" s="3">
        <v>0</v>
      </c>
      <c r="AR43" s="3" t="s">
        <v>268</v>
      </c>
      <c r="AS43" s="3">
        <v>0</v>
      </c>
      <c r="AT43" s="3">
        <v>0</v>
      </c>
      <c r="AU43" s="3">
        <v>0.1</v>
      </c>
      <c r="AV43" s="16">
        <f t="shared" si="1"/>
        <v>0.7</v>
      </c>
      <c r="AW43" s="17">
        <f>AU43*1000/AV43</f>
        <v>142.857142857143</v>
      </c>
      <c r="AX43" s="11" t="s">
        <v>271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</v>
      </c>
      <c r="BG43" s="3">
        <v>0</v>
      </c>
      <c r="BH43" s="3">
        <v>0.1</v>
      </c>
      <c r="BI43" s="3">
        <v>0.1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 t="s">
        <v>268</v>
      </c>
      <c r="CK43" s="3" t="s">
        <v>268</v>
      </c>
      <c r="CL43" s="3" t="s">
        <v>268</v>
      </c>
      <c r="CM43" s="3">
        <v>0</v>
      </c>
      <c r="CN43" s="3" t="s">
        <v>268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268</v>
      </c>
      <c r="DI43" s="3" t="s">
        <v>268</v>
      </c>
      <c r="DJ43" s="3" t="s">
        <v>268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 t="s">
        <v>268</v>
      </c>
      <c r="ED43" s="3" t="s">
        <v>268</v>
      </c>
      <c r="EE43" s="3" t="s">
        <v>268</v>
      </c>
      <c r="EF43" s="3" t="s">
        <v>268</v>
      </c>
      <c r="EG43" s="3" t="s">
        <v>268</v>
      </c>
      <c r="EH43" s="3" t="s">
        <v>268</v>
      </c>
      <c r="EI43" s="3">
        <v>0</v>
      </c>
      <c r="EJ43" s="3" t="s">
        <v>268</v>
      </c>
      <c r="EK43" s="3">
        <v>0</v>
      </c>
      <c r="EL43" s="3">
        <v>0</v>
      </c>
      <c r="EM43" s="3">
        <v>0</v>
      </c>
      <c r="EN43" s="16">
        <f t="shared" si="5"/>
        <v>0.5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0.1</v>
      </c>
      <c r="FC43" s="3">
        <v>0.1</v>
      </c>
      <c r="FD43" s="3">
        <v>0</v>
      </c>
      <c r="FE43" s="3">
        <v>0</v>
      </c>
      <c r="FF43" s="3">
        <v>0</v>
      </c>
      <c r="FG43" s="3">
        <v>0</v>
      </c>
      <c r="FH43" s="3" t="s">
        <v>268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>AVERAGE(Y43,AW43,BU43,CS43,DQ43,EO43,FM43)</f>
        <v>142.857142857143</v>
      </c>
    </row>
    <row r="44" ht="14.5" spans="1:170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19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  <c r="FN44">
        <v>0</v>
      </c>
    </row>
    <row r="45" ht="14.5" spans="1:170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 t="s">
        <v>268</v>
      </c>
      <c r="U45" s="3">
        <v>0</v>
      </c>
      <c r="V45" s="3">
        <v>0</v>
      </c>
      <c r="W45" s="19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 t="s">
        <v>268</v>
      </c>
      <c r="AL45" s="3" t="s">
        <v>268</v>
      </c>
      <c r="AM45" s="3" t="s">
        <v>268</v>
      </c>
      <c r="AN45" s="3" t="s">
        <v>268</v>
      </c>
      <c r="AO45" s="3" t="s">
        <v>268</v>
      </c>
      <c r="AP45" s="3" t="s">
        <v>268</v>
      </c>
      <c r="AQ45" s="3" t="s">
        <v>268</v>
      </c>
      <c r="AR45" s="3" t="s">
        <v>268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 t="s">
        <v>268</v>
      </c>
      <c r="BJ45" s="3" t="s">
        <v>268</v>
      </c>
      <c r="BK45" s="3" t="s">
        <v>268</v>
      </c>
      <c r="BL45" s="3" t="s">
        <v>268</v>
      </c>
      <c r="BM45" s="3" t="s">
        <v>268</v>
      </c>
      <c r="BN45" s="3" t="s">
        <v>268</v>
      </c>
      <c r="BO45" s="3" t="s">
        <v>268</v>
      </c>
      <c r="BP45" s="3" t="s">
        <v>268</v>
      </c>
      <c r="BQ45" s="3">
        <v>0.1</v>
      </c>
      <c r="BR45" s="3">
        <v>0.1</v>
      </c>
      <c r="BS45" s="3">
        <v>0.1</v>
      </c>
      <c r="BT45" s="16">
        <f t="shared" si="2"/>
        <v>1.5</v>
      </c>
      <c r="BU45" s="17">
        <f>BS45*1000/BT45</f>
        <v>66.6666666666667</v>
      </c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 t="s">
        <v>268</v>
      </c>
      <c r="CH45" s="3" t="s">
        <v>268</v>
      </c>
      <c r="CI45" s="3" t="s">
        <v>268</v>
      </c>
      <c r="CJ45" s="3" t="s">
        <v>268</v>
      </c>
      <c r="CK45" s="3" t="s">
        <v>268</v>
      </c>
      <c r="CL45" s="3" t="s">
        <v>268</v>
      </c>
      <c r="CM45" s="3" t="s">
        <v>268</v>
      </c>
      <c r="CN45" s="3" t="s">
        <v>268</v>
      </c>
      <c r="CO45" s="3">
        <v>0</v>
      </c>
      <c r="CP45" s="3">
        <v>0</v>
      </c>
      <c r="CQ45" s="3">
        <v>0</v>
      </c>
      <c r="CR45" s="16">
        <f t="shared" si="3"/>
        <v>0.1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 t="s">
        <v>268</v>
      </c>
      <c r="DI45" s="3" t="s">
        <v>268</v>
      </c>
      <c r="DJ45" s="3" t="s">
        <v>268</v>
      </c>
      <c r="DK45" s="3" t="s">
        <v>268</v>
      </c>
      <c r="DL45" s="3" t="s">
        <v>268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0.1</v>
      </c>
      <c r="DT45" s="3">
        <v>0.1</v>
      </c>
      <c r="DU45" s="3">
        <v>0.1</v>
      </c>
      <c r="DV45" s="3">
        <v>0.1</v>
      </c>
      <c r="DW45" s="3">
        <v>0.1</v>
      </c>
      <c r="DX45" s="3">
        <v>0.1</v>
      </c>
      <c r="DY45" s="3">
        <v>0.1</v>
      </c>
      <c r="DZ45" s="3">
        <v>0.1</v>
      </c>
      <c r="EA45" s="3">
        <v>0.1</v>
      </c>
      <c r="EB45" s="3">
        <v>0.1</v>
      </c>
      <c r="EC45" s="3" t="s">
        <v>268</v>
      </c>
      <c r="ED45" s="3" t="s">
        <v>268</v>
      </c>
      <c r="EE45" s="3" t="s">
        <v>268</v>
      </c>
      <c r="EF45" s="3" t="s">
        <v>268</v>
      </c>
      <c r="EG45" s="3" t="s">
        <v>268</v>
      </c>
      <c r="EH45" s="3" t="s">
        <v>268</v>
      </c>
      <c r="EI45" s="3" t="s">
        <v>268</v>
      </c>
      <c r="EJ45" s="3" t="s">
        <v>268</v>
      </c>
      <c r="EK45" s="3">
        <v>0.1</v>
      </c>
      <c r="EL45" s="3">
        <v>0.2</v>
      </c>
      <c r="EM45" s="3">
        <v>0.2</v>
      </c>
      <c r="EN45" s="16">
        <f t="shared" si="5"/>
        <v>2.6</v>
      </c>
      <c r="EO45" s="17">
        <f>EM45*1000/EN45</f>
        <v>76.9230769230769</v>
      </c>
      <c r="EP45" s="11" t="s">
        <v>273</v>
      </c>
      <c r="EQ45" s="3" t="s">
        <v>268</v>
      </c>
      <c r="ER45" s="3" t="s">
        <v>268</v>
      </c>
      <c r="ES45" s="3" t="s">
        <v>268</v>
      </c>
      <c r="ET45" s="3" t="s">
        <v>268</v>
      </c>
      <c r="EU45" s="3" t="s">
        <v>268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 t="s">
        <v>268</v>
      </c>
      <c r="FE45" s="3" t="s">
        <v>268</v>
      </c>
      <c r="FF45" s="3" t="s">
        <v>268</v>
      </c>
      <c r="FG45" s="3" t="s">
        <v>268</v>
      </c>
      <c r="FH45" s="3" t="s">
        <v>268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  <c r="FN45">
        <f>AVERAGE(Y45,AW45,BU45,CS45,DQ45,EO45,FM45)</f>
        <v>71.7948717948718</v>
      </c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19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19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19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19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70.6</v>
      </c>
      <c r="D51" s="5">
        <v>70.7</v>
      </c>
      <c r="E51" s="5">
        <v>70.8</v>
      </c>
      <c r="F51" s="5">
        <v>70.8</v>
      </c>
      <c r="G51" s="5">
        <v>70.7</v>
      </c>
      <c r="H51" s="5">
        <v>70.5</v>
      </c>
      <c r="I51" s="5">
        <v>70.3</v>
      </c>
      <c r="J51" s="5">
        <v>70.3</v>
      </c>
      <c r="K51" s="5">
        <v>70.3</v>
      </c>
      <c r="L51" s="5">
        <v>70.3</v>
      </c>
      <c r="M51" s="5">
        <v>70.6</v>
      </c>
      <c r="N51" s="5">
        <v>70.3</v>
      </c>
      <c r="O51" s="5">
        <v>70.3</v>
      </c>
      <c r="P51" s="5">
        <v>70.2</v>
      </c>
      <c r="Q51" s="5">
        <v>70.2</v>
      </c>
      <c r="R51" s="5">
        <v>70.2</v>
      </c>
      <c r="S51" s="5">
        <v>70.2</v>
      </c>
      <c r="T51" s="5">
        <v>70.1</v>
      </c>
      <c r="U51" s="5">
        <v>70.2</v>
      </c>
      <c r="V51" s="5">
        <v>70.2</v>
      </c>
      <c r="W51" s="5">
        <v>70.2</v>
      </c>
      <c r="Y51" s="8"/>
      <c r="Z51" s="9" t="s">
        <v>282</v>
      </c>
      <c r="AA51" s="5">
        <v>62.3</v>
      </c>
      <c r="AB51" s="5">
        <v>62.3</v>
      </c>
      <c r="AC51" s="5">
        <v>60.7</v>
      </c>
      <c r="AD51" s="5">
        <v>61.2</v>
      </c>
      <c r="AE51" s="5">
        <v>60.6</v>
      </c>
      <c r="AF51" s="5">
        <v>59.9</v>
      </c>
      <c r="AG51" s="5">
        <v>62.4</v>
      </c>
      <c r="AH51" s="5">
        <v>62.7</v>
      </c>
      <c r="AI51" s="5">
        <v>62.5</v>
      </c>
      <c r="AJ51" s="5">
        <v>63.6</v>
      </c>
      <c r="AK51" s="5">
        <v>62.9</v>
      </c>
      <c r="AL51" s="5">
        <v>64.4</v>
      </c>
      <c r="AM51" s="5">
        <v>63.7</v>
      </c>
      <c r="AN51" s="5">
        <v>62.9</v>
      </c>
      <c r="AO51" s="5">
        <v>62</v>
      </c>
      <c r="AP51" s="5">
        <v>62.4</v>
      </c>
      <c r="AQ51" s="5">
        <v>62.9</v>
      </c>
      <c r="AR51" s="5">
        <v>63.8</v>
      </c>
      <c r="AS51" s="5">
        <v>63.3</v>
      </c>
      <c r="AT51" s="5">
        <v>63.4</v>
      </c>
      <c r="AU51" s="5">
        <v>63.5</v>
      </c>
      <c r="AW51" s="8"/>
      <c r="AX51" s="9" t="s">
        <v>282</v>
      </c>
      <c r="AY51" s="5">
        <v>62</v>
      </c>
      <c r="AZ51" s="5">
        <v>62.7</v>
      </c>
      <c r="BA51" s="5">
        <v>61.6</v>
      </c>
      <c r="BB51" s="5">
        <v>61.7</v>
      </c>
      <c r="BC51" s="5">
        <v>62.3</v>
      </c>
      <c r="BD51" s="5">
        <v>63.5</v>
      </c>
      <c r="BE51" s="5">
        <v>63.5</v>
      </c>
      <c r="BF51" s="5">
        <v>63.5</v>
      </c>
      <c r="BG51" s="5">
        <v>63.2</v>
      </c>
      <c r="BH51" s="5">
        <v>64.6</v>
      </c>
      <c r="BI51" s="5">
        <v>63.8</v>
      </c>
      <c r="BJ51" s="5">
        <v>65.6</v>
      </c>
      <c r="BK51" s="5">
        <v>65.8</v>
      </c>
      <c r="BL51" s="5">
        <v>66.2</v>
      </c>
      <c r="BM51" s="5">
        <v>65.9</v>
      </c>
      <c r="BN51" s="5">
        <v>67.5</v>
      </c>
      <c r="BO51" s="5">
        <v>67.7</v>
      </c>
      <c r="BP51" s="5">
        <v>68.1</v>
      </c>
      <c r="BQ51" s="5">
        <v>68</v>
      </c>
      <c r="BR51" s="5">
        <v>67.7</v>
      </c>
      <c r="BS51" s="5">
        <v>67.2</v>
      </c>
      <c r="BU51" s="8"/>
      <c r="BV51" s="9" t="s">
        <v>282</v>
      </c>
      <c r="BW51" s="5">
        <v>61.8</v>
      </c>
      <c r="BX51" s="5">
        <v>62.1</v>
      </c>
      <c r="BY51" s="5">
        <v>62.2</v>
      </c>
      <c r="BZ51" s="5">
        <v>61.6</v>
      </c>
      <c r="CA51" s="5">
        <v>61.7</v>
      </c>
      <c r="CB51" s="5">
        <v>61.8</v>
      </c>
      <c r="CC51" s="5">
        <v>60.5</v>
      </c>
      <c r="CD51" s="5">
        <v>61</v>
      </c>
      <c r="CE51" s="5">
        <v>61.5</v>
      </c>
      <c r="CF51" s="5">
        <v>60.8</v>
      </c>
      <c r="CG51" s="5">
        <v>59.3</v>
      </c>
      <c r="CH51" s="5">
        <v>59.9</v>
      </c>
      <c r="CI51" s="5">
        <v>63</v>
      </c>
      <c r="CJ51" s="5">
        <v>61.7</v>
      </c>
      <c r="CK51" s="5">
        <v>62.6</v>
      </c>
      <c r="CL51" s="5">
        <v>62.2</v>
      </c>
      <c r="CM51" s="5">
        <v>62.8</v>
      </c>
      <c r="CN51" s="5">
        <v>63.7</v>
      </c>
      <c r="CO51" s="5">
        <v>63.1</v>
      </c>
      <c r="CP51" s="5">
        <v>63.4</v>
      </c>
      <c r="CQ51" s="5">
        <v>63.7</v>
      </c>
      <c r="CS51" s="8"/>
      <c r="CT51" s="9" t="s">
        <v>282</v>
      </c>
      <c r="CU51" s="5">
        <v>66.6</v>
      </c>
      <c r="CV51" s="5">
        <v>66.7</v>
      </c>
      <c r="CW51" s="5">
        <v>67.1</v>
      </c>
      <c r="CX51" s="5">
        <v>67.2</v>
      </c>
      <c r="CY51" s="5">
        <v>66.7</v>
      </c>
      <c r="CZ51" s="5">
        <v>67.4</v>
      </c>
      <c r="DA51" s="5">
        <v>66.9</v>
      </c>
      <c r="DB51" s="5">
        <v>65.8</v>
      </c>
      <c r="DC51" s="5">
        <v>65.4</v>
      </c>
      <c r="DD51" s="5">
        <v>67.1</v>
      </c>
      <c r="DE51" s="5">
        <v>65.9</v>
      </c>
      <c r="DF51" s="5">
        <v>67.3</v>
      </c>
      <c r="DG51" s="5">
        <v>68.1</v>
      </c>
      <c r="DH51" s="5">
        <v>68.4</v>
      </c>
      <c r="DI51" s="5">
        <v>68.1</v>
      </c>
      <c r="DJ51" s="5">
        <v>68.4</v>
      </c>
      <c r="DK51" s="5">
        <v>68.9</v>
      </c>
      <c r="DL51" s="5">
        <v>68.5</v>
      </c>
      <c r="DM51" s="5">
        <v>68.5</v>
      </c>
      <c r="DN51" s="5">
        <v>68.8</v>
      </c>
      <c r="DO51" s="5">
        <v>68.7</v>
      </c>
      <c r="DQ51" s="8"/>
      <c r="DR51" s="9" t="s">
        <v>282</v>
      </c>
      <c r="DS51" s="5">
        <v>65.7</v>
      </c>
      <c r="DT51" s="5">
        <v>66.1</v>
      </c>
      <c r="DU51" s="5">
        <v>65.7</v>
      </c>
      <c r="DV51" s="5">
        <v>65.8</v>
      </c>
      <c r="DW51" s="5">
        <v>66</v>
      </c>
      <c r="DX51" s="5">
        <v>66.3</v>
      </c>
      <c r="DY51" s="5">
        <v>65.9</v>
      </c>
      <c r="DZ51" s="5">
        <v>65.7</v>
      </c>
      <c r="EA51" s="5">
        <v>67.1</v>
      </c>
      <c r="EB51" s="5">
        <v>67.1</v>
      </c>
      <c r="EC51" s="5">
        <v>66.4</v>
      </c>
      <c r="ED51" s="5">
        <v>64.4</v>
      </c>
      <c r="EE51" s="5">
        <v>64.1</v>
      </c>
      <c r="EF51" s="5">
        <v>63.4</v>
      </c>
      <c r="EG51" s="5">
        <v>63.5</v>
      </c>
      <c r="EH51" s="5">
        <v>63.3</v>
      </c>
      <c r="EI51" s="5">
        <v>64</v>
      </c>
      <c r="EJ51" s="5">
        <v>64.8</v>
      </c>
      <c r="EK51" s="5">
        <v>63.5</v>
      </c>
      <c r="EL51" s="5">
        <v>64.2</v>
      </c>
      <c r="EM51" s="5">
        <v>63.2</v>
      </c>
      <c r="EO51" s="8"/>
      <c r="EP51" s="9" t="s">
        <v>282</v>
      </c>
      <c r="EQ51" s="5">
        <v>66.4</v>
      </c>
      <c r="ER51" s="5">
        <v>66.5</v>
      </c>
      <c r="ES51" s="5">
        <v>66.7</v>
      </c>
      <c r="ET51" s="5">
        <v>66.5</v>
      </c>
      <c r="EU51" s="5">
        <v>65.9</v>
      </c>
      <c r="EV51" s="5">
        <v>65.8</v>
      </c>
      <c r="EW51" s="5">
        <v>65.4</v>
      </c>
      <c r="EX51" s="5">
        <v>65.6</v>
      </c>
      <c r="EY51" s="5">
        <v>66.2</v>
      </c>
      <c r="EZ51" s="5">
        <v>67.3</v>
      </c>
      <c r="FA51" s="5">
        <v>65.9</v>
      </c>
      <c r="FB51" s="5">
        <v>66.5</v>
      </c>
      <c r="FC51" s="5">
        <v>66.6</v>
      </c>
      <c r="FD51" s="5">
        <v>67.1</v>
      </c>
      <c r="FE51" s="5">
        <v>66.8</v>
      </c>
      <c r="FF51" s="5">
        <v>67.3</v>
      </c>
      <c r="FG51" s="5">
        <v>67.3</v>
      </c>
      <c r="FH51" s="5">
        <v>67.2</v>
      </c>
      <c r="FI51" s="5">
        <v>67.3</v>
      </c>
      <c r="FJ51" s="5">
        <v>67.3</v>
      </c>
      <c r="FK51" s="5">
        <v>67.3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283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283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283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283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283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283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284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284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284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284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284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284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Y64" s="1"/>
      <c r="Z64" s="1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W64" s="1"/>
      <c r="AX64" s="1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U64" s="1"/>
      <c r="BV64" s="1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S64" s="1"/>
      <c r="CT64" s="1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Q64" s="1"/>
      <c r="DR64" s="1"/>
      <c r="DS64" s="3"/>
      <c r="DT64" s="3"/>
      <c r="DU64" s="3"/>
      <c r="DV64" s="3"/>
      <c r="DW64" s="3"/>
      <c r="DX64" s="3"/>
      <c r="DY64" s="3"/>
      <c r="DZ64" s="3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</row>
    <row r="65" ht="14.5" spans="1:167">
      <c r="A65" s="1"/>
      <c r="B65" s="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Y65" s="1"/>
      <c r="Z65" s="1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W65" s="1"/>
      <c r="AX65" s="1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U65" s="1"/>
      <c r="BV65" s="1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S65" s="1"/>
      <c r="CT65" s="1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Q65" s="1"/>
      <c r="DR65" s="1"/>
      <c r="DS65" s="3"/>
      <c r="DT65" s="3"/>
      <c r="DU65" s="3"/>
      <c r="DV65" s="3"/>
      <c r="DW65" s="3"/>
      <c r="DX65" s="3"/>
      <c r="DY65" s="3"/>
      <c r="DZ65" s="3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</row>
    <row r="66" ht="14.5" spans="1:167">
      <c r="A66" s="1"/>
      <c r="B66" s="1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Y66" s="1"/>
      <c r="Z66" s="1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W66" s="1"/>
      <c r="AX66" s="1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U66" s="1"/>
      <c r="BV66" s="1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S66" s="1"/>
      <c r="CT66" s="1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Q66" s="1"/>
      <c r="DR66" s="1"/>
      <c r="DS66" s="3"/>
      <c r="DT66" s="3"/>
      <c r="DU66" s="3"/>
      <c r="DV66" s="3"/>
      <c r="DW66" s="3"/>
      <c r="DX66" s="3"/>
      <c r="DY66" s="3"/>
      <c r="DZ66" s="3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</row>
    <row r="67" ht="14.5" spans="1:167">
      <c r="A67" s="1"/>
      <c r="B67" s="1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Y67" s="1"/>
      <c r="Z67" s="1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W67" s="1"/>
      <c r="AX67" s="1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U67" s="1"/>
      <c r="BV67" s="1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S67" s="1"/>
      <c r="CT67" s="1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Q67" s="1"/>
      <c r="DR67" s="1"/>
      <c r="DS67" s="3"/>
      <c r="DT67" s="3"/>
      <c r="DU67" s="3"/>
      <c r="DV67" s="3"/>
      <c r="DW67" s="3"/>
      <c r="DX67" s="3"/>
      <c r="DY67" s="3"/>
      <c r="DZ67" s="3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</row>
    <row r="68" ht="14.5" spans="1:167">
      <c r="A68" s="1"/>
      <c r="B68" s="1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Y68" s="1"/>
      <c r="Z68" s="1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W68" s="1"/>
      <c r="AX68" s="1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U68" s="1"/>
      <c r="BV68" s="1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S68" s="1"/>
      <c r="CT68" s="1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Q68" s="1"/>
      <c r="DR68" s="1"/>
      <c r="DS68" s="3"/>
      <c r="DT68" s="3"/>
      <c r="DU68" s="3"/>
      <c r="DV68" s="3"/>
      <c r="DW68" s="3"/>
      <c r="DX68" s="3"/>
      <c r="DY68" s="3"/>
      <c r="DZ68" s="3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</row>
    <row r="69" ht="14.5" spans="1:167">
      <c r="A69" s="1"/>
      <c r="B69" s="1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Y69" s="1"/>
      <c r="Z69" s="1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W69" s="1"/>
      <c r="AX69" s="1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U69" s="1"/>
      <c r="BV69" s="1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S69" s="1"/>
      <c r="CT69" s="1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Q69" s="1"/>
      <c r="DR69" s="1"/>
      <c r="DS69" s="3"/>
      <c r="DT69" s="3"/>
      <c r="DU69" s="3"/>
      <c r="DV69" s="3"/>
      <c r="DW69" s="3"/>
      <c r="DX69" s="3"/>
      <c r="DY69" s="3"/>
      <c r="DZ69" s="3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</row>
    <row r="70" ht="14.5" spans="1:167">
      <c r="A70" s="1"/>
      <c r="B70" s="1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Y70" s="1"/>
      <c r="Z70" s="1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W70" s="1"/>
      <c r="AX70" s="1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U70" s="1"/>
      <c r="BV70" s="1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S70" s="1"/>
      <c r="CT70" s="1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Q70" s="1"/>
      <c r="DR70" s="1"/>
      <c r="DS70" s="3"/>
      <c r="DT70" s="3"/>
      <c r="DU70" s="3"/>
      <c r="DV70" s="3"/>
      <c r="DW70" s="3"/>
      <c r="DX70" s="3"/>
      <c r="DY70" s="3"/>
      <c r="DZ70" s="3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</row>
    <row r="71" ht="14.5" spans="1:167">
      <c r="A71" s="1"/>
      <c r="B71" s="1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Y71" s="1"/>
      <c r="Z71" s="1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W71" s="1"/>
      <c r="AX71" s="1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U71" s="1"/>
      <c r="BV71" s="1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S71" s="1"/>
      <c r="CT71" s="1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Q71" s="1"/>
      <c r="DR71" s="1"/>
      <c r="DS71" s="3"/>
      <c r="DT71" s="3"/>
      <c r="DU71" s="3"/>
      <c r="DV71" s="3"/>
      <c r="DW71" s="3"/>
      <c r="DX71" s="3"/>
      <c r="DY71" s="3"/>
      <c r="DZ71" s="3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</row>
    <row r="72" ht="14.5" spans="1:167">
      <c r="A72" s="1"/>
      <c r="B72" s="1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Y72" s="1"/>
      <c r="Z72" s="1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W72" s="1"/>
      <c r="AX72" s="1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U72" s="1"/>
      <c r="BV72" s="1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S72" s="1"/>
      <c r="CT72" s="1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Q72" s="1"/>
      <c r="DR72" s="1"/>
      <c r="DS72" s="3"/>
      <c r="DT72" s="3"/>
      <c r="DU72" s="3"/>
      <c r="DV72" s="3"/>
      <c r="DW72" s="3"/>
      <c r="DX72" s="3"/>
      <c r="DY72" s="3"/>
      <c r="DZ72" s="3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O72" s="1"/>
      <c r="EP72" s="1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</row>
    <row r="73" ht="14.5" spans="1:167">
      <c r="A73" s="1"/>
      <c r="B73" s="1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Y73" s="1"/>
      <c r="Z73" s="1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W73" s="1"/>
      <c r="AX73" s="1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U73" s="1"/>
      <c r="BV73" s="1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S73" s="1"/>
      <c r="CT73" s="1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Q73" s="1"/>
      <c r="DR73" s="1"/>
      <c r="DS73" s="3"/>
      <c r="DT73" s="3"/>
      <c r="DU73" s="3"/>
      <c r="DV73" s="3"/>
      <c r="DW73" s="3"/>
      <c r="DX73" s="3"/>
      <c r="DY73" s="3"/>
      <c r="DZ73" s="3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O73" s="1"/>
      <c r="EP73" s="1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</row>
    <row r="74" ht="14.5" spans="1:167">
      <c r="A74" s="1"/>
      <c r="B74" s="1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Y74" s="1"/>
      <c r="Z74" s="1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W74" s="1"/>
      <c r="AX74" s="1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U74" s="1"/>
      <c r="BV74" s="1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S74" s="1"/>
      <c r="CT74" s="1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Q74" s="1"/>
      <c r="DR74" s="1"/>
      <c r="DS74" s="3"/>
      <c r="DT74" s="3"/>
      <c r="DU74" s="3"/>
      <c r="DV74" s="3"/>
      <c r="DW74" s="3"/>
      <c r="DX74" s="3"/>
      <c r="DY74" s="3"/>
      <c r="DZ74" s="3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O74" s="1"/>
      <c r="EP74" s="1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</row>
    <row r="75" ht="14.5" spans="1:167">
      <c r="A75" s="1"/>
      <c r="B75" s="1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Y75" s="1"/>
      <c r="Z75" s="1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W75" s="1"/>
      <c r="AX75" s="1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U75" s="1"/>
      <c r="BV75" s="1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S75" s="1"/>
      <c r="CT75" s="1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Q75" s="1"/>
      <c r="DR75" s="1"/>
      <c r="DS75" s="3"/>
      <c r="DT75" s="3"/>
      <c r="DU75" s="3"/>
      <c r="DV75" s="3"/>
      <c r="DW75" s="3"/>
      <c r="DX75" s="3"/>
      <c r="DY75" s="3"/>
      <c r="DZ75" s="3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O75" s="1"/>
      <c r="EP75" s="1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</row>
    <row r="76" ht="14.5" spans="1:167">
      <c r="A76" s="1"/>
      <c r="B76" s="1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Y76" s="1"/>
      <c r="Z76" s="1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W76" s="1"/>
      <c r="AX76" s="1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U76" s="1"/>
      <c r="BV76" s="1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S76" s="1"/>
      <c r="CT76" s="1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Q76" s="1"/>
      <c r="DR76" s="1"/>
      <c r="DS76" s="3"/>
      <c r="DT76" s="3"/>
      <c r="DU76" s="3"/>
      <c r="DV76" s="3"/>
      <c r="DW76" s="3"/>
      <c r="DX76" s="3"/>
      <c r="DY76" s="3"/>
      <c r="DZ76" s="3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O76" s="1"/>
      <c r="EP76" s="1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</row>
    <row r="77" ht="14.5" spans="1:167">
      <c r="A77" s="1"/>
      <c r="B77" s="1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Y77" s="1"/>
      <c r="Z77" s="1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W77" s="1"/>
      <c r="AX77" s="1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U77" s="1"/>
      <c r="BV77" s="1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S77" s="1"/>
      <c r="CT77" s="1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Q77" s="1"/>
      <c r="DR77" s="1"/>
      <c r="DS77" s="3"/>
      <c r="DT77" s="3"/>
      <c r="DU77" s="3"/>
      <c r="DV77" s="3"/>
      <c r="DW77" s="3"/>
      <c r="DX77" s="3"/>
      <c r="DY77" s="3"/>
      <c r="DZ77" s="3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O77" s="1"/>
      <c r="EP77" s="1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</row>
    <row r="78" ht="14.5" spans="1:167">
      <c r="A78" s="1"/>
      <c r="B78" s="1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Y78" s="1"/>
      <c r="Z78" s="1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W78" s="1"/>
      <c r="AX78" s="1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U78" s="1"/>
      <c r="BV78" s="1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S78" s="1"/>
      <c r="CT78" s="1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Q78" s="1"/>
      <c r="DR78" s="1"/>
      <c r="DS78" s="3"/>
      <c r="DT78" s="3"/>
      <c r="DU78" s="3"/>
      <c r="DV78" s="3"/>
      <c r="DW78" s="3"/>
      <c r="DX78" s="3"/>
      <c r="DY78" s="3"/>
      <c r="DZ78" s="3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O78" s="1"/>
      <c r="EP78" s="1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</row>
    <row r="79" ht="14.5" spans="1:167">
      <c r="A79" s="1"/>
      <c r="B79" s="1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Y79" s="1"/>
      <c r="Z79" s="1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W79" s="1"/>
      <c r="AX79" s="1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U79" s="1"/>
      <c r="BV79" s="1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S79" s="1"/>
      <c r="CT79" s="1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Q79" s="1"/>
      <c r="DR79" s="1"/>
      <c r="DS79" s="3"/>
      <c r="DT79" s="3"/>
      <c r="DU79" s="3"/>
      <c r="DV79" s="3"/>
      <c r="DW79" s="3"/>
      <c r="DX79" s="3"/>
      <c r="DY79" s="3"/>
      <c r="DZ79" s="3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O79" s="1"/>
      <c r="EP79" s="1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</row>
    <row r="80" ht="14.5" spans="1:167">
      <c r="A80" s="1"/>
      <c r="B80" s="1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Y80" s="1"/>
      <c r="Z80" s="1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W80" s="1"/>
      <c r="AX80" s="1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U80" s="1"/>
      <c r="BV80" s="1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S80" s="1"/>
      <c r="CT80" s="1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Q80" s="1"/>
      <c r="DR80" s="1"/>
      <c r="DS80" s="3"/>
      <c r="DT80" s="3"/>
      <c r="DU80" s="3"/>
      <c r="DV80" s="3"/>
      <c r="DW80" s="3"/>
      <c r="DX80" s="3"/>
      <c r="DY80" s="3"/>
      <c r="DZ80" s="3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O80" s="1"/>
      <c r="EP80" s="1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</row>
    <row r="81" ht="14.5" spans="1:167">
      <c r="A81" s="1"/>
      <c r="B81" s="1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Y81" s="1"/>
      <c r="Z81" s="1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W81" s="1"/>
      <c r="AX81" s="1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U81" s="1"/>
      <c r="BV81" s="1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S81" s="1"/>
      <c r="CT81" s="1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Q81" s="1"/>
      <c r="DR81" s="1"/>
      <c r="DS81" s="3"/>
      <c r="DT81" s="3"/>
      <c r="DU81" s="3"/>
      <c r="DV81" s="3"/>
      <c r="DW81" s="3"/>
      <c r="DX81" s="3"/>
      <c r="DY81" s="3"/>
      <c r="DZ81" s="3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O81" s="1"/>
      <c r="EP81" s="1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</row>
    <row r="82" ht="14.5" spans="1:167">
      <c r="A82" s="1"/>
      <c r="B82" s="1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Y82" s="1"/>
      <c r="Z82" s="1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W82" s="1"/>
      <c r="AX82" s="1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U82" s="1"/>
      <c r="BV82" s="1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S82" s="1"/>
      <c r="CT82" s="1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Q82" s="1"/>
      <c r="DR82" s="1"/>
      <c r="DS82" s="3"/>
      <c r="DT82" s="3"/>
      <c r="DU82" s="3"/>
      <c r="DV82" s="3"/>
      <c r="DW82" s="3"/>
      <c r="DX82" s="3"/>
      <c r="DY82" s="3"/>
      <c r="DZ82" s="3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O82" s="1"/>
      <c r="EP82" s="1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</row>
    <row r="83" ht="14.5" spans="1:167">
      <c r="A83" s="1"/>
      <c r="B83" s="1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Y83" s="1"/>
      <c r="Z83" s="1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W83" s="1"/>
      <c r="AX83" s="1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U83" s="1"/>
      <c r="BV83" s="1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S83" s="1"/>
      <c r="CT83" s="1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Q83" s="1"/>
      <c r="DR83" s="1"/>
      <c r="DS83" s="3"/>
      <c r="DT83" s="3"/>
      <c r="DU83" s="3"/>
      <c r="DV83" s="3"/>
      <c r="DW83" s="3"/>
      <c r="DX83" s="3"/>
      <c r="DY83" s="3"/>
      <c r="DZ83" s="3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O83" s="1"/>
      <c r="EP83" s="1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</row>
    <row r="84" ht="14.5" spans="1:167">
      <c r="A84" s="1"/>
      <c r="B84" s="1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Y84" s="1"/>
      <c r="Z84" s="1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W84" s="1"/>
      <c r="AX84" s="1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U84" s="1"/>
      <c r="BV84" s="1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S84" s="1"/>
      <c r="CT84" s="1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Q84" s="1"/>
      <c r="DR84" s="1"/>
      <c r="DS84" s="3"/>
      <c r="DT84" s="3"/>
      <c r="DU84" s="3"/>
      <c r="DV84" s="3"/>
      <c r="DW84" s="3"/>
      <c r="DX84" s="3"/>
      <c r="DY84" s="3"/>
      <c r="DZ84" s="3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O84" s="1"/>
      <c r="EP84" s="1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</row>
    <row r="85" ht="14.5" spans="1:167">
      <c r="A85" s="1"/>
      <c r="B85" s="1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Y85" s="1"/>
      <c r="Z85" s="1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W85" s="1"/>
      <c r="AX85" s="1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U85" s="1"/>
      <c r="BV85" s="1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S85" s="1"/>
      <c r="CT85" s="1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Q85" s="1"/>
      <c r="DR85" s="1"/>
      <c r="DS85" s="3"/>
      <c r="DT85" s="3"/>
      <c r="DU85" s="3"/>
      <c r="DV85" s="3"/>
      <c r="DW85" s="3"/>
      <c r="DX85" s="3"/>
      <c r="DY85" s="3"/>
      <c r="DZ85" s="3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O85" s="1"/>
      <c r="EP85" s="1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</row>
    <row r="86" ht="14.5" spans="1:167">
      <c r="A86" s="1"/>
      <c r="B86" s="1"/>
      <c r="C86" s="3"/>
      <c r="D86" s="3"/>
      <c r="E86" s="3"/>
      <c r="F86" s="3"/>
      <c r="G86" s="3"/>
      <c r="H86" s="3"/>
      <c r="I86" s="3"/>
      <c r="J86" s="3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Y86" s="1"/>
      <c r="Z86" s="1"/>
      <c r="AA86" s="3"/>
      <c r="AB86" s="3"/>
      <c r="AC86" s="3"/>
      <c r="AD86" s="3"/>
      <c r="AE86" s="3"/>
      <c r="AF86" s="3"/>
      <c r="AG86" s="3"/>
      <c r="AH86" s="3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W86" s="1"/>
      <c r="AX86" s="1"/>
      <c r="AY86" s="3"/>
      <c r="AZ86" s="3"/>
      <c r="BA86" s="3"/>
      <c r="BB86" s="3"/>
      <c r="BC86" s="3"/>
      <c r="BD86" s="3"/>
      <c r="BE86" s="3"/>
      <c r="BF86" s="3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U86" s="1"/>
      <c r="BV86" s="1"/>
      <c r="BW86" s="3"/>
      <c r="BX86" s="3"/>
      <c r="BY86" s="3"/>
      <c r="BZ86" s="3"/>
      <c r="CA86" s="3"/>
      <c r="CB86" s="3"/>
      <c r="CC86" s="3"/>
      <c r="CD86" s="3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S86" s="1"/>
      <c r="CT86" s="1"/>
      <c r="CU86" s="3"/>
      <c r="CV86" s="3"/>
      <c r="CW86" s="3"/>
      <c r="CX86" s="3"/>
      <c r="CY86" s="3"/>
      <c r="CZ86" s="3"/>
      <c r="DA86" s="3"/>
      <c r="DB86" s="3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Q86" s="1"/>
      <c r="DR86" s="1"/>
      <c r="DS86" s="3"/>
      <c r="DT86" s="3"/>
      <c r="DU86" s="3"/>
      <c r="DV86" s="3"/>
      <c r="DW86" s="3"/>
      <c r="DX86" s="3"/>
      <c r="DY86" s="3"/>
      <c r="DZ86" s="3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O86" s="1"/>
      <c r="EP86" s="1"/>
      <c r="EQ86" s="3"/>
      <c r="ER86" s="3"/>
      <c r="ES86" s="3"/>
      <c r="ET86" s="3"/>
      <c r="EU86" s="3"/>
      <c r="EV86" s="3"/>
      <c r="EW86" s="3"/>
      <c r="EX86" s="3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</row>
    <row r="87" ht="14.5" spans="1:167">
      <c r="A87" s="1"/>
      <c r="B87" s="1"/>
      <c r="C87" s="3"/>
      <c r="D87" s="3"/>
      <c r="E87" s="3"/>
      <c r="F87" s="3"/>
      <c r="G87" s="3"/>
      <c r="H87" s="3"/>
      <c r="I87" s="3"/>
      <c r="J87" s="3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Y87" s="1"/>
      <c r="Z87" s="1"/>
      <c r="AA87" s="3"/>
      <c r="AB87" s="3"/>
      <c r="AC87" s="3"/>
      <c r="AD87" s="3"/>
      <c r="AE87" s="3"/>
      <c r="AF87" s="3"/>
      <c r="AG87" s="3"/>
      <c r="AH87" s="3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W87" s="1"/>
      <c r="AX87" s="1"/>
      <c r="AY87" s="3"/>
      <c r="AZ87" s="3"/>
      <c r="BA87" s="3"/>
      <c r="BB87" s="3"/>
      <c r="BC87" s="3"/>
      <c r="BD87" s="3"/>
      <c r="BE87" s="3"/>
      <c r="BF87" s="3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U87" s="1"/>
      <c r="BV87" s="1"/>
      <c r="BW87" s="3"/>
      <c r="BX87" s="3"/>
      <c r="BY87" s="3"/>
      <c r="BZ87" s="3"/>
      <c r="CA87" s="3"/>
      <c r="CB87" s="3"/>
      <c r="CC87" s="3"/>
      <c r="CD87" s="3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S87" s="1"/>
      <c r="CT87" s="1"/>
      <c r="CU87" s="3"/>
      <c r="CV87" s="3"/>
      <c r="CW87" s="3"/>
      <c r="CX87" s="3"/>
      <c r="CY87" s="3"/>
      <c r="CZ87" s="3"/>
      <c r="DA87" s="3"/>
      <c r="DB87" s="3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Q87" s="1"/>
      <c r="DR87" s="1"/>
      <c r="DS87" s="3"/>
      <c r="DT87" s="3"/>
      <c r="DU87" s="3"/>
      <c r="DV87" s="3"/>
      <c r="DW87" s="3"/>
      <c r="DX87" s="3"/>
      <c r="DY87" s="3"/>
      <c r="DZ87" s="3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O87" s="1"/>
      <c r="EP87" s="1"/>
      <c r="EQ87" s="3"/>
      <c r="ER87" s="3"/>
      <c r="ES87" s="3"/>
      <c r="ET87" s="3"/>
      <c r="EU87" s="3"/>
      <c r="EV87" s="3"/>
      <c r="EW87" s="3"/>
      <c r="EX87" s="3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</row>
    <row r="88" ht="14.5" spans="1:167">
      <c r="A88" s="1"/>
      <c r="B88" s="1"/>
      <c r="C88" s="3"/>
      <c r="D88" s="3"/>
      <c r="E88" s="3"/>
      <c r="F88" s="3"/>
      <c r="G88" s="3"/>
      <c r="H88" s="3"/>
      <c r="I88" s="3"/>
      <c r="J88" s="3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Y88" s="1"/>
      <c r="Z88" s="1"/>
      <c r="AA88" s="3"/>
      <c r="AB88" s="3"/>
      <c r="AC88" s="3"/>
      <c r="AD88" s="3"/>
      <c r="AE88" s="3"/>
      <c r="AF88" s="3"/>
      <c r="AG88" s="3"/>
      <c r="AH88" s="3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W88" s="1"/>
      <c r="AX88" s="1"/>
      <c r="AY88" s="3"/>
      <c r="AZ88" s="3"/>
      <c r="BA88" s="3"/>
      <c r="BB88" s="3"/>
      <c r="BC88" s="3"/>
      <c r="BD88" s="3"/>
      <c r="BE88" s="3"/>
      <c r="BF88" s="3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U88" s="1"/>
      <c r="BV88" s="1"/>
      <c r="BW88" s="3"/>
      <c r="BX88" s="3"/>
      <c r="BY88" s="3"/>
      <c r="BZ88" s="3"/>
      <c r="CA88" s="3"/>
      <c r="CB88" s="3"/>
      <c r="CC88" s="3"/>
      <c r="CD88" s="3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S88" s="1"/>
      <c r="CT88" s="1"/>
      <c r="CU88" s="3"/>
      <c r="CV88" s="3"/>
      <c r="CW88" s="3"/>
      <c r="CX88" s="3"/>
      <c r="CY88" s="3"/>
      <c r="CZ88" s="3"/>
      <c r="DA88" s="3"/>
      <c r="DB88" s="3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Q88" s="1"/>
      <c r="DR88" s="1"/>
      <c r="DS88" s="3"/>
      <c r="DT88" s="3"/>
      <c r="DU88" s="3"/>
      <c r="DV88" s="3"/>
      <c r="DW88" s="3"/>
      <c r="DX88" s="3"/>
      <c r="DY88" s="3"/>
      <c r="DZ88" s="3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O88" s="1"/>
      <c r="EP88" s="1"/>
      <c r="EQ88" s="3"/>
      <c r="ER88" s="3"/>
      <c r="ES88" s="3"/>
      <c r="ET88" s="3"/>
      <c r="EU88" s="3"/>
      <c r="EV88" s="3"/>
      <c r="EW88" s="3"/>
      <c r="EX88" s="3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</row>
    <row r="89" ht="14.5" spans="1:167">
      <c r="A89" s="1"/>
      <c r="B89" s="1"/>
      <c r="C89" s="3"/>
      <c r="D89" s="3"/>
      <c r="E89" s="3"/>
      <c r="F89" s="3"/>
      <c r="G89" s="3"/>
      <c r="H89" s="3"/>
      <c r="I89" s="3"/>
      <c r="J89" s="3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Y89" s="1"/>
      <c r="Z89" s="1"/>
      <c r="AA89" s="3"/>
      <c r="AB89" s="3"/>
      <c r="AC89" s="3"/>
      <c r="AD89" s="3"/>
      <c r="AE89" s="3"/>
      <c r="AF89" s="3"/>
      <c r="AG89" s="3"/>
      <c r="AH89" s="3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W89" s="1"/>
      <c r="AX89" s="1"/>
      <c r="AY89" s="3"/>
      <c r="AZ89" s="3"/>
      <c r="BA89" s="3"/>
      <c r="BB89" s="3"/>
      <c r="BC89" s="3"/>
      <c r="BD89" s="3"/>
      <c r="BE89" s="3"/>
      <c r="BF89" s="3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U89" s="1"/>
      <c r="BV89" s="1"/>
      <c r="BW89" s="3"/>
      <c r="BX89" s="3"/>
      <c r="BY89" s="3"/>
      <c r="BZ89" s="3"/>
      <c r="CA89" s="3"/>
      <c r="CB89" s="3"/>
      <c r="CC89" s="3"/>
      <c r="CD89" s="3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S89" s="1"/>
      <c r="CT89" s="1"/>
      <c r="CU89" s="3"/>
      <c r="CV89" s="3"/>
      <c r="CW89" s="3"/>
      <c r="CX89" s="3"/>
      <c r="CY89" s="3"/>
      <c r="CZ89" s="3"/>
      <c r="DA89" s="3"/>
      <c r="DB89" s="3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Q89" s="1"/>
      <c r="DR89" s="1"/>
      <c r="DS89" s="3"/>
      <c r="DT89" s="3"/>
      <c r="DU89" s="3"/>
      <c r="DV89" s="3"/>
      <c r="DW89" s="3"/>
      <c r="DX89" s="3"/>
      <c r="DY89" s="3"/>
      <c r="DZ89" s="3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O89" s="1"/>
      <c r="EP89" s="1"/>
      <c r="EQ89" s="3"/>
      <c r="ER89" s="3"/>
      <c r="ES89" s="3"/>
      <c r="ET89" s="3"/>
      <c r="EU89" s="3"/>
      <c r="EV89" s="3"/>
      <c r="EW89" s="3"/>
      <c r="EX89" s="3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</row>
    <row r="90" ht="14.5" spans="1:167">
      <c r="A90" s="1"/>
      <c r="B90" s="1"/>
      <c r="C90" s="3"/>
      <c r="D90" s="3"/>
      <c r="E90" s="3"/>
      <c r="F90" s="3"/>
      <c r="G90" s="3"/>
      <c r="H90" s="3"/>
      <c r="I90" s="3"/>
      <c r="J90" s="3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Y90" s="1"/>
      <c r="Z90" s="1"/>
      <c r="AA90" s="3"/>
      <c r="AB90" s="3"/>
      <c r="AC90" s="3"/>
      <c r="AD90" s="3"/>
      <c r="AE90" s="3"/>
      <c r="AF90" s="3"/>
      <c r="AG90" s="3"/>
      <c r="AH90" s="3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W90" s="1"/>
      <c r="AX90" s="1"/>
      <c r="AY90" s="3"/>
      <c r="AZ90" s="3"/>
      <c r="BA90" s="3"/>
      <c r="BB90" s="3"/>
      <c r="BC90" s="3"/>
      <c r="BD90" s="3"/>
      <c r="BE90" s="3"/>
      <c r="BF90" s="3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U90" s="1"/>
      <c r="BV90" s="1"/>
      <c r="BW90" s="3"/>
      <c r="BX90" s="3"/>
      <c r="BY90" s="3"/>
      <c r="BZ90" s="3"/>
      <c r="CA90" s="3"/>
      <c r="CB90" s="3"/>
      <c r="CC90" s="3"/>
      <c r="CD90" s="3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S90" s="1"/>
      <c r="CT90" s="1"/>
      <c r="CU90" s="3"/>
      <c r="CV90" s="3"/>
      <c r="CW90" s="3"/>
      <c r="CX90" s="3"/>
      <c r="CY90" s="3"/>
      <c r="CZ90" s="3"/>
      <c r="DA90" s="3"/>
      <c r="DB90" s="3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Q90" s="1"/>
      <c r="DR90" s="1"/>
      <c r="DS90" s="3"/>
      <c r="DT90" s="3"/>
      <c r="DU90" s="3"/>
      <c r="DV90" s="3"/>
      <c r="DW90" s="3"/>
      <c r="DX90" s="3"/>
      <c r="DY90" s="3"/>
      <c r="DZ90" s="3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O90" s="1"/>
      <c r="EP90" s="1"/>
      <c r="EQ90" s="3"/>
      <c r="ER90" s="3"/>
      <c r="ES90" s="3"/>
      <c r="ET90" s="3"/>
      <c r="EU90" s="3"/>
      <c r="EV90" s="3"/>
      <c r="EW90" s="3"/>
      <c r="EX90" s="3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</row>
    <row r="91" ht="14.5" spans="1:167">
      <c r="A91" s="1"/>
      <c r="B91" s="1"/>
      <c r="C91" s="3"/>
      <c r="D91" s="3"/>
      <c r="E91" s="3"/>
      <c r="F91" s="3"/>
      <c r="G91" s="3"/>
      <c r="H91" s="3"/>
      <c r="I91" s="3"/>
      <c r="J91" s="3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Y91" s="1"/>
      <c r="Z91" s="1"/>
      <c r="AA91" s="3"/>
      <c r="AB91" s="3"/>
      <c r="AC91" s="3"/>
      <c r="AD91" s="3"/>
      <c r="AE91" s="3"/>
      <c r="AF91" s="3"/>
      <c r="AG91" s="3"/>
      <c r="AH91" s="3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W91" s="1"/>
      <c r="AX91" s="1"/>
      <c r="AY91" s="3"/>
      <c r="AZ91" s="3"/>
      <c r="BA91" s="3"/>
      <c r="BB91" s="3"/>
      <c r="BC91" s="3"/>
      <c r="BD91" s="3"/>
      <c r="BE91" s="3"/>
      <c r="BF91" s="3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U91" s="1"/>
      <c r="BV91" s="1"/>
      <c r="BW91" s="3"/>
      <c r="BX91" s="3"/>
      <c r="BY91" s="3"/>
      <c r="BZ91" s="3"/>
      <c r="CA91" s="3"/>
      <c r="CB91" s="3"/>
      <c r="CC91" s="3"/>
      <c r="CD91" s="3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S91" s="1"/>
      <c r="CT91" s="1"/>
      <c r="CU91" s="3"/>
      <c r="CV91" s="3"/>
      <c r="CW91" s="3"/>
      <c r="CX91" s="3"/>
      <c r="CY91" s="3"/>
      <c r="CZ91" s="3"/>
      <c r="DA91" s="3"/>
      <c r="DB91" s="3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Q91" s="1"/>
      <c r="DR91" s="1"/>
      <c r="DS91" s="3"/>
      <c r="DT91" s="3"/>
      <c r="DU91" s="3"/>
      <c r="DV91" s="3"/>
      <c r="DW91" s="3"/>
      <c r="DX91" s="3"/>
      <c r="DY91" s="3"/>
      <c r="DZ91" s="3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O91" s="1"/>
      <c r="EP91" s="1"/>
      <c r="EQ91" s="3"/>
      <c r="ER91" s="3"/>
      <c r="ES91" s="3"/>
      <c r="ET91" s="3"/>
      <c r="EU91" s="3"/>
      <c r="EV91" s="3"/>
      <c r="EW91" s="3"/>
      <c r="EX91" s="3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</row>
    <row r="92" ht="14.5" spans="1:167">
      <c r="A92" s="1"/>
      <c r="B92" s="1"/>
      <c r="C92" s="3"/>
      <c r="D92" s="3"/>
      <c r="E92" s="3"/>
      <c r="F92" s="3"/>
      <c r="G92" s="3"/>
      <c r="H92" s="3"/>
      <c r="I92" s="3"/>
      <c r="J92" s="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Y92" s="1"/>
      <c r="Z92" s="1"/>
      <c r="AA92" s="3"/>
      <c r="AB92" s="3"/>
      <c r="AC92" s="3"/>
      <c r="AD92" s="3"/>
      <c r="AE92" s="3"/>
      <c r="AF92" s="3"/>
      <c r="AG92" s="3"/>
      <c r="AH92" s="3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W92" s="1"/>
      <c r="AX92" s="1"/>
      <c r="AY92" s="3"/>
      <c r="AZ92" s="3"/>
      <c r="BA92" s="3"/>
      <c r="BB92" s="3"/>
      <c r="BC92" s="3"/>
      <c r="BD92" s="3"/>
      <c r="BE92" s="3"/>
      <c r="BF92" s="3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U92" s="1"/>
      <c r="BV92" s="1"/>
      <c r="BW92" s="3"/>
      <c r="BX92" s="3"/>
      <c r="BY92" s="3"/>
      <c r="BZ92" s="3"/>
      <c r="CA92" s="3"/>
      <c r="CB92" s="3"/>
      <c r="CC92" s="3"/>
      <c r="CD92" s="3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S92" s="1"/>
      <c r="CT92" s="1"/>
      <c r="CU92" s="3"/>
      <c r="CV92" s="3"/>
      <c r="CW92" s="3"/>
      <c r="CX92" s="3"/>
      <c r="CY92" s="3"/>
      <c r="CZ92" s="3"/>
      <c r="DA92" s="3"/>
      <c r="DB92" s="3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Q92" s="1"/>
      <c r="DR92" s="1"/>
      <c r="DS92" s="3"/>
      <c r="DT92" s="3"/>
      <c r="DU92" s="3"/>
      <c r="DV92" s="3"/>
      <c r="DW92" s="3"/>
      <c r="DX92" s="3"/>
      <c r="DY92" s="3"/>
      <c r="DZ92" s="3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O92" s="1"/>
      <c r="EP92" s="1"/>
      <c r="EQ92" s="3"/>
      <c r="ER92" s="3"/>
      <c r="ES92" s="3"/>
      <c r="ET92" s="3"/>
      <c r="EU92" s="3"/>
      <c r="EV92" s="3"/>
      <c r="EW92" s="3"/>
      <c r="EX92" s="3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</row>
    <row r="93" ht="14.5" spans="1:167">
      <c r="A93" s="1"/>
      <c r="B93" s="1"/>
      <c r="C93" s="3"/>
      <c r="D93" s="3"/>
      <c r="E93" s="3"/>
      <c r="F93" s="3"/>
      <c r="G93" s="3"/>
      <c r="H93" s="3"/>
      <c r="I93" s="3"/>
      <c r="J93" s="3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Y93" s="1"/>
      <c r="Z93" s="1"/>
      <c r="AA93" s="3"/>
      <c r="AB93" s="3"/>
      <c r="AC93" s="3"/>
      <c r="AD93" s="3"/>
      <c r="AE93" s="3"/>
      <c r="AF93" s="3"/>
      <c r="AG93" s="3"/>
      <c r="AH93" s="3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W93" s="1"/>
      <c r="AX93" s="1"/>
      <c r="AY93" s="3"/>
      <c r="AZ93" s="3"/>
      <c r="BA93" s="3"/>
      <c r="BB93" s="3"/>
      <c r="BC93" s="3"/>
      <c r="BD93" s="3"/>
      <c r="BE93" s="3"/>
      <c r="BF93" s="3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U93" s="1"/>
      <c r="BV93" s="1"/>
      <c r="BW93" s="3"/>
      <c r="BX93" s="3"/>
      <c r="BY93" s="3"/>
      <c r="BZ93" s="3"/>
      <c r="CA93" s="3"/>
      <c r="CB93" s="3"/>
      <c r="CC93" s="3"/>
      <c r="CD93" s="3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S93" s="1"/>
      <c r="CT93" s="1"/>
      <c r="CU93" s="3"/>
      <c r="CV93" s="3"/>
      <c r="CW93" s="3"/>
      <c r="CX93" s="3"/>
      <c r="CY93" s="3"/>
      <c r="CZ93" s="3"/>
      <c r="DA93" s="3"/>
      <c r="DB93" s="3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Q93" s="1"/>
      <c r="DR93" s="1"/>
      <c r="DS93" s="3"/>
      <c r="DT93" s="3"/>
      <c r="DU93" s="3"/>
      <c r="DV93" s="3"/>
      <c r="DW93" s="3"/>
      <c r="DX93" s="3"/>
      <c r="DY93" s="3"/>
      <c r="DZ93" s="3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O93" s="1"/>
      <c r="EP93" s="1"/>
      <c r="EQ93" s="3"/>
      <c r="ER93" s="3"/>
      <c r="ES93" s="3"/>
      <c r="ET93" s="3"/>
      <c r="EU93" s="3"/>
      <c r="EV93" s="3"/>
      <c r="EW93" s="3"/>
      <c r="EX93" s="3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</row>
    <row r="94" ht="14.5" spans="1:167">
      <c r="A94" s="1"/>
      <c r="B94" s="1"/>
      <c r="C94" s="3"/>
      <c r="D94" s="3"/>
      <c r="E94" s="3"/>
      <c r="F94" s="3"/>
      <c r="G94" s="3"/>
      <c r="H94" s="3"/>
      <c r="I94" s="3"/>
      <c r="J94" s="3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Y94" s="1"/>
      <c r="Z94" s="1"/>
      <c r="AA94" s="3"/>
      <c r="AB94" s="3"/>
      <c r="AC94" s="3"/>
      <c r="AD94" s="3"/>
      <c r="AE94" s="3"/>
      <c r="AF94" s="3"/>
      <c r="AG94" s="3"/>
      <c r="AH94" s="3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W94" s="1"/>
      <c r="AX94" s="1"/>
      <c r="AY94" s="3"/>
      <c r="AZ94" s="3"/>
      <c r="BA94" s="3"/>
      <c r="BB94" s="3"/>
      <c r="BC94" s="3"/>
      <c r="BD94" s="3"/>
      <c r="BE94" s="3"/>
      <c r="BF94" s="3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U94" s="1"/>
      <c r="BV94" s="1"/>
      <c r="BW94" s="3"/>
      <c r="BX94" s="3"/>
      <c r="BY94" s="3"/>
      <c r="BZ94" s="3"/>
      <c r="CA94" s="3"/>
      <c r="CB94" s="3"/>
      <c r="CC94" s="3"/>
      <c r="CD94" s="3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S94" s="1"/>
      <c r="CT94" s="1"/>
      <c r="CU94" s="3"/>
      <c r="CV94" s="3"/>
      <c r="CW94" s="3"/>
      <c r="CX94" s="3"/>
      <c r="CY94" s="3"/>
      <c r="CZ94" s="3"/>
      <c r="DA94" s="3"/>
      <c r="DB94" s="3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Q94" s="1"/>
      <c r="DR94" s="1"/>
      <c r="DS94" s="3"/>
      <c r="DT94" s="3"/>
      <c r="DU94" s="3"/>
      <c r="DV94" s="3"/>
      <c r="DW94" s="3"/>
      <c r="DX94" s="3"/>
      <c r="DY94" s="3"/>
      <c r="DZ94" s="3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O94" s="1"/>
      <c r="EP94" s="1"/>
      <c r="EQ94" s="3"/>
      <c r="ER94" s="3"/>
      <c r="ES94" s="3"/>
      <c r="ET94" s="3"/>
      <c r="EU94" s="3"/>
      <c r="EV94" s="3"/>
      <c r="EW94" s="3"/>
      <c r="EX94" s="3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</row>
    <row r="95" ht="14.5" spans="1:167">
      <c r="A95" s="1"/>
      <c r="B95" s="1"/>
      <c r="C95" s="3"/>
      <c r="D95" s="3"/>
      <c r="E95" s="3"/>
      <c r="F95" s="3"/>
      <c r="G95" s="3"/>
      <c r="H95" s="3"/>
      <c r="I95" s="3"/>
      <c r="J95" s="3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Y95" s="1"/>
      <c r="Z95" s="1"/>
      <c r="AA95" s="3"/>
      <c r="AB95" s="3"/>
      <c r="AC95" s="3"/>
      <c r="AD95" s="3"/>
      <c r="AE95" s="3"/>
      <c r="AF95" s="3"/>
      <c r="AG95" s="3"/>
      <c r="AH95" s="3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W95" s="1"/>
      <c r="AX95" s="1"/>
      <c r="AY95" s="3"/>
      <c r="AZ95" s="3"/>
      <c r="BA95" s="3"/>
      <c r="BB95" s="3"/>
      <c r="BC95" s="3"/>
      <c r="BD95" s="3"/>
      <c r="BE95" s="3"/>
      <c r="BF95" s="3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U95" s="1"/>
      <c r="BV95" s="1"/>
      <c r="BW95" s="3"/>
      <c r="BX95" s="3"/>
      <c r="BY95" s="3"/>
      <c r="BZ95" s="3"/>
      <c r="CA95" s="3"/>
      <c r="CB95" s="3"/>
      <c r="CC95" s="3"/>
      <c r="CD95" s="3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S95" s="1"/>
      <c r="CT95" s="1"/>
      <c r="CU95" s="3"/>
      <c r="CV95" s="3"/>
      <c r="CW95" s="3"/>
      <c r="CX95" s="3"/>
      <c r="CY95" s="3"/>
      <c r="CZ95" s="3"/>
      <c r="DA95" s="3"/>
      <c r="DB95" s="3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Q95" s="1"/>
      <c r="DR95" s="1"/>
      <c r="DS95" s="3"/>
      <c r="DT95" s="3"/>
      <c r="DU95" s="3"/>
      <c r="DV95" s="3"/>
      <c r="DW95" s="3"/>
      <c r="DX95" s="3"/>
      <c r="DY95" s="3"/>
      <c r="DZ95" s="3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O95" s="1"/>
      <c r="EP95" s="1"/>
      <c r="EQ95" s="3"/>
      <c r="ER95" s="3"/>
      <c r="ES95" s="3"/>
      <c r="ET95" s="3"/>
      <c r="EU95" s="3"/>
      <c r="EV95" s="3"/>
      <c r="EW95" s="3"/>
      <c r="EX95" s="3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</row>
    <row r="96" ht="14.5" spans="1:167">
      <c r="A96" s="1"/>
      <c r="B96" s="1"/>
      <c r="C96" s="3"/>
      <c r="D96" s="3"/>
      <c r="E96" s="3"/>
      <c r="F96" s="3"/>
      <c r="G96" s="3"/>
      <c r="H96" s="3"/>
      <c r="I96" s="3"/>
      <c r="J96" s="3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Y96" s="1"/>
      <c r="Z96" s="1"/>
      <c r="AA96" s="3"/>
      <c r="AB96" s="3"/>
      <c r="AC96" s="3"/>
      <c r="AD96" s="3"/>
      <c r="AE96" s="3"/>
      <c r="AF96" s="3"/>
      <c r="AG96" s="3"/>
      <c r="AH96" s="3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W96" s="1"/>
      <c r="AX96" s="1"/>
      <c r="AY96" s="3"/>
      <c r="AZ96" s="3"/>
      <c r="BA96" s="3"/>
      <c r="BB96" s="3"/>
      <c r="BC96" s="3"/>
      <c r="BD96" s="3"/>
      <c r="BE96" s="3"/>
      <c r="BF96" s="3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U96" s="1"/>
      <c r="BV96" s="1"/>
      <c r="BW96" s="3"/>
      <c r="BX96" s="3"/>
      <c r="BY96" s="3"/>
      <c r="BZ96" s="3"/>
      <c r="CA96" s="3"/>
      <c r="CB96" s="3"/>
      <c r="CC96" s="3"/>
      <c r="CD96" s="3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S96" s="1"/>
      <c r="CT96" s="1"/>
      <c r="CU96" s="3"/>
      <c r="CV96" s="3"/>
      <c r="CW96" s="3"/>
      <c r="CX96" s="3"/>
      <c r="CY96" s="3"/>
      <c r="CZ96" s="3"/>
      <c r="DA96" s="3"/>
      <c r="DB96" s="3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Q96" s="1"/>
      <c r="DR96" s="1"/>
      <c r="DS96" s="3"/>
      <c r="DT96" s="3"/>
      <c r="DU96" s="3"/>
      <c r="DV96" s="3"/>
      <c r="DW96" s="3"/>
      <c r="DX96" s="3"/>
      <c r="DY96" s="3"/>
      <c r="DZ96" s="3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O96" s="1"/>
      <c r="EP96" s="1"/>
      <c r="EQ96" s="3"/>
      <c r="ER96" s="3"/>
      <c r="ES96" s="3"/>
      <c r="ET96" s="3"/>
      <c r="EU96" s="3"/>
      <c r="EV96" s="3"/>
      <c r="EW96" s="3"/>
      <c r="EX96" s="3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</row>
    <row r="97" ht="14.5" spans="1:167">
      <c r="A97" s="1"/>
      <c r="B97" s="1"/>
      <c r="C97" s="3"/>
      <c r="D97" s="3"/>
      <c r="E97" s="3"/>
      <c r="F97" s="3"/>
      <c r="G97" s="3"/>
      <c r="H97" s="3"/>
      <c r="I97" s="3"/>
      <c r="J97" s="3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Y97" s="1"/>
      <c r="Z97" s="1"/>
      <c r="AA97" s="3"/>
      <c r="AB97" s="3"/>
      <c r="AC97" s="3"/>
      <c r="AD97" s="3"/>
      <c r="AE97" s="3"/>
      <c r="AF97" s="3"/>
      <c r="AG97" s="3"/>
      <c r="AH97" s="3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W97" s="1"/>
      <c r="AX97" s="1"/>
      <c r="AY97" s="3"/>
      <c r="AZ97" s="3"/>
      <c r="BA97" s="3"/>
      <c r="BB97" s="3"/>
      <c r="BC97" s="3"/>
      <c r="BD97" s="3"/>
      <c r="BE97" s="3"/>
      <c r="BF97" s="3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U97" s="1"/>
      <c r="BV97" s="1"/>
      <c r="BW97" s="3"/>
      <c r="BX97" s="3"/>
      <c r="BY97" s="3"/>
      <c r="BZ97" s="3"/>
      <c r="CA97" s="3"/>
      <c r="CB97" s="3"/>
      <c r="CC97" s="3"/>
      <c r="CD97" s="3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S97" s="1"/>
      <c r="CT97" s="1"/>
      <c r="CU97" s="3"/>
      <c r="CV97" s="3"/>
      <c r="CW97" s="3"/>
      <c r="CX97" s="3"/>
      <c r="CY97" s="3"/>
      <c r="CZ97" s="3"/>
      <c r="DA97" s="3"/>
      <c r="DB97" s="3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Q97" s="1"/>
      <c r="DR97" s="1"/>
      <c r="DS97" s="3"/>
      <c r="DT97" s="3"/>
      <c r="DU97" s="3"/>
      <c r="DV97" s="3"/>
      <c r="DW97" s="3"/>
      <c r="DX97" s="3"/>
      <c r="DY97" s="3"/>
      <c r="DZ97" s="3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O97" s="1"/>
      <c r="EP97" s="1"/>
      <c r="EQ97" s="3"/>
      <c r="ER97" s="3"/>
      <c r="ES97" s="3"/>
      <c r="ET97" s="3"/>
      <c r="EU97" s="3"/>
      <c r="EV97" s="3"/>
      <c r="EW97" s="3"/>
      <c r="EX97" s="3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</row>
    <row r="98" ht="14.5" spans="1:167">
      <c r="A98" s="1"/>
      <c r="B98" s="1"/>
      <c r="C98" s="3"/>
      <c r="D98" s="3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Y98" s="1"/>
      <c r="Z98" s="1"/>
      <c r="AA98" s="3"/>
      <c r="AB98" s="3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W98" s="1"/>
      <c r="AX98" s="1"/>
      <c r="AY98" s="3"/>
      <c r="AZ98" s="3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U98" s="1"/>
      <c r="BV98" s="1"/>
      <c r="BW98" s="3"/>
      <c r="BX98" s="3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S98" s="1"/>
      <c r="CT98" s="1"/>
      <c r="CU98" s="3"/>
      <c r="CV98" s="3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Q98" s="1"/>
      <c r="DR98" s="1"/>
      <c r="DS98" s="3"/>
      <c r="DT98" s="3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O98" s="1"/>
      <c r="EP98" s="1"/>
      <c r="EQ98" s="3"/>
      <c r="ER98" s="3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</row>
    <row r="99" ht="14.5" spans="1:167">
      <c r="A99" s="1"/>
      <c r="B99" s="1"/>
      <c r="C99" s="3"/>
      <c r="D99" s="3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Y99" s="1"/>
      <c r="Z99" s="1"/>
      <c r="AA99" s="3"/>
      <c r="AB99" s="3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W99" s="1"/>
      <c r="AX99" s="1"/>
      <c r="AY99" s="3"/>
      <c r="AZ99" s="3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U99" s="1"/>
      <c r="BV99" s="1"/>
      <c r="BW99" s="3"/>
      <c r="BX99" s="3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S99" s="1"/>
      <c r="CT99" s="1"/>
      <c r="CU99" s="3"/>
      <c r="CV99" s="3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Q99" s="1"/>
      <c r="DR99" s="1"/>
      <c r="DS99" s="3"/>
      <c r="DT99" s="3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O99" s="1"/>
      <c r="EP99" s="1"/>
      <c r="EQ99" s="3"/>
      <c r="ER99" s="3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</row>
    <row r="100" ht="14.5" spans="1:167">
      <c r="A100" s="1"/>
      <c r="B100" s="1"/>
      <c r="C100" s="3"/>
      <c r="D100" s="3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Y100" s="1"/>
      <c r="Z100" s="1"/>
      <c r="AA100" s="3"/>
      <c r="AB100" s="3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W100" s="1"/>
      <c r="AX100" s="1"/>
      <c r="AY100" s="3"/>
      <c r="AZ100" s="3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U100" s="1"/>
      <c r="BV100" s="1"/>
      <c r="BW100" s="3"/>
      <c r="BX100" s="3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S100" s="1"/>
      <c r="CT100" s="1"/>
      <c r="CU100" s="3"/>
      <c r="CV100" s="3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Q100" s="1"/>
      <c r="DR100" s="1"/>
      <c r="DS100" s="3"/>
      <c r="DT100" s="3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O100" s="1"/>
      <c r="EP100" s="1"/>
      <c r="EQ100" s="3"/>
      <c r="ER100" s="3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</row>
    <row r="101" ht="14.5" spans="1:167">
      <c r="A101" s="1"/>
      <c r="B101" s="1"/>
      <c r="C101" s="3"/>
      <c r="D101" s="3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Y101" s="1"/>
      <c r="Z101" s="1"/>
      <c r="AA101" s="3"/>
      <c r="AB101" s="3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W101" s="1"/>
      <c r="AX101" s="1"/>
      <c r="AY101" s="3"/>
      <c r="AZ101" s="3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U101" s="1"/>
      <c r="BV101" s="1"/>
      <c r="BW101" s="3"/>
      <c r="BX101" s="3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S101" s="1"/>
      <c r="CT101" s="1"/>
      <c r="CU101" s="3"/>
      <c r="CV101" s="3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Q101" s="1"/>
      <c r="DR101" s="1"/>
      <c r="DS101" s="3"/>
      <c r="DT101" s="3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O101" s="1"/>
      <c r="EP101" s="1"/>
      <c r="EQ101" s="3"/>
      <c r="ER101" s="3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</row>
    <row r="102" ht="14.5" spans="1:167">
      <c r="A102" s="1"/>
      <c r="B102" s="1"/>
      <c r="C102" s="3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Y102" s="1"/>
      <c r="Z102" s="1"/>
      <c r="AA102" s="3"/>
      <c r="AB102" s="3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W102" s="1"/>
      <c r="AX102" s="1"/>
      <c r="AY102" s="3"/>
      <c r="AZ102" s="3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U102" s="1"/>
      <c r="BV102" s="1"/>
      <c r="BW102" s="3"/>
      <c r="BX102" s="3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S102" s="1"/>
      <c r="CT102" s="1"/>
      <c r="CU102" s="3"/>
      <c r="CV102" s="3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Q102" s="1"/>
      <c r="DR102" s="1"/>
      <c r="DS102" s="3"/>
      <c r="DT102" s="3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O102" s="1"/>
      <c r="EP102" s="1"/>
      <c r="EQ102" s="3"/>
      <c r="ER102" s="3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</row>
    <row r="103" ht="14.5" spans="1:167">
      <c r="A103" s="1"/>
      <c r="B103" s="1"/>
      <c r="C103" s="3"/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Y103" s="1"/>
      <c r="Z103" s="1"/>
      <c r="AA103" s="3"/>
      <c r="AB103" s="3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W103" s="1"/>
      <c r="AX103" s="1"/>
      <c r="AY103" s="3"/>
      <c r="AZ103" s="3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U103" s="1"/>
      <c r="BV103" s="1"/>
      <c r="BW103" s="3"/>
      <c r="BX103" s="3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S103" s="1"/>
      <c r="CT103" s="1"/>
      <c r="CU103" s="3"/>
      <c r="CV103" s="3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Q103" s="1"/>
      <c r="DR103" s="1"/>
      <c r="DS103" s="3"/>
      <c r="DT103" s="3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O103" s="1"/>
      <c r="EP103" s="1"/>
      <c r="EQ103" s="3"/>
      <c r="ER103" s="3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</row>
    <row r="104" ht="14.5" spans="1:167">
      <c r="A104" s="1"/>
      <c r="B104" s="1"/>
      <c r="C104" s="3"/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Y104" s="1"/>
      <c r="Z104" s="1"/>
      <c r="AA104" s="3"/>
      <c r="AB104" s="3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W104" s="1"/>
      <c r="AX104" s="1"/>
      <c r="AY104" s="3"/>
      <c r="AZ104" s="3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U104" s="1"/>
      <c r="BV104" s="1"/>
      <c r="BW104" s="3"/>
      <c r="BX104" s="3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S104" s="1"/>
      <c r="CT104" s="1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Q104" s="1"/>
      <c r="DR104" s="1"/>
      <c r="DS104" s="3"/>
      <c r="DT104" s="3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O104" s="1"/>
      <c r="EP104" s="1"/>
      <c r="EQ104" s="3"/>
      <c r="ER104" s="3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</row>
    <row r="105" ht="14.5" spans="1:167">
      <c r="A105" s="1"/>
      <c r="B105" s="1"/>
      <c r="C105" s="3"/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Y105" s="1"/>
      <c r="Z105" s="1"/>
      <c r="AA105" s="3"/>
      <c r="AB105" s="3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W105" s="1"/>
      <c r="AX105" s="1"/>
      <c r="AY105" s="3"/>
      <c r="AZ105" s="3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U105" s="1"/>
      <c r="BV105" s="1"/>
      <c r="BW105" s="3"/>
      <c r="BX105" s="3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S105" s="1"/>
      <c r="CT105" s="1"/>
      <c r="CU105" s="3"/>
      <c r="CV105" s="3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Q105" s="1"/>
      <c r="DR105" s="1"/>
      <c r="DS105" s="3"/>
      <c r="DT105" s="3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O105" s="1"/>
      <c r="EP105" s="1"/>
      <c r="EQ105" s="3"/>
      <c r="ER105" s="3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</row>
    <row r="106" ht="14.5" spans="1:167">
      <c r="A106" s="1"/>
      <c r="B106" s="1"/>
      <c r="C106" s="3"/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Y106" s="1"/>
      <c r="Z106" s="1"/>
      <c r="AA106" s="3"/>
      <c r="AB106" s="3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W106" s="1"/>
      <c r="AX106" s="1"/>
      <c r="AY106" s="3"/>
      <c r="AZ106" s="3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U106" s="1"/>
      <c r="BV106" s="1"/>
      <c r="BW106" s="3"/>
      <c r="BX106" s="3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S106" s="1"/>
      <c r="CT106" s="1"/>
      <c r="CU106" s="3"/>
      <c r="CV106" s="3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Q106" s="1"/>
      <c r="DR106" s="1"/>
      <c r="DS106" s="3"/>
      <c r="DT106" s="3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O106" s="1"/>
      <c r="EP106" s="1"/>
      <c r="EQ106" s="3"/>
      <c r="ER106" s="3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</row>
    <row r="107" ht="14.5" spans="1:167">
      <c r="A107" s="1"/>
      <c r="B107" s="1"/>
      <c r="C107" s="3"/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Y107" s="1"/>
      <c r="Z107" s="1"/>
      <c r="AA107" s="3"/>
      <c r="AB107" s="3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W107" s="1"/>
      <c r="AX107" s="1"/>
      <c r="AY107" s="3"/>
      <c r="AZ107" s="3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U107" s="1"/>
      <c r="BV107" s="1"/>
      <c r="BW107" s="3"/>
      <c r="BX107" s="3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S107" s="1"/>
      <c r="CT107" s="1"/>
      <c r="CU107" s="3"/>
      <c r="CV107" s="3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Q107" s="1"/>
      <c r="DR107" s="1"/>
      <c r="DS107" s="3"/>
      <c r="DT107" s="3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O107" s="1"/>
      <c r="EP107" s="1"/>
      <c r="EQ107" s="3"/>
      <c r="ER107" s="3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</row>
    <row r="108" ht="14.5" spans="1:167">
      <c r="A108" s="1"/>
      <c r="B108" s="1"/>
      <c r="C108" s="3"/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Y108" s="1"/>
      <c r="Z108" s="1"/>
      <c r="AA108" s="3"/>
      <c r="AB108" s="3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W108" s="1"/>
      <c r="AX108" s="1"/>
      <c r="AY108" s="3"/>
      <c r="AZ108" s="3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U108" s="1"/>
      <c r="BV108" s="1"/>
      <c r="BW108" s="3"/>
      <c r="BX108" s="3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S108" s="1"/>
      <c r="CT108" s="1"/>
      <c r="CU108" s="3"/>
      <c r="CV108" s="3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Q108" s="1"/>
      <c r="DR108" s="1"/>
      <c r="DS108" s="3"/>
      <c r="DT108" s="3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O108" s="1"/>
      <c r="EP108" s="1"/>
      <c r="EQ108" s="3"/>
      <c r="ER108" s="3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</row>
    <row r="109" ht="14.5" spans="1:167">
      <c r="A109" s="1"/>
      <c r="B109" s="1"/>
      <c r="C109" s="3"/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Y109" s="1"/>
      <c r="Z109" s="1"/>
      <c r="AA109" s="3"/>
      <c r="AB109" s="3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W109" s="1"/>
      <c r="AX109" s="1"/>
      <c r="AY109" s="3"/>
      <c r="AZ109" s="3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U109" s="1"/>
      <c r="BV109" s="1"/>
      <c r="BW109" s="3"/>
      <c r="BX109" s="3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S109" s="1"/>
      <c r="CT109" s="1"/>
      <c r="CU109" s="3"/>
      <c r="CV109" s="3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Q109" s="1"/>
      <c r="DR109" s="1"/>
      <c r="DS109" s="3"/>
      <c r="DT109" s="3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O109" s="1"/>
      <c r="EP109" s="1"/>
      <c r="EQ109" s="3"/>
      <c r="ER109" s="3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</row>
    <row r="110" ht="14.5" spans="1:167">
      <c r="A110" s="1"/>
      <c r="B110" s="1"/>
      <c r="C110" s="3"/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Y110" s="1"/>
      <c r="Z110" s="1"/>
      <c r="AA110" s="3"/>
      <c r="AB110" s="3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W110" s="1"/>
      <c r="AX110" s="1"/>
      <c r="AY110" s="3"/>
      <c r="AZ110" s="3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U110" s="1"/>
      <c r="BV110" s="1"/>
      <c r="BW110" s="3"/>
      <c r="BX110" s="3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S110" s="1"/>
      <c r="CT110" s="1"/>
      <c r="CU110" s="3"/>
      <c r="CV110" s="3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Q110" s="1"/>
      <c r="DR110" s="1"/>
      <c r="DS110" s="3"/>
      <c r="DT110" s="3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O110" s="1"/>
      <c r="EP110" s="1"/>
      <c r="EQ110" s="3"/>
      <c r="ER110" s="3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</row>
    <row r="111" ht="14.5" spans="1:167">
      <c r="A111" s="1"/>
      <c r="B111" s="1"/>
      <c r="C111" s="3"/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Y111" s="1"/>
      <c r="Z111" s="1"/>
      <c r="AA111" s="3"/>
      <c r="AB111" s="3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W111" s="1"/>
      <c r="AX111" s="1"/>
      <c r="AY111" s="3"/>
      <c r="AZ111" s="3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U111" s="1"/>
      <c r="BV111" s="1"/>
      <c r="BW111" s="3"/>
      <c r="BX111" s="3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S111" s="1"/>
      <c r="CT111" s="1"/>
      <c r="CU111" s="3"/>
      <c r="CV111" s="3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Q111" s="1"/>
      <c r="DR111" s="1"/>
      <c r="DS111" s="3"/>
      <c r="DT111" s="3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O111" s="1"/>
      <c r="EP111" s="1"/>
      <c r="EQ111" s="3"/>
      <c r="ER111" s="3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</row>
    <row r="112" ht="14.5" spans="1:167">
      <c r="A112" s="1"/>
      <c r="B112" s="1"/>
      <c r="C112" s="3"/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Y112" s="1"/>
      <c r="Z112" s="1"/>
      <c r="AA112" s="3"/>
      <c r="AB112" s="3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W112" s="1"/>
      <c r="AX112" s="1"/>
      <c r="AY112" s="3"/>
      <c r="AZ112" s="3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U112" s="1"/>
      <c r="BV112" s="1"/>
      <c r="BW112" s="3"/>
      <c r="BX112" s="3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S112" s="1"/>
      <c r="CT112" s="1"/>
      <c r="CU112" s="3"/>
      <c r="CV112" s="3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Q112" s="1"/>
      <c r="DR112" s="1"/>
      <c r="DS112" s="3"/>
      <c r="DT112" s="3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O112" s="1"/>
      <c r="EP112" s="1"/>
      <c r="EQ112" s="3"/>
      <c r="ER112" s="3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</row>
    <row r="113" ht="14.5" spans="1:167">
      <c r="A113" s="1"/>
      <c r="B113" s="1"/>
      <c r="C113" s="3"/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Y113" s="1"/>
      <c r="Z113" s="1"/>
      <c r="AA113" s="3"/>
      <c r="AB113" s="3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W113" s="1"/>
      <c r="AX113" s="1"/>
      <c r="AY113" s="3"/>
      <c r="AZ113" s="3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U113" s="1"/>
      <c r="BV113" s="1"/>
      <c r="BW113" s="3"/>
      <c r="BX113" s="3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S113" s="1"/>
      <c r="CT113" s="1"/>
      <c r="CU113" s="3"/>
      <c r="CV113" s="3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Q113" s="1"/>
      <c r="DR113" s="1"/>
      <c r="DS113" s="3"/>
      <c r="DT113" s="3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O113" s="1"/>
      <c r="EP113" s="1"/>
      <c r="EQ113" s="3"/>
      <c r="ER113" s="3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</row>
    <row r="114" ht="14.5" spans="1:167">
      <c r="A114" s="1"/>
      <c r="B114" s="1"/>
      <c r="C114" s="3"/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Y114" s="1"/>
      <c r="Z114" s="1"/>
      <c r="AA114" s="3"/>
      <c r="AB114" s="3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W114" s="1"/>
      <c r="AX114" s="1"/>
      <c r="AY114" s="3"/>
      <c r="AZ114" s="3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U114" s="1"/>
      <c r="BV114" s="1"/>
      <c r="BW114" s="3"/>
      <c r="BX114" s="3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S114" s="1"/>
      <c r="CT114" s="1"/>
      <c r="CU114" s="3"/>
      <c r="CV114" s="3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Q114" s="1"/>
      <c r="DR114" s="1"/>
      <c r="DS114" s="3"/>
      <c r="DT114" s="3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O114" s="1"/>
      <c r="EP114" s="1"/>
      <c r="EQ114" s="3"/>
      <c r="ER114" s="3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</row>
    <row r="115" ht="14.5" spans="1:167">
      <c r="A115" s="1"/>
      <c r="B115" s="1"/>
      <c r="C115" s="3"/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Y115" s="1"/>
      <c r="Z115" s="1"/>
      <c r="AA115" s="3"/>
      <c r="AB115" s="3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W115" s="1"/>
      <c r="AX115" s="1"/>
      <c r="AY115" s="3"/>
      <c r="AZ115" s="3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U115" s="1"/>
      <c r="BV115" s="1"/>
      <c r="BW115" s="3"/>
      <c r="BX115" s="3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S115" s="1"/>
      <c r="CT115" s="1"/>
      <c r="CU115" s="3"/>
      <c r="CV115" s="3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Q115" s="1"/>
      <c r="DR115" s="1"/>
      <c r="DS115" s="3"/>
      <c r="DT115" s="3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O115" s="1"/>
      <c r="EP115" s="1"/>
      <c r="EQ115" s="3"/>
      <c r="ER115" s="3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</row>
    <row r="116" ht="14.5" spans="1:167">
      <c r="A116" s="1"/>
      <c r="B116" s="1"/>
      <c r="C116" s="3"/>
      <c r="D116" s="3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Y116" s="1"/>
      <c r="Z116" s="1"/>
      <c r="AA116" s="3"/>
      <c r="AB116" s="3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W116" s="1"/>
      <c r="AX116" s="1"/>
      <c r="AY116" s="3"/>
      <c r="AZ116" s="3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U116" s="1"/>
      <c r="BV116" s="1"/>
      <c r="BW116" s="3"/>
      <c r="BX116" s="3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S116" s="1"/>
      <c r="CT116" s="1"/>
      <c r="CU116" s="3"/>
      <c r="CV116" s="3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Q116" s="1"/>
      <c r="DR116" s="1"/>
      <c r="DS116" s="3"/>
      <c r="DT116" s="3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O116" s="1"/>
      <c r="EP116" s="1"/>
      <c r="EQ116" s="3"/>
      <c r="ER116" s="3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</row>
    <row r="117" ht="14.5" spans="1:167">
      <c r="A117" s="1"/>
      <c r="B117" s="1"/>
      <c r="C117" s="3"/>
      <c r="D117" s="3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Y117" s="1"/>
      <c r="Z117" s="1"/>
      <c r="AA117" s="3"/>
      <c r="AB117" s="3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W117" s="1"/>
      <c r="AX117" s="1"/>
      <c r="AY117" s="3"/>
      <c r="AZ117" s="3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U117" s="1"/>
      <c r="BV117" s="1"/>
      <c r="BW117" s="3"/>
      <c r="BX117" s="3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S117" s="1"/>
      <c r="CT117" s="1"/>
      <c r="CU117" s="3"/>
      <c r="CV117" s="3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Q117" s="1"/>
      <c r="DR117" s="1"/>
      <c r="DS117" s="3"/>
      <c r="DT117" s="3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O117" s="1"/>
      <c r="EP117" s="1"/>
      <c r="EQ117" s="3"/>
      <c r="ER117" s="3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</row>
    <row r="118" ht="14.5" spans="1:167">
      <c r="A118" s="1"/>
      <c r="B118" s="1"/>
      <c r="C118" s="3"/>
      <c r="D118" s="3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Y118" s="1"/>
      <c r="Z118" s="1"/>
      <c r="AA118" s="3"/>
      <c r="AB118" s="3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W118" s="1"/>
      <c r="AX118" s="1"/>
      <c r="AY118" s="3"/>
      <c r="AZ118" s="3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U118" s="1"/>
      <c r="BV118" s="1"/>
      <c r="BW118" s="3"/>
      <c r="BX118" s="3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S118" s="1"/>
      <c r="CT118" s="1"/>
      <c r="CU118" s="3"/>
      <c r="CV118" s="3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Q118" s="1"/>
      <c r="DR118" s="1"/>
      <c r="DS118" s="3"/>
      <c r="DT118" s="3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O118" s="1"/>
      <c r="EP118" s="1"/>
      <c r="EQ118" s="3"/>
      <c r="ER118" s="3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</row>
    <row r="119" ht="14.5" spans="1:167">
      <c r="A119" s="1"/>
      <c r="B119" s="1"/>
      <c r="C119" s="3"/>
      <c r="D119" s="3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Y119" s="1"/>
      <c r="Z119" s="1"/>
      <c r="AA119" s="3"/>
      <c r="AB119" s="3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W119" s="1"/>
      <c r="AX119" s="1"/>
      <c r="AY119" s="3"/>
      <c r="AZ119" s="3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U119" s="1"/>
      <c r="BV119" s="1"/>
      <c r="BW119" s="3"/>
      <c r="BX119" s="3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S119" s="1"/>
      <c r="CT119" s="1"/>
      <c r="CU119" s="3"/>
      <c r="CV119" s="3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Q119" s="1"/>
      <c r="DR119" s="1"/>
      <c r="DS119" s="3"/>
      <c r="DT119" s="3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O119" s="1"/>
      <c r="EP119" s="1"/>
      <c r="EQ119" s="3"/>
      <c r="ER119" s="3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</row>
    <row r="120" ht="14.5" spans="1:167">
      <c r="A120" s="1"/>
      <c r="B120" s="1"/>
      <c r="C120" s="3"/>
      <c r="D120" s="3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Y120" s="1"/>
      <c r="Z120" s="1"/>
      <c r="AA120" s="3"/>
      <c r="AB120" s="3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W120" s="1"/>
      <c r="AX120" s="1"/>
      <c r="AY120" s="3"/>
      <c r="AZ120" s="3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U120" s="1"/>
      <c r="BV120" s="1"/>
      <c r="BW120" s="3"/>
      <c r="BX120" s="3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S120" s="1"/>
      <c r="CT120" s="1"/>
      <c r="CU120" s="3"/>
      <c r="CV120" s="3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Q120" s="1"/>
      <c r="DR120" s="1"/>
      <c r="DS120" s="3"/>
      <c r="DT120" s="3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O120" s="1"/>
      <c r="EP120" s="1"/>
      <c r="EQ120" s="3"/>
      <c r="ER120" s="3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</row>
    <row r="121" ht="14.5" spans="1:167">
      <c r="A121" s="1"/>
      <c r="B121" s="1"/>
      <c r="C121" s="3"/>
      <c r="D121" s="3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Y121" s="1"/>
      <c r="Z121" s="1"/>
      <c r="AA121" s="3"/>
      <c r="AB121" s="3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W121" s="1"/>
      <c r="AX121" s="1"/>
      <c r="AY121" s="3"/>
      <c r="AZ121" s="3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U121" s="1"/>
      <c r="BV121" s="1"/>
      <c r="BW121" s="3"/>
      <c r="BX121" s="3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S121" s="1"/>
      <c r="CT121" s="1"/>
      <c r="CU121" s="3"/>
      <c r="CV121" s="3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Q121" s="1"/>
      <c r="DR121" s="1"/>
      <c r="DS121" s="3"/>
      <c r="DT121" s="3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O121" s="1"/>
      <c r="EP121" s="1"/>
      <c r="EQ121" s="3"/>
      <c r="ER121" s="3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</row>
    <row r="122" ht="14.5" spans="1:167">
      <c r="A122" s="1"/>
      <c r="B122" s="1"/>
      <c r="C122" s="3"/>
      <c r="D122" s="3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Y122" s="1"/>
      <c r="Z122" s="1"/>
      <c r="AA122" s="3"/>
      <c r="AB122" s="3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W122" s="1"/>
      <c r="AX122" s="1"/>
      <c r="AY122" s="3"/>
      <c r="AZ122" s="3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U122" s="1"/>
      <c r="BV122" s="1"/>
      <c r="BW122" s="3"/>
      <c r="BX122" s="3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S122" s="1"/>
      <c r="CT122" s="1"/>
      <c r="CU122" s="3"/>
      <c r="CV122" s="3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Q122" s="1"/>
      <c r="DR122" s="1"/>
      <c r="DS122" s="3"/>
      <c r="DT122" s="3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O122" s="1"/>
      <c r="EP122" s="1"/>
      <c r="EQ122" s="3"/>
      <c r="ER122" s="3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</row>
    <row r="123" ht="14.5" spans="1:167">
      <c r="A123" s="1"/>
      <c r="B123" s="1"/>
      <c r="C123" s="3"/>
      <c r="D123" s="3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Y123" s="1"/>
      <c r="Z123" s="1"/>
      <c r="AA123" s="3"/>
      <c r="AB123" s="3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W123" s="1"/>
      <c r="AX123" s="1"/>
      <c r="AY123" s="3"/>
      <c r="AZ123" s="3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U123" s="1"/>
      <c r="BV123" s="1"/>
      <c r="BW123" s="3"/>
      <c r="BX123" s="3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S123" s="1"/>
      <c r="CT123" s="1"/>
      <c r="CU123" s="3"/>
      <c r="CV123" s="3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Q123" s="1"/>
      <c r="DR123" s="1"/>
      <c r="DS123" s="3"/>
      <c r="DT123" s="3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O123" s="1"/>
      <c r="EP123" s="1"/>
      <c r="EQ123" s="3"/>
      <c r="ER123" s="3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</row>
    <row r="124" ht="14.5" spans="1:167">
      <c r="A124" s="1"/>
      <c r="B124" s="1"/>
      <c r="C124" s="3"/>
      <c r="D124" s="3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Y124" s="1"/>
      <c r="Z124" s="1"/>
      <c r="AA124" s="3"/>
      <c r="AB124" s="3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W124" s="1"/>
      <c r="AX124" s="1"/>
      <c r="AY124" s="3"/>
      <c r="AZ124" s="3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U124" s="1"/>
      <c r="BV124" s="1"/>
      <c r="BW124" s="3"/>
      <c r="BX124" s="3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S124" s="1"/>
      <c r="CT124" s="1"/>
      <c r="CU124" s="3"/>
      <c r="CV124" s="3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Q124" s="1"/>
      <c r="DR124" s="1"/>
      <c r="DS124" s="3"/>
      <c r="DT124" s="3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O124" s="1"/>
      <c r="EP124" s="1"/>
      <c r="EQ124" s="3"/>
      <c r="ER124" s="3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</row>
    <row r="125" ht="14.5" spans="1:167">
      <c r="A125" s="1"/>
      <c r="B125" s="1"/>
      <c r="C125" s="3"/>
      <c r="D125" s="3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Y125" s="1"/>
      <c r="Z125" s="1"/>
      <c r="AA125" s="3"/>
      <c r="AB125" s="3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W125" s="1"/>
      <c r="AX125" s="1"/>
      <c r="AY125" s="3"/>
      <c r="AZ125" s="3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U125" s="1"/>
      <c r="BV125" s="1"/>
      <c r="BW125" s="3"/>
      <c r="BX125" s="3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S125" s="1"/>
      <c r="CT125" s="1"/>
      <c r="CU125" s="3"/>
      <c r="CV125" s="3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Q125" s="1"/>
      <c r="DR125" s="1"/>
      <c r="DS125" s="3"/>
      <c r="DT125" s="3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O125" s="1"/>
      <c r="EP125" s="1"/>
      <c r="EQ125" s="3"/>
      <c r="ER125" s="3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</row>
    <row r="126" ht="14.5" spans="1:167">
      <c r="A126" s="1"/>
      <c r="B126" s="1"/>
      <c r="C126" s="3"/>
      <c r="D126" s="3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Y126" s="1"/>
      <c r="Z126" s="1"/>
      <c r="AA126" s="3"/>
      <c r="AB126" s="3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W126" s="1"/>
      <c r="AX126" s="1"/>
      <c r="AY126" s="3"/>
      <c r="AZ126" s="3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U126" s="1"/>
      <c r="BV126" s="1"/>
      <c r="BW126" s="3"/>
      <c r="BX126" s="3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S126" s="1"/>
      <c r="CT126" s="1"/>
      <c r="CU126" s="3"/>
      <c r="CV126" s="3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Q126" s="1"/>
      <c r="DR126" s="1"/>
      <c r="DS126" s="3"/>
      <c r="DT126" s="3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O126" s="1"/>
      <c r="EP126" s="1"/>
      <c r="EQ126" s="3"/>
      <c r="ER126" s="3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</row>
    <row r="127" ht="14.5" spans="1:167">
      <c r="A127" s="1"/>
      <c r="B127" s="1"/>
      <c r="C127" s="3"/>
      <c r="D127" s="3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Y127" s="1"/>
      <c r="Z127" s="1"/>
      <c r="AA127" s="3"/>
      <c r="AB127" s="3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W127" s="1"/>
      <c r="AX127" s="1"/>
      <c r="AY127" s="3"/>
      <c r="AZ127" s="3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U127" s="1"/>
      <c r="BV127" s="1"/>
      <c r="BW127" s="3"/>
      <c r="BX127" s="3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S127" s="1"/>
      <c r="CT127" s="1"/>
      <c r="CU127" s="3"/>
      <c r="CV127" s="3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Q127" s="1"/>
      <c r="DR127" s="1"/>
      <c r="DS127" s="3"/>
      <c r="DT127" s="3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O127" s="1"/>
      <c r="EP127" s="1"/>
      <c r="EQ127" s="3"/>
      <c r="ER127" s="3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</row>
    <row r="128" ht="14.5" spans="1:167">
      <c r="A128" s="1"/>
      <c r="B128" s="1"/>
      <c r="C128" s="3"/>
      <c r="D128" s="3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Y128" s="1"/>
      <c r="Z128" s="1"/>
      <c r="AA128" s="3"/>
      <c r="AB128" s="3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W128" s="1"/>
      <c r="AX128" s="1"/>
      <c r="AY128" s="3"/>
      <c r="AZ128" s="3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U128" s="1"/>
      <c r="BV128" s="1"/>
      <c r="BW128" s="3"/>
      <c r="BX128" s="3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S128" s="1"/>
      <c r="CT128" s="1"/>
      <c r="CU128" s="3"/>
      <c r="CV128" s="3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Q128" s="1"/>
      <c r="DR128" s="1"/>
      <c r="DS128" s="3"/>
      <c r="DT128" s="3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O128" s="1"/>
      <c r="EP128" s="1"/>
      <c r="EQ128" s="3"/>
      <c r="ER128" s="3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</row>
    <row r="129" ht="14.5" spans="1:167">
      <c r="A129" s="1"/>
      <c r="B129" s="1"/>
      <c r="C129" s="3"/>
      <c r="D129" s="3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Y129" s="1"/>
      <c r="Z129" s="1"/>
      <c r="AA129" s="3"/>
      <c r="AB129" s="3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W129" s="1"/>
      <c r="AX129" s="1"/>
      <c r="AY129" s="3"/>
      <c r="AZ129" s="3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U129" s="1"/>
      <c r="BV129" s="1"/>
      <c r="BW129" s="3"/>
      <c r="BX129" s="3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S129" s="1"/>
      <c r="CT129" s="1"/>
      <c r="CU129" s="3"/>
      <c r="CV129" s="3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Q129" s="1"/>
      <c r="DR129" s="1"/>
      <c r="DS129" s="3"/>
      <c r="DT129" s="3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O129" s="1"/>
      <c r="EP129" s="1"/>
      <c r="EQ129" s="3"/>
      <c r="ER129" s="3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</row>
    <row r="130" ht="14.5" spans="1:167">
      <c r="A130" s="1"/>
      <c r="B130" s="1"/>
      <c r="C130" s="3"/>
      <c r="D130" s="3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Y130" s="1"/>
      <c r="Z130" s="1"/>
      <c r="AA130" s="3"/>
      <c r="AB130" s="3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W130" s="1"/>
      <c r="AX130" s="1"/>
      <c r="AY130" s="3"/>
      <c r="AZ130" s="3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U130" s="1"/>
      <c r="BV130" s="1"/>
      <c r="BW130" s="3"/>
      <c r="BX130" s="3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S130" s="1"/>
      <c r="CT130" s="1"/>
      <c r="CU130" s="3"/>
      <c r="CV130" s="3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Q130" s="1"/>
      <c r="DR130" s="1"/>
      <c r="DS130" s="3"/>
      <c r="DT130" s="3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O130" s="1"/>
      <c r="EP130" s="1"/>
      <c r="EQ130" s="3"/>
      <c r="ER130" s="3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</row>
    <row r="131" ht="14.5" spans="1:167">
      <c r="A131" s="1"/>
      <c r="B131" s="1"/>
      <c r="C131" s="3"/>
      <c r="D131" s="3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Y131" s="1"/>
      <c r="Z131" s="1"/>
      <c r="AA131" s="3"/>
      <c r="AB131" s="3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W131" s="1"/>
      <c r="AX131" s="1"/>
      <c r="AY131" s="3"/>
      <c r="AZ131" s="3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U131" s="1"/>
      <c r="BV131" s="1"/>
      <c r="BW131" s="3"/>
      <c r="BX131" s="3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S131" s="1"/>
      <c r="CT131" s="1"/>
      <c r="CU131" s="3"/>
      <c r="CV131" s="3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Q131" s="1"/>
      <c r="DR131" s="1"/>
      <c r="DS131" s="3"/>
      <c r="DT131" s="3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O131" s="1"/>
      <c r="EP131" s="1"/>
      <c r="EQ131" s="3"/>
      <c r="ER131" s="3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</row>
    <row r="132" ht="14.5" spans="1:167">
      <c r="A132" s="1"/>
      <c r="B132" s="1"/>
      <c r="C132" s="3"/>
      <c r="D132" s="3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Y132" s="1"/>
      <c r="Z132" s="1"/>
      <c r="AA132" s="3"/>
      <c r="AB132" s="3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W132" s="1"/>
      <c r="AX132" s="1"/>
      <c r="AY132" s="3"/>
      <c r="AZ132" s="3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U132" s="1"/>
      <c r="BV132" s="1"/>
      <c r="BW132" s="3"/>
      <c r="BX132" s="3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S132" s="1"/>
      <c r="CT132" s="1"/>
      <c r="CU132" s="3"/>
      <c r="CV132" s="3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Q132" s="1"/>
      <c r="DR132" s="1"/>
      <c r="DS132" s="3"/>
      <c r="DT132" s="3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O132" s="1"/>
      <c r="EP132" s="1"/>
      <c r="EQ132" s="3"/>
      <c r="ER132" s="3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</row>
    <row r="133" ht="14.5" spans="1:167">
      <c r="A133" s="1"/>
      <c r="B133" s="1"/>
      <c r="C133" s="3"/>
      <c r="D133" s="3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Y133" s="1"/>
      <c r="Z133" s="1"/>
      <c r="AA133" s="3"/>
      <c r="AB133" s="3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W133" s="1"/>
      <c r="AX133" s="1"/>
      <c r="AY133" s="3"/>
      <c r="AZ133" s="3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U133" s="1"/>
      <c r="BV133" s="1"/>
      <c r="BW133" s="3"/>
      <c r="BX133" s="3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S133" s="1"/>
      <c r="CT133" s="1"/>
      <c r="CU133" s="3"/>
      <c r="CV133" s="3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Q133" s="1"/>
      <c r="DR133" s="1"/>
      <c r="DS133" s="3"/>
      <c r="DT133" s="3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O133" s="1"/>
      <c r="EP133" s="1"/>
      <c r="EQ133" s="3"/>
      <c r="ER133" s="3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</row>
    <row r="134" ht="14.5" spans="1:167">
      <c r="A134" s="1"/>
      <c r="B134" s="1"/>
      <c r="C134" s="3"/>
      <c r="D134" s="3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Y134" s="1"/>
      <c r="Z134" s="1"/>
      <c r="AA134" s="3"/>
      <c r="AB134" s="3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W134" s="1"/>
      <c r="AX134" s="1"/>
      <c r="AY134" s="3"/>
      <c r="AZ134" s="3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U134" s="1"/>
      <c r="BV134" s="1"/>
      <c r="BW134" s="3"/>
      <c r="BX134" s="3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S134" s="1"/>
      <c r="CT134" s="1"/>
      <c r="CU134" s="3"/>
      <c r="CV134" s="3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Q134" s="1"/>
      <c r="DR134" s="1"/>
      <c r="DS134" s="3"/>
      <c r="DT134" s="3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O134" s="1"/>
      <c r="EP134" s="1"/>
      <c r="EQ134" s="3"/>
      <c r="ER134" s="3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</row>
    <row r="135" ht="14.5" spans="1:167">
      <c r="A135" s="1"/>
      <c r="B135" s="1"/>
      <c r="C135" s="3"/>
      <c r="D135" s="3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Y135" s="1"/>
      <c r="Z135" s="1"/>
      <c r="AA135" s="3"/>
      <c r="AB135" s="3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W135" s="1"/>
      <c r="AX135" s="1"/>
      <c r="AY135" s="3"/>
      <c r="AZ135" s="3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U135" s="1"/>
      <c r="BV135" s="1"/>
      <c r="BW135" s="3"/>
      <c r="BX135" s="3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S135" s="1"/>
      <c r="CT135" s="1"/>
      <c r="CU135" s="3"/>
      <c r="CV135" s="3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Q135" s="1"/>
      <c r="DR135" s="1"/>
      <c r="DS135" s="3"/>
      <c r="DT135" s="3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O135" s="1"/>
      <c r="EP135" s="1"/>
      <c r="EQ135" s="3"/>
      <c r="ER135" s="3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</row>
    <row r="136" ht="14.5" spans="1:167">
      <c r="A136" s="1"/>
      <c r="B136" s="1"/>
      <c r="C136" s="3"/>
      <c r="D136" s="3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Y136" s="1"/>
      <c r="Z136" s="1"/>
      <c r="AA136" s="3"/>
      <c r="AB136" s="3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W136" s="1"/>
      <c r="AX136" s="1"/>
      <c r="AY136" s="3"/>
      <c r="AZ136" s="3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U136" s="1"/>
      <c r="BV136" s="1"/>
      <c r="BW136" s="3"/>
      <c r="BX136" s="3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S136" s="1"/>
      <c r="CT136" s="1"/>
      <c r="CU136" s="3"/>
      <c r="CV136" s="3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Q136" s="1"/>
      <c r="DR136" s="1"/>
      <c r="DS136" s="3"/>
      <c r="DT136" s="3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O136" s="1"/>
      <c r="EP136" s="1"/>
      <c r="EQ136" s="3"/>
      <c r="ER136" s="3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</row>
    <row r="137" ht="14.5" spans="1:167">
      <c r="A137" s="1"/>
      <c r="B137" s="1"/>
      <c r="C137" s="3"/>
      <c r="D137" s="3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Y137" s="1"/>
      <c r="Z137" s="1"/>
      <c r="AA137" s="3"/>
      <c r="AB137" s="3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W137" s="1"/>
      <c r="AX137" s="1"/>
      <c r="AY137" s="3"/>
      <c r="AZ137" s="3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U137" s="1"/>
      <c r="BV137" s="1"/>
      <c r="BW137" s="3"/>
      <c r="BX137" s="3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S137" s="1"/>
      <c r="CT137" s="1"/>
      <c r="CU137" s="3"/>
      <c r="CV137" s="3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Q137" s="1"/>
      <c r="DR137" s="1"/>
      <c r="DS137" s="3"/>
      <c r="DT137" s="3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O137" s="1"/>
      <c r="EP137" s="1"/>
      <c r="EQ137" s="3"/>
      <c r="ER137" s="3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</row>
    <row r="138" ht="14.5" spans="1:167">
      <c r="A138" s="1"/>
      <c r="B138" s="1"/>
      <c r="C138" s="3"/>
      <c r="D138" s="3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Y138" s="1"/>
      <c r="Z138" s="1"/>
      <c r="AA138" s="3"/>
      <c r="AB138" s="3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W138" s="1"/>
      <c r="AX138" s="1"/>
      <c r="AY138" s="3"/>
      <c r="AZ138" s="3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U138" s="1"/>
      <c r="BV138" s="1"/>
      <c r="BW138" s="3"/>
      <c r="BX138" s="3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S138" s="1"/>
      <c r="CT138" s="1"/>
      <c r="CU138" s="3"/>
      <c r="CV138" s="3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Q138" s="1"/>
      <c r="DR138" s="1"/>
      <c r="DS138" s="3"/>
      <c r="DT138" s="3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O138" s="1"/>
      <c r="EP138" s="1"/>
      <c r="EQ138" s="3"/>
      <c r="ER138" s="3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</row>
    <row r="139" ht="14.5" spans="1:167">
      <c r="A139" s="1"/>
      <c r="B139" s="1"/>
      <c r="C139" s="3"/>
      <c r="D139" s="3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Y139" s="1"/>
      <c r="Z139" s="1"/>
      <c r="AA139" s="3"/>
      <c r="AB139" s="3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W139" s="1"/>
      <c r="AX139" s="1"/>
      <c r="AY139" s="3"/>
      <c r="AZ139" s="3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U139" s="1"/>
      <c r="BV139" s="1"/>
      <c r="BW139" s="3"/>
      <c r="BX139" s="3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S139" s="1"/>
      <c r="CT139" s="1"/>
      <c r="CU139" s="3"/>
      <c r="CV139" s="3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Q139" s="1"/>
      <c r="DR139" s="1"/>
      <c r="DS139" s="3"/>
      <c r="DT139" s="3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O139" s="1"/>
      <c r="EP139" s="1"/>
      <c r="EQ139" s="3"/>
      <c r="ER139" s="3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</row>
    <row r="140" ht="14.5" spans="1:167">
      <c r="A140" s="1"/>
      <c r="B140" s="1"/>
      <c r="C140" s="3"/>
      <c r="D140" s="3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Y140" s="1"/>
      <c r="Z140" s="1"/>
      <c r="AA140" s="3"/>
      <c r="AB140" s="3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W140" s="1"/>
      <c r="AX140" s="1"/>
      <c r="AY140" s="3"/>
      <c r="AZ140" s="3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U140" s="1"/>
      <c r="BV140" s="1"/>
      <c r="BW140" s="3"/>
      <c r="BX140" s="3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S140" s="1"/>
      <c r="CT140" s="1"/>
      <c r="CU140" s="3"/>
      <c r="CV140" s="3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Q140" s="1"/>
      <c r="DR140" s="1"/>
      <c r="DS140" s="3"/>
      <c r="DT140" s="3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O140" s="1"/>
      <c r="EP140" s="1"/>
      <c r="EQ140" s="3"/>
      <c r="ER140" s="3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</row>
    <row r="141" ht="14.5" spans="1:167">
      <c r="A141" s="1"/>
      <c r="B141" s="1"/>
      <c r="C141" s="3"/>
      <c r="D141" s="3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Y141" s="1"/>
      <c r="Z141" s="1"/>
      <c r="AA141" s="3"/>
      <c r="AB141" s="3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W141" s="1"/>
      <c r="AX141" s="1"/>
      <c r="AY141" s="3"/>
      <c r="AZ141" s="3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U141" s="1"/>
      <c r="BV141" s="1"/>
      <c r="BW141" s="3"/>
      <c r="BX141" s="3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S141" s="1"/>
      <c r="CT141" s="1"/>
      <c r="CU141" s="3"/>
      <c r="CV141" s="3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Q141" s="1"/>
      <c r="DR141" s="1"/>
      <c r="DS141" s="3"/>
      <c r="DT141" s="3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O141" s="1"/>
      <c r="EP141" s="1"/>
      <c r="EQ141" s="3"/>
      <c r="ER141" s="3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</row>
    <row r="142" ht="14.5" spans="1:167">
      <c r="A142" s="1"/>
      <c r="B142" s="1"/>
      <c r="C142" s="3"/>
      <c r="D142" s="3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Y142" s="1"/>
      <c r="Z142" s="1"/>
      <c r="AA142" s="3"/>
      <c r="AB142" s="3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W142" s="1"/>
      <c r="AX142" s="1"/>
      <c r="AY142" s="3"/>
      <c r="AZ142" s="3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U142" s="1"/>
      <c r="BV142" s="1"/>
      <c r="BW142" s="3"/>
      <c r="BX142" s="3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S142" s="1"/>
      <c r="CT142" s="1"/>
      <c r="CU142" s="3"/>
      <c r="CV142" s="3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Q142" s="1"/>
      <c r="DR142" s="1"/>
      <c r="DS142" s="3"/>
      <c r="DT142" s="3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O142" s="1"/>
      <c r="EP142" s="1"/>
      <c r="EQ142" s="3"/>
      <c r="ER142" s="3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</row>
    <row r="143" ht="14.5" spans="1:167">
      <c r="A143" s="1"/>
      <c r="B143" s="1"/>
      <c r="C143" s="3"/>
      <c r="D143" s="3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Y143" s="1"/>
      <c r="Z143" s="1"/>
      <c r="AA143" s="3"/>
      <c r="AB143" s="3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W143" s="1"/>
      <c r="AX143" s="1"/>
      <c r="AY143" s="3"/>
      <c r="AZ143" s="3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U143" s="1"/>
      <c r="BV143" s="1"/>
      <c r="BW143" s="3"/>
      <c r="BX143" s="3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S143" s="1"/>
      <c r="CT143" s="1"/>
      <c r="CU143" s="3"/>
      <c r="CV143" s="3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Q143" s="1"/>
      <c r="DR143" s="1"/>
      <c r="DS143" s="3"/>
      <c r="DT143" s="3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O143" s="1"/>
      <c r="EP143" s="1"/>
      <c r="EQ143" s="3"/>
      <c r="ER143" s="3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</row>
    <row r="144" ht="14.5" spans="1:167">
      <c r="A144" s="1"/>
      <c r="B144" s="1"/>
      <c r="C144" s="3"/>
      <c r="D144" s="3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Y144" s="1"/>
      <c r="Z144" s="1"/>
      <c r="AA144" s="3"/>
      <c r="AB144" s="3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W144" s="1"/>
      <c r="AX144" s="1"/>
      <c r="AY144" s="3"/>
      <c r="AZ144" s="3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U144" s="1"/>
      <c r="BV144" s="1"/>
      <c r="BW144" s="3"/>
      <c r="BX144" s="3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S144" s="1"/>
      <c r="CT144" s="1"/>
      <c r="CU144" s="3"/>
      <c r="CV144" s="3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Q144" s="1"/>
      <c r="DR144" s="1"/>
      <c r="DS144" s="3"/>
      <c r="DT144" s="3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O144" s="1"/>
      <c r="EP144" s="1"/>
      <c r="EQ144" s="3"/>
      <c r="ER144" s="3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</row>
    <row r="145" ht="14.5" spans="1:167">
      <c r="A145" s="1"/>
      <c r="B145" s="1"/>
      <c r="C145" s="3"/>
      <c r="D145" s="3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Y145" s="1"/>
      <c r="Z145" s="1"/>
      <c r="AA145" s="3"/>
      <c r="AB145" s="3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W145" s="1"/>
      <c r="AX145" s="1"/>
      <c r="AY145" s="3"/>
      <c r="AZ145" s="3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U145" s="1"/>
      <c r="BV145" s="1"/>
      <c r="BW145" s="3"/>
      <c r="BX145" s="3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S145" s="1"/>
      <c r="CT145" s="1"/>
      <c r="CU145" s="3"/>
      <c r="CV145" s="3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Q145" s="1"/>
      <c r="DR145" s="1"/>
      <c r="DS145" s="3"/>
      <c r="DT145" s="3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O145" s="1"/>
      <c r="EP145" s="1"/>
      <c r="EQ145" s="3"/>
      <c r="ER145" s="3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</row>
    <row r="146" ht="14.5" spans="1:167">
      <c r="A146" s="1"/>
      <c r="B146" s="1"/>
      <c r="C146" s="3"/>
      <c r="D146" s="3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Y146" s="1"/>
      <c r="Z146" s="1"/>
      <c r="AA146" s="3"/>
      <c r="AB146" s="3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W146" s="1"/>
      <c r="AX146" s="1"/>
      <c r="AY146" s="3"/>
      <c r="AZ146" s="3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U146" s="1"/>
      <c r="BV146" s="1"/>
      <c r="BW146" s="3"/>
      <c r="BX146" s="3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S146" s="1"/>
      <c r="CT146" s="1"/>
      <c r="CU146" s="3"/>
      <c r="CV146" s="3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Q146" s="1"/>
      <c r="DR146" s="1"/>
      <c r="DS146" s="3"/>
      <c r="DT146" s="3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O146" s="1"/>
      <c r="EP146" s="1"/>
      <c r="EQ146" s="3"/>
      <c r="ER146" s="3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</row>
    <row r="147" ht="14.5" spans="1:167">
      <c r="A147" s="1"/>
      <c r="B147" s="1"/>
      <c r="C147" s="3"/>
      <c r="D147" s="3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Y147" s="1"/>
      <c r="Z147" s="1"/>
      <c r="AA147" s="3"/>
      <c r="AB147" s="3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W147" s="1"/>
      <c r="AX147" s="1"/>
      <c r="AY147" s="3"/>
      <c r="AZ147" s="3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U147" s="1"/>
      <c r="BV147" s="1"/>
      <c r="BW147" s="3"/>
      <c r="BX147" s="3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S147" s="1"/>
      <c r="CT147" s="1"/>
      <c r="CU147" s="3"/>
      <c r="CV147" s="3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Q147" s="1"/>
      <c r="DR147" s="1"/>
      <c r="DS147" s="3"/>
      <c r="DT147" s="3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O147" s="1"/>
      <c r="EP147" s="1"/>
      <c r="EQ147" s="3"/>
      <c r="ER147" s="3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</row>
    <row r="148" ht="14.5" spans="1:167">
      <c r="A148" s="1"/>
      <c r="B148" s="1"/>
      <c r="C148" s="3"/>
      <c r="D148" s="3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Y148" s="1"/>
      <c r="Z148" s="1"/>
      <c r="AA148" s="3"/>
      <c r="AB148" s="3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W148" s="1"/>
      <c r="AX148" s="1"/>
      <c r="AY148" s="3"/>
      <c r="AZ148" s="3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U148" s="1"/>
      <c r="BV148" s="1"/>
      <c r="BW148" s="3"/>
      <c r="BX148" s="3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S148" s="1"/>
      <c r="CT148" s="1"/>
      <c r="CU148" s="3"/>
      <c r="CV148" s="3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Q148" s="1"/>
      <c r="DR148" s="1"/>
      <c r="DS148" s="3"/>
      <c r="DT148" s="3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O148" s="1"/>
      <c r="EP148" s="1"/>
      <c r="EQ148" s="3"/>
      <c r="ER148" s="3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</row>
    <row r="149" ht="14.5" spans="1:167">
      <c r="A149" s="1"/>
      <c r="B149" s="1"/>
      <c r="C149" s="3"/>
      <c r="D149" s="3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Y149" s="1"/>
      <c r="Z149" s="1"/>
      <c r="AA149" s="3"/>
      <c r="AB149" s="3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W149" s="1"/>
      <c r="AX149" s="1"/>
      <c r="AY149" s="3"/>
      <c r="AZ149" s="3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U149" s="1"/>
      <c r="BV149" s="1"/>
      <c r="BW149" s="3"/>
      <c r="BX149" s="3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S149" s="1"/>
      <c r="CT149" s="1"/>
      <c r="CU149" s="3"/>
      <c r="CV149" s="3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Q149" s="1"/>
      <c r="DR149" s="1"/>
      <c r="DS149" s="3"/>
      <c r="DT149" s="3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O149" s="1"/>
      <c r="EP149" s="1"/>
      <c r="EQ149" s="3"/>
      <c r="ER149" s="3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</row>
    <row r="150" ht="14.5" spans="1:167">
      <c r="A150" s="1"/>
      <c r="B150" s="1"/>
      <c r="C150" s="3"/>
      <c r="D150" s="3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Y150" s="1"/>
      <c r="Z150" s="1"/>
      <c r="AA150" s="3"/>
      <c r="AB150" s="3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W150" s="1"/>
      <c r="AX150" s="1"/>
      <c r="AY150" s="3"/>
      <c r="AZ150" s="3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U150" s="1"/>
      <c r="BV150" s="1"/>
      <c r="BW150" s="3"/>
      <c r="BX150" s="3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S150" s="1"/>
      <c r="CT150" s="1"/>
      <c r="CU150" s="3"/>
      <c r="CV150" s="3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Q150" s="1"/>
      <c r="DR150" s="1"/>
      <c r="DS150" s="3"/>
      <c r="DT150" s="3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O150" s="1"/>
      <c r="EP150" s="1"/>
      <c r="EQ150" s="3"/>
      <c r="ER150" s="3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</row>
    <row r="151" ht="14.5" spans="1:167">
      <c r="A151" s="1"/>
      <c r="B151" s="1"/>
      <c r="C151" s="3"/>
      <c r="D151" s="3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Y151" s="1"/>
      <c r="Z151" s="1"/>
      <c r="AA151" s="3"/>
      <c r="AB151" s="3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W151" s="1"/>
      <c r="AX151" s="1"/>
      <c r="AY151" s="3"/>
      <c r="AZ151" s="3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U151" s="1"/>
      <c r="BV151" s="1"/>
      <c r="BW151" s="3"/>
      <c r="BX151" s="3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S151" s="1"/>
      <c r="CT151" s="1"/>
      <c r="CU151" s="3"/>
      <c r="CV151" s="3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Q151" s="1"/>
      <c r="DR151" s="1"/>
      <c r="DS151" s="3"/>
      <c r="DT151" s="3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O151" s="1"/>
      <c r="EP151" s="1"/>
      <c r="EQ151" s="3"/>
      <c r="ER151" s="3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</row>
    <row r="152" ht="14.5" spans="1:167">
      <c r="A152" s="1"/>
      <c r="B152" s="1"/>
      <c r="C152" s="3"/>
      <c r="D152" s="3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Y152" s="1"/>
      <c r="Z152" s="1"/>
      <c r="AA152" s="3"/>
      <c r="AB152" s="3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W152" s="1"/>
      <c r="AX152" s="1"/>
      <c r="AY152" s="3"/>
      <c r="AZ152" s="3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U152" s="1"/>
      <c r="BV152" s="1"/>
      <c r="BW152" s="3"/>
      <c r="BX152" s="3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S152" s="1"/>
      <c r="CT152" s="1"/>
      <c r="CU152" s="3"/>
      <c r="CV152" s="3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Q152" s="1"/>
      <c r="DR152" s="1"/>
      <c r="DS152" s="3"/>
      <c r="DT152" s="3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O152" s="1"/>
      <c r="EP152" s="1"/>
      <c r="EQ152" s="3"/>
      <c r="ER152" s="3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</row>
    <row r="153" ht="14.5" spans="1:167">
      <c r="A153" s="1"/>
      <c r="B153" s="1"/>
      <c r="C153" s="3"/>
      <c r="D153" s="3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Y153" s="1"/>
      <c r="Z153" s="1"/>
      <c r="AA153" s="3"/>
      <c r="AB153" s="3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W153" s="1"/>
      <c r="AX153" s="1"/>
      <c r="AY153" s="3"/>
      <c r="AZ153" s="3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U153" s="1"/>
      <c r="BV153" s="1"/>
      <c r="BW153" s="3"/>
      <c r="BX153" s="3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S153" s="1"/>
      <c r="CT153" s="1"/>
      <c r="CU153" s="3"/>
      <c r="CV153" s="3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Q153" s="1"/>
      <c r="DR153" s="1"/>
      <c r="DS153" s="3"/>
      <c r="DT153" s="3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O153" s="1"/>
      <c r="EP153" s="1"/>
      <c r="EQ153" s="3"/>
      <c r="ER153" s="3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</row>
    <row r="154" ht="14.5" spans="1:167">
      <c r="A154" s="1"/>
      <c r="B154" s="1"/>
      <c r="C154" s="3"/>
      <c r="D154" s="3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Y154" s="1"/>
      <c r="Z154" s="1"/>
      <c r="AA154" s="3"/>
      <c r="AB154" s="3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W154" s="1"/>
      <c r="AX154" s="1"/>
      <c r="AY154" s="3"/>
      <c r="AZ154" s="3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U154" s="1"/>
      <c r="BV154" s="1"/>
      <c r="BW154" s="3"/>
      <c r="BX154" s="3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S154" s="1"/>
      <c r="CT154" s="1"/>
      <c r="CU154" s="3"/>
      <c r="CV154" s="3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Q154" s="1"/>
      <c r="DR154" s="1"/>
      <c r="DS154" s="3"/>
      <c r="DT154" s="3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O154" s="1"/>
      <c r="EP154" s="1"/>
      <c r="EQ154" s="3"/>
      <c r="ER154" s="3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</row>
    <row r="155" ht="14.5" spans="1:167">
      <c r="A155" s="1"/>
      <c r="B155" s="1"/>
      <c r="C155" s="3"/>
      <c r="D155" s="3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Y155" s="1"/>
      <c r="Z155" s="1"/>
      <c r="AA155" s="3"/>
      <c r="AB155" s="3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W155" s="1"/>
      <c r="AX155" s="1"/>
      <c r="AY155" s="3"/>
      <c r="AZ155" s="3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U155" s="1"/>
      <c r="BV155" s="1"/>
      <c r="BW155" s="3"/>
      <c r="BX155" s="3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S155" s="1"/>
      <c r="CT155" s="1"/>
      <c r="CU155" s="3"/>
      <c r="CV155" s="3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Q155" s="1"/>
      <c r="DR155" s="1"/>
      <c r="DS155" s="3"/>
      <c r="DT155" s="3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O155" s="1"/>
      <c r="EP155" s="1"/>
      <c r="EQ155" s="3"/>
      <c r="ER155" s="3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</row>
    <row r="156" ht="14.5" spans="1:167">
      <c r="A156" s="1"/>
      <c r="B156" s="1"/>
      <c r="C156" s="3"/>
      <c r="D156" s="3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Y156" s="1"/>
      <c r="Z156" s="1"/>
      <c r="AA156" s="3"/>
      <c r="AB156" s="3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W156" s="1"/>
      <c r="AX156" s="1"/>
      <c r="AY156" s="3"/>
      <c r="AZ156" s="3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U156" s="1"/>
      <c r="BV156" s="1"/>
      <c r="BW156" s="3"/>
      <c r="BX156" s="3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S156" s="1"/>
      <c r="CT156" s="1"/>
      <c r="CU156" s="3"/>
      <c r="CV156" s="3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Q156" s="1"/>
      <c r="DR156" s="1"/>
      <c r="DS156" s="3"/>
      <c r="DT156" s="3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O156" s="1"/>
      <c r="EP156" s="1"/>
      <c r="EQ156" s="3"/>
      <c r="ER156" s="3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</row>
    <row r="157" ht="14.5" spans="1:167">
      <c r="A157" s="1"/>
      <c r="B157" s="1"/>
      <c r="C157" s="3"/>
      <c r="D157" s="3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Y157" s="1"/>
      <c r="Z157" s="1"/>
      <c r="AA157" s="3"/>
      <c r="AB157" s="3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W157" s="1"/>
      <c r="AX157" s="1"/>
      <c r="AY157" s="3"/>
      <c r="AZ157" s="3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U157" s="1"/>
      <c r="BV157" s="1"/>
      <c r="BW157" s="3"/>
      <c r="BX157" s="3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S157" s="1"/>
      <c r="CT157" s="1"/>
      <c r="CU157" s="3"/>
      <c r="CV157" s="3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Q157" s="1"/>
      <c r="DR157" s="1"/>
      <c r="DS157" s="3"/>
      <c r="DT157" s="3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O157" s="1"/>
      <c r="EP157" s="1"/>
      <c r="EQ157" s="3"/>
      <c r="ER157" s="3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</row>
    <row r="158" ht="14.5" spans="1:167">
      <c r="A158" s="1"/>
      <c r="B158" s="1"/>
      <c r="C158" s="3"/>
      <c r="D158" s="3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Y158" s="1"/>
      <c r="Z158" s="1"/>
      <c r="AA158" s="3"/>
      <c r="AB158" s="3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W158" s="1"/>
      <c r="AX158" s="1"/>
      <c r="AY158" s="3"/>
      <c r="AZ158" s="3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U158" s="1"/>
      <c r="BV158" s="1"/>
      <c r="BW158" s="3"/>
      <c r="BX158" s="3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S158" s="1"/>
      <c r="CT158" s="1"/>
      <c r="CU158" s="3"/>
      <c r="CV158" s="3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Q158" s="1"/>
      <c r="DR158" s="1"/>
      <c r="DS158" s="3"/>
      <c r="DT158" s="3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O158" s="1"/>
      <c r="EP158" s="1"/>
      <c r="EQ158" s="3"/>
      <c r="ER158" s="3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</row>
    <row r="159" ht="14.5" spans="1:167">
      <c r="A159" s="1"/>
      <c r="B159" s="1"/>
      <c r="C159" s="3"/>
      <c r="D159" s="3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Y159" s="1"/>
      <c r="Z159" s="1"/>
      <c r="AA159" s="3"/>
      <c r="AB159" s="3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W159" s="1"/>
      <c r="AX159" s="1"/>
      <c r="AY159" s="3"/>
      <c r="AZ159" s="3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U159" s="1"/>
      <c r="BV159" s="1"/>
      <c r="BW159" s="3"/>
      <c r="BX159" s="3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S159" s="1"/>
      <c r="CT159" s="1"/>
      <c r="CU159" s="3"/>
      <c r="CV159" s="3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Q159" s="1"/>
      <c r="DR159" s="1"/>
      <c r="DS159" s="3"/>
      <c r="DT159" s="3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O159" s="1"/>
      <c r="EP159" s="1"/>
      <c r="EQ159" s="3"/>
      <c r="ER159" s="3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</row>
    <row r="160" ht="14.5" spans="1:167">
      <c r="A160" s="1"/>
      <c r="B160" s="1"/>
      <c r="C160" s="3"/>
      <c r="D160" s="3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Y160" s="1"/>
      <c r="Z160" s="1"/>
      <c r="AA160" s="3"/>
      <c r="AB160" s="3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W160" s="1"/>
      <c r="AX160" s="1"/>
      <c r="AY160" s="3"/>
      <c r="AZ160" s="3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U160" s="1"/>
      <c r="BV160" s="1"/>
      <c r="BW160" s="3"/>
      <c r="BX160" s="3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S160" s="1"/>
      <c r="CT160" s="1"/>
      <c r="CU160" s="3"/>
      <c r="CV160" s="3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Q160" s="1"/>
      <c r="DR160" s="1"/>
      <c r="DS160" s="3"/>
      <c r="DT160" s="3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O160" s="1"/>
      <c r="EP160" s="1"/>
      <c r="EQ160" s="3"/>
      <c r="ER160" s="3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</row>
    <row r="161" ht="14.5" spans="1:167">
      <c r="A161" s="1"/>
      <c r="B161" s="1"/>
      <c r="C161" s="3"/>
      <c r="D161" s="3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Y161" s="1"/>
      <c r="Z161" s="1"/>
      <c r="AA161" s="3"/>
      <c r="AB161" s="3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W161" s="1"/>
      <c r="AX161" s="1"/>
      <c r="AY161" s="3"/>
      <c r="AZ161" s="3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U161" s="1"/>
      <c r="BV161" s="1"/>
      <c r="BW161" s="3"/>
      <c r="BX161" s="3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S161" s="1"/>
      <c r="CT161" s="1"/>
      <c r="CU161" s="3"/>
      <c r="CV161" s="3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Q161" s="1"/>
      <c r="DR161" s="1"/>
      <c r="DS161" s="3"/>
      <c r="DT161" s="3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O161" s="1"/>
      <c r="EP161" s="1"/>
      <c r="EQ161" s="3"/>
      <c r="ER161" s="3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</row>
    <row r="162" ht="14.5" spans="1:167">
      <c r="A162" s="1"/>
      <c r="B162" s="1"/>
      <c r="C162" s="3"/>
      <c r="D162" s="3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Y162" s="1"/>
      <c r="Z162" s="1"/>
      <c r="AA162" s="3"/>
      <c r="AB162" s="3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W162" s="1"/>
      <c r="AX162" s="1"/>
      <c r="AY162" s="3"/>
      <c r="AZ162" s="3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U162" s="1"/>
      <c r="BV162" s="1"/>
      <c r="BW162" s="3"/>
      <c r="BX162" s="3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S162" s="1"/>
      <c r="CT162" s="1"/>
      <c r="CU162" s="3"/>
      <c r="CV162" s="3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Q162" s="1"/>
      <c r="DR162" s="1"/>
      <c r="DS162" s="3"/>
      <c r="DT162" s="3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O162" s="1"/>
      <c r="EP162" s="1"/>
      <c r="EQ162" s="3"/>
      <c r="ER162" s="3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</row>
    <row r="163" ht="14.5" spans="1:167">
      <c r="A163" s="1"/>
      <c r="B163" s="1"/>
      <c r="C163" s="3"/>
      <c r="D163" s="3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Y163" s="1"/>
      <c r="Z163" s="1"/>
      <c r="AA163" s="3"/>
      <c r="AB163" s="3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W163" s="1"/>
      <c r="AX163" s="1"/>
      <c r="AY163" s="3"/>
      <c r="AZ163" s="3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U163" s="1"/>
      <c r="BV163" s="1"/>
      <c r="BW163" s="3"/>
      <c r="BX163" s="3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S163" s="1"/>
      <c r="CT163" s="1"/>
      <c r="CU163" s="3"/>
      <c r="CV163" s="3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Q163" s="1"/>
      <c r="DR163" s="1"/>
      <c r="DS163" s="3"/>
      <c r="DT163" s="3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O163" s="1"/>
      <c r="EP163" s="1"/>
      <c r="EQ163" s="3"/>
      <c r="ER163" s="3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</row>
    <row r="164" ht="14.5" spans="1:167">
      <c r="A164" s="1"/>
      <c r="B164" s="1"/>
      <c r="C164" s="3"/>
      <c r="D164" s="3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Y164" s="1"/>
      <c r="Z164" s="1"/>
      <c r="AA164" s="3"/>
      <c r="AB164" s="3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W164" s="1"/>
      <c r="AX164" s="1"/>
      <c r="AY164" s="3"/>
      <c r="AZ164" s="3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U164" s="1"/>
      <c r="BV164" s="1"/>
      <c r="BW164" s="3"/>
      <c r="BX164" s="3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S164" s="1"/>
      <c r="CT164" s="1"/>
      <c r="CU164" s="3"/>
      <c r="CV164" s="3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Q164" s="1"/>
      <c r="DR164" s="1"/>
      <c r="DS164" s="3"/>
      <c r="DT164" s="3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O164" s="1"/>
      <c r="EP164" s="1"/>
      <c r="EQ164" s="3"/>
      <c r="ER164" s="3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</row>
    <row r="165" ht="14.5" spans="1:167">
      <c r="A165" s="1"/>
      <c r="B165" s="1"/>
      <c r="C165" s="3"/>
      <c r="D165" s="3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Y165" s="1"/>
      <c r="Z165" s="1"/>
      <c r="AA165" s="3"/>
      <c r="AB165" s="3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W165" s="1"/>
      <c r="AX165" s="1"/>
      <c r="AY165" s="3"/>
      <c r="AZ165" s="3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U165" s="1"/>
      <c r="BV165" s="1"/>
      <c r="BW165" s="3"/>
      <c r="BX165" s="3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S165" s="1"/>
      <c r="CT165" s="1"/>
      <c r="CU165" s="3"/>
      <c r="CV165" s="3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Q165" s="1"/>
      <c r="DR165" s="1"/>
      <c r="DS165" s="3"/>
      <c r="DT165" s="3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O165" s="1"/>
      <c r="EP165" s="1"/>
      <c r="EQ165" s="3"/>
      <c r="ER165" s="3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</row>
    <row r="166" ht="14.5" spans="1:167">
      <c r="A166" s="1"/>
      <c r="B166" s="1"/>
      <c r="C166" s="3"/>
      <c r="D166" s="3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Y166" s="1"/>
      <c r="Z166" s="1"/>
      <c r="AA166" s="3"/>
      <c r="AB166" s="3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W166" s="1"/>
      <c r="AX166" s="1"/>
      <c r="AY166" s="3"/>
      <c r="AZ166" s="3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U166" s="1"/>
      <c r="BV166" s="1"/>
      <c r="BW166" s="3"/>
      <c r="BX166" s="3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S166" s="1"/>
      <c r="CT166" s="1"/>
      <c r="CU166" s="3"/>
      <c r="CV166" s="3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Q166" s="1"/>
      <c r="DR166" s="1"/>
      <c r="DS166" s="3"/>
      <c r="DT166" s="3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O166" s="1"/>
      <c r="EP166" s="1"/>
      <c r="EQ166" s="3"/>
      <c r="ER166" s="3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</row>
    <row r="167" ht="14.5" spans="1:167">
      <c r="A167" s="1"/>
      <c r="B167" s="1"/>
      <c r="C167" s="3"/>
      <c r="D167" s="3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Y167" s="1"/>
      <c r="Z167" s="1"/>
      <c r="AA167" s="3"/>
      <c r="AB167" s="3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W167" s="1"/>
      <c r="AX167" s="1"/>
      <c r="AY167" s="3"/>
      <c r="AZ167" s="3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U167" s="1"/>
      <c r="BV167" s="1"/>
      <c r="BW167" s="3"/>
      <c r="BX167" s="3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S167" s="1"/>
      <c r="CT167" s="1"/>
      <c r="CU167" s="3"/>
      <c r="CV167" s="3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Q167" s="1"/>
      <c r="DR167" s="1"/>
      <c r="DS167" s="3"/>
      <c r="DT167" s="3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O167" s="1"/>
      <c r="EP167" s="1"/>
      <c r="EQ167" s="3"/>
      <c r="ER167" s="3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</row>
    <row r="168" ht="14.5" spans="1:167">
      <c r="A168" s="1"/>
      <c r="B168" s="1"/>
      <c r="C168" s="3"/>
      <c r="D168" s="3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Y168" s="1"/>
      <c r="Z168" s="1"/>
      <c r="AA168" s="3"/>
      <c r="AB168" s="3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W168" s="1"/>
      <c r="AX168" s="1"/>
      <c r="AY168" s="3"/>
      <c r="AZ168" s="3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U168" s="1"/>
      <c r="BV168" s="1"/>
      <c r="BW168" s="3"/>
      <c r="BX168" s="3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S168" s="1"/>
      <c r="CT168" s="1"/>
      <c r="CU168" s="3"/>
      <c r="CV168" s="3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Q168" s="1"/>
      <c r="DR168" s="1"/>
      <c r="DS168" s="3"/>
      <c r="DT168" s="3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O168" s="1"/>
      <c r="EP168" s="1"/>
      <c r="EQ168" s="3"/>
      <c r="ER168" s="3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</row>
    <row r="169" ht="14.5" spans="1:167">
      <c r="A169" s="1"/>
      <c r="B169" s="1"/>
      <c r="C169" s="3"/>
      <c r="D169" s="3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Y169" s="1"/>
      <c r="Z169" s="1"/>
      <c r="AA169" s="3"/>
      <c r="AB169" s="3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W169" s="1"/>
      <c r="AX169" s="1"/>
      <c r="AY169" s="3"/>
      <c r="AZ169" s="3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U169" s="1"/>
      <c r="BV169" s="1"/>
      <c r="BW169" s="3"/>
      <c r="BX169" s="3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S169" s="1"/>
      <c r="CT169" s="1"/>
      <c r="CU169" s="3"/>
      <c r="CV169" s="3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Q169" s="1"/>
      <c r="DR169" s="1"/>
      <c r="DS169" s="3"/>
      <c r="DT169" s="3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O169" s="1"/>
      <c r="EP169" s="1"/>
      <c r="EQ169" s="3"/>
      <c r="ER169" s="3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</row>
    <row r="170" ht="14.5" spans="1:167">
      <c r="A170" s="1"/>
      <c r="B170" s="1"/>
      <c r="C170" s="3"/>
      <c r="D170" s="3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Y170" s="1"/>
      <c r="Z170" s="1"/>
      <c r="AA170" s="3"/>
      <c r="AB170" s="3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W170" s="1"/>
      <c r="AX170" s="1"/>
      <c r="AY170" s="3"/>
      <c r="AZ170" s="3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U170" s="1"/>
      <c r="BV170" s="1"/>
      <c r="BW170" s="3"/>
      <c r="BX170" s="3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S170" s="1"/>
      <c r="CT170" s="1"/>
      <c r="CU170" s="3"/>
      <c r="CV170" s="3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Q170" s="1"/>
      <c r="DR170" s="1"/>
      <c r="DS170" s="3"/>
      <c r="DT170" s="3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O170" s="1"/>
      <c r="EP170" s="1"/>
      <c r="EQ170" s="3"/>
      <c r="ER170" s="3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</row>
    <row r="171" ht="14.5" spans="1:167">
      <c r="A171" s="1"/>
      <c r="B171" s="1"/>
      <c r="C171" s="3"/>
      <c r="D171" s="3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Y171" s="1"/>
      <c r="Z171" s="1"/>
      <c r="AA171" s="3"/>
      <c r="AB171" s="3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W171" s="1"/>
      <c r="AX171" s="1"/>
      <c r="AY171" s="3"/>
      <c r="AZ171" s="3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U171" s="1"/>
      <c r="BV171" s="1"/>
      <c r="BW171" s="3"/>
      <c r="BX171" s="3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S171" s="1"/>
      <c r="CT171" s="1"/>
      <c r="CU171" s="3"/>
      <c r="CV171" s="3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Q171" s="1"/>
      <c r="DR171" s="1"/>
      <c r="DS171" s="3"/>
      <c r="DT171" s="3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O171" s="1"/>
      <c r="EP171" s="1"/>
      <c r="EQ171" s="3"/>
      <c r="ER171" s="3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</row>
    <row r="172" ht="14.5" spans="1:167">
      <c r="A172" s="1"/>
      <c r="B172" s="1"/>
      <c r="C172" s="3"/>
      <c r="D172" s="3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Y172" s="1"/>
      <c r="Z172" s="1"/>
      <c r="AA172" s="3"/>
      <c r="AB172" s="3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W172" s="1"/>
      <c r="AX172" s="1"/>
      <c r="AY172" s="3"/>
      <c r="AZ172" s="3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U172" s="1"/>
      <c r="BV172" s="1"/>
      <c r="BW172" s="3"/>
      <c r="BX172" s="3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S172" s="1"/>
      <c r="CT172" s="1"/>
      <c r="CU172" s="3"/>
      <c r="CV172" s="3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Q172" s="1"/>
      <c r="DR172" s="1"/>
      <c r="DS172" s="3"/>
      <c r="DT172" s="3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O172" s="1"/>
      <c r="EP172" s="1"/>
      <c r="EQ172" s="3"/>
      <c r="ER172" s="3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</row>
    <row r="173" ht="14.5" spans="1:167">
      <c r="A173" s="1"/>
      <c r="B173" s="1"/>
      <c r="C173" s="3"/>
      <c r="D173" s="3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Y173" s="1"/>
      <c r="Z173" s="1"/>
      <c r="AA173" s="3"/>
      <c r="AB173" s="3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W173" s="1"/>
      <c r="AX173" s="1"/>
      <c r="AY173" s="3"/>
      <c r="AZ173" s="3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U173" s="1"/>
      <c r="BV173" s="1"/>
      <c r="BW173" s="3"/>
      <c r="BX173" s="3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S173" s="1"/>
      <c r="CT173" s="1"/>
      <c r="CU173" s="3"/>
      <c r="CV173" s="3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Q173" s="1"/>
      <c r="DR173" s="1"/>
      <c r="DS173" s="3"/>
      <c r="DT173" s="3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O173" s="1"/>
      <c r="EP173" s="1"/>
      <c r="EQ173" s="3"/>
      <c r="ER173" s="3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</row>
    <row r="174" ht="14.5" spans="1:167">
      <c r="A174" s="1"/>
      <c r="B174" s="1"/>
      <c r="C174" s="3"/>
      <c r="D174" s="3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Y174" s="1"/>
      <c r="Z174" s="1"/>
      <c r="AA174" s="3"/>
      <c r="AB174" s="3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W174" s="1"/>
      <c r="AX174" s="1"/>
      <c r="AY174" s="3"/>
      <c r="AZ174" s="3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U174" s="1"/>
      <c r="BV174" s="1"/>
      <c r="BW174" s="3"/>
      <c r="BX174" s="3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S174" s="1"/>
      <c r="CT174" s="1"/>
      <c r="CU174" s="3"/>
      <c r="CV174" s="3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Q174" s="1"/>
      <c r="DR174" s="1"/>
      <c r="DS174" s="3"/>
      <c r="DT174" s="3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O174" s="1"/>
      <c r="EP174" s="1"/>
      <c r="EQ174" s="3"/>
      <c r="ER174" s="3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</row>
    <row r="175" ht="14.5" spans="1:167">
      <c r="A175" s="1"/>
      <c r="B175" s="1"/>
      <c r="C175" s="3"/>
      <c r="D175" s="3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Y175" s="1"/>
      <c r="Z175" s="1"/>
      <c r="AA175" s="3"/>
      <c r="AB175" s="3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W175" s="1"/>
      <c r="AX175" s="1"/>
      <c r="AY175" s="3"/>
      <c r="AZ175" s="3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U175" s="1"/>
      <c r="BV175" s="1"/>
      <c r="BW175" s="3"/>
      <c r="BX175" s="3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S175" s="1"/>
      <c r="CT175" s="1"/>
      <c r="CU175" s="3"/>
      <c r="CV175" s="3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Q175" s="1"/>
      <c r="DR175" s="1"/>
      <c r="DS175" s="3"/>
      <c r="DT175" s="3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O175" s="1"/>
      <c r="EP175" s="1"/>
      <c r="EQ175" s="3"/>
      <c r="ER175" s="3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</row>
    <row r="176" ht="14.5" spans="1:16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</row>
    <row r="177" ht="14.5" spans="1:16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</row>
    <row r="178" ht="14.5" spans="1:16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</row>
    <row r="179" ht="14.5" spans="1:16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</row>
    <row r="180" ht="14.5" spans="1:16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</row>
    <row r="181" ht="14.5" spans="1:16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</row>
    <row r="182" ht="14.5" spans="1:16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</row>
    <row r="183" ht="14.5" spans="1:16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</row>
    <row r="184" ht="14.5" spans="1:16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</row>
    <row r="185" ht="14.5" spans="1:16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</row>
    <row r="186" ht="14.5" spans="1:16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</row>
    <row r="187" ht="14.5" spans="1:16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</row>
    <row r="188" ht="14.5" spans="1:16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</row>
    <row r="189" ht="14.5" spans="1:16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</row>
    <row r="190" ht="14.5" spans="1:16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</row>
    <row r="191" ht="14.5" spans="1:16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</row>
    <row r="192" ht="14.5" spans="1:16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</row>
    <row r="193" ht="14.5" spans="1:16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</row>
    <row r="194" ht="14.5" spans="1:16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</row>
    <row r="195" ht="14.5" spans="1:16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</row>
    <row r="196" ht="14.5" spans="1:16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</row>
    <row r="197" ht="14.5" spans="1:16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</row>
    <row r="198" ht="14.5" spans="1:16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</row>
    <row r="199" ht="14.5" spans="1:16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</row>
    <row r="200" ht="14.5" spans="1:16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</row>
    <row r="201" ht="14.5" spans="1:16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</row>
    <row r="202" ht="14.5" spans="1:16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</row>
    <row r="203" ht="14.5" spans="1:16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</row>
    <row r="204" ht="14.5" spans="1:16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</row>
    <row r="205" ht="14.5" spans="1:16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</row>
    <row r="206" ht="14.5" spans="1:16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</row>
    <row r="207" ht="14.5" spans="1:16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</row>
    <row r="208" ht="14.5" spans="1:16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</row>
    <row r="209" ht="14.5" spans="1:16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</row>
    <row r="210" ht="14.5" spans="1:16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</row>
    <row r="211" ht="14.5" spans="1:16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</row>
    <row r="212" ht="14.5" spans="1:16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</row>
    <row r="213" ht="14.5" spans="1:16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</row>
    <row r="214" ht="14.5" spans="1:16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</row>
    <row r="215" ht="14.5" spans="1:16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</row>
    <row r="216" ht="14.5" spans="1:16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</row>
    <row r="217" ht="14.5" spans="1:16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</row>
    <row r="218" ht="14.5" spans="1:16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</row>
    <row r="219" ht="14.5" spans="1:16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</row>
    <row r="220" ht="14.5" spans="1:16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</row>
    <row r="221" ht="14.5" spans="1:16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</row>
    <row r="222" ht="14.5" spans="1:16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</row>
    <row r="223" ht="14.5" spans="1:16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</row>
    <row r="224" ht="14.5" spans="1:16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</row>
    <row r="225" ht="14.5" spans="1:16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</row>
    <row r="226" ht="14.5" spans="1:16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</row>
    <row r="227" ht="14.5" spans="1:16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</row>
    <row r="228" ht="14.5" spans="1:16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</row>
    <row r="229" ht="14.5" spans="1:16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</row>
    <row r="230" ht="14.5" spans="1:16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</row>
    <row r="231" ht="14.5" spans="1:16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</row>
    <row r="232" ht="14.5" spans="1:16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</row>
    <row r="233" ht="14.5" spans="1:16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</row>
    <row r="234" ht="14.5" spans="1:16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</row>
    <row r="235" ht="14.5" spans="1:16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</row>
    <row r="236" ht="14.5" spans="1:16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</row>
    <row r="237" ht="14.5" spans="1:16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</row>
    <row r="238" ht="14.5" spans="1:16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</row>
    <row r="239" ht="14.5" spans="1:16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</row>
    <row r="240" ht="14.5" spans="1:16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</row>
    <row r="241" ht="14.5" spans="1:16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</row>
    <row r="242" ht="14.5" spans="1:16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</row>
    <row r="243" ht="14.5" spans="1:16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</row>
    <row r="244" ht="14.5" spans="1:16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</row>
    <row r="245" ht="14.5" spans="1:16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</row>
    <row r="246" ht="14.5" spans="1:16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</row>
    <row r="247" ht="14.5" spans="1:16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</row>
    <row r="248" ht="14.5" spans="1:16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</row>
    <row r="249" ht="14.5" spans="1:16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</row>
    <row r="250" ht="14.5" spans="1:16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</row>
    <row r="251" ht="14.5" spans="1:16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</row>
    <row r="252" ht="14.5" spans="1:16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</row>
    <row r="253" ht="14.5" spans="1:16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</row>
    <row r="254" ht="14.5" spans="1:16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</row>
    <row r="255" ht="14.5" spans="1:16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</row>
    <row r="256" ht="14.5" spans="1:16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</row>
    <row r="257" ht="14.5" spans="1:16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</row>
    <row r="258" ht="14.5" spans="1:16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</row>
    <row r="259" ht="14.5" spans="1:16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</row>
    <row r="260" ht="14.5" spans="1:16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</row>
    <row r="261" ht="14.5" spans="1:16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</row>
    <row r="262" ht="14.5" spans="1:16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</row>
    <row r="263" ht="14.5" spans="1:16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</row>
    <row r="264" ht="14.5" spans="1:16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</row>
    <row r="265" ht="14.5" spans="1:16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</row>
    <row r="266" ht="14.5" spans="1:16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</row>
    <row r="267" ht="14.5" spans="1:1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</row>
    <row r="268" ht="14.5" spans="1:16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</row>
    <row r="269" ht="14.5" spans="1:16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</row>
    <row r="270" ht="14.5" spans="1:16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</row>
    <row r="271" ht="14.5" spans="1:16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</row>
    <row r="272" ht="14.5" spans="1:16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</row>
    <row r="273" ht="14.5" spans="1:16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</row>
    <row r="274" ht="14.5" spans="1:16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</row>
    <row r="275" ht="14.5" spans="1:16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</row>
    <row r="276" ht="14.5" spans="1:16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</row>
    <row r="277" ht="14.5" spans="1:16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</row>
    <row r="278" ht="14.5" spans="1:16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</row>
    <row r="279" ht="14.5" spans="1:16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</row>
    <row r="280" ht="14.5" spans="1:16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</row>
    <row r="281" ht="14.5" spans="1:16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</row>
    <row r="282" ht="14.5" spans="1:16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</row>
    <row r="283" ht="14.5" spans="1:16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</row>
    <row r="284" ht="14.5" spans="1:16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</row>
    <row r="285" ht="14.5" spans="1:16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</row>
    <row r="286" ht="14.5" spans="1:16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</row>
    <row r="287" ht="14.5" spans="1:16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</row>
    <row r="288" ht="14.5" spans="1:16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</row>
    <row r="289" ht="14.5" spans="1:16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</row>
    <row r="290" ht="14.5" spans="1:16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</row>
    <row r="291" ht="14.5" spans="1:16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</row>
    <row r="292" ht="14.5" spans="1:16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</row>
    <row r="293" ht="14.5" spans="1:16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</row>
    <row r="294" ht="14.5" spans="1:16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</row>
    <row r="295" ht="14.5" spans="1:16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</row>
    <row r="296" ht="14.5" spans="1:16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</row>
    <row r="297" ht="14.5" spans="1:16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</row>
    <row r="298" ht="14.5" spans="1:16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</row>
    <row r="299" ht="14.5" spans="1:16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</row>
    <row r="300" ht="14.5" spans="1:16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</row>
    <row r="301" ht="14.5" spans="1:16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</row>
    <row r="302" ht="14.5" spans="1:16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</row>
    <row r="303" ht="14.5" spans="1:16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</row>
    <row r="304" ht="14.5" spans="1:16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</row>
    <row r="305" ht="14.5" spans="1:16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</row>
    <row r="306" ht="14.5" spans="1:16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</row>
    <row r="307" ht="14.5" spans="1:16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</row>
    <row r="308" ht="14.5" spans="1:16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</row>
    <row r="309" ht="14.5" spans="1:16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</row>
    <row r="310" ht="14.5" spans="1:16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</row>
    <row r="311" ht="14.5" spans="1:16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</row>
    <row r="312" ht="14.5" spans="1:16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</row>
    <row r="313" ht="14.5" spans="1:16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</row>
    <row r="314" ht="14.5" spans="1:16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</row>
    <row r="315" ht="14.5" spans="1:16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</row>
    <row r="316" ht="14.5" spans="1:16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</row>
    <row r="317" ht="14.5" spans="1:16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</row>
    <row r="318" ht="14.5" spans="1:16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</row>
    <row r="319" ht="14.5" spans="1:16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</row>
    <row r="320" ht="14.5" spans="1:16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</row>
    <row r="321" ht="14.5" spans="1:16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</row>
    <row r="322" ht="14.5" spans="1:16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</row>
    <row r="323" ht="14.5" spans="1:16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</row>
    <row r="324" ht="14.5" spans="1:16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</row>
    <row r="325" ht="14.5" spans="1:16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</row>
    <row r="326" ht="14.5" spans="1:16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</row>
    <row r="327" ht="14.5" spans="1:16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</row>
    <row r="328" ht="14.5" spans="1:16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</row>
    <row r="329" ht="14.5" spans="1:16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</row>
    <row r="330" ht="14.5" spans="1:16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</row>
    <row r="331" ht="14.5" spans="1:16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</row>
    <row r="332" ht="14.5" spans="1:16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</row>
    <row r="333" ht="14.5" spans="1:16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</row>
    <row r="334" ht="14.5" spans="1:16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</row>
    <row r="335" ht="14.5" spans="1:16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</row>
    <row r="336" ht="14.5" spans="1:16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</row>
    <row r="337" ht="14.5" spans="1:16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</row>
    <row r="338" ht="14.5" spans="1:16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</row>
    <row r="339" ht="14.5" spans="1:16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</row>
    <row r="340" ht="14.5" spans="1:16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</row>
    <row r="341" ht="14.5" spans="1:16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</row>
    <row r="342" ht="14.5" spans="1:16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</row>
    <row r="343" ht="14.5" spans="1:16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</row>
    <row r="344" ht="14.5" spans="1:16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</row>
    <row r="345" ht="14.5" spans="1:16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</row>
    <row r="346" ht="14.5" spans="1:16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</row>
    <row r="347" ht="14.5" spans="1:16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</row>
    <row r="348" ht="14.5" spans="1:16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</row>
    <row r="349" ht="14.5" spans="1:16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</row>
    <row r="350" ht="14.5" spans="1:16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</row>
    <row r="351" ht="14.5" spans="1:16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</row>
    <row r="352" ht="14.5" spans="1:16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</row>
    <row r="353" ht="14.5" spans="1:16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</row>
    <row r="354" ht="14.5" spans="1:16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</row>
    <row r="355" ht="14.5" spans="1:16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</row>
    <row r="356" ht="14.5" spans="1:16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</row>
    <row r="357" ht="14.5" spans="1:16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</row>
    <row r="358" ht="14.5" spans="1:16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</row>
    <row r="359" ht="14.5" spans="1:16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</row>
    <row r="360" ht="14.5" spans="1:16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</row>
    <row r="361" ht="14.5" spans="1:16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</row>
    <row r="362" ht="14.5" spans="1:16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</row>
    <row r="363" ht="14.5" spans="1:16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</row>
    <row r="364" ht="14.5" spans="1:16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</row>
    <row r="365" ht="14.5" spans="1:16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</row>
    <row r="366" ht="14.5" spans="1:16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</row>
    <row r="367" ht="14.5" spans="1:1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</row>
    <row r="368" ht="14.5" spans="1:16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</row>
    <row r="369" ht="14.5" spans="1:16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</row>
    <row r="370" ht="14.5" spans="1:16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</row>
    <row r="371" ht="14.5" spans="1:16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</row>
    <row r="372" ht="14.5" spans="1:16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</row>
    <row r="373" ht="14.5" spans="1:16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</row>
    <row r="374" ht="14.5" spans="1:16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</row>
    <row r="375" ht="14.5" spans="1:16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</row>
    <row r="376" ht="14.5" spans="1:16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</row>
    <row r="377" ht="14.5" spans="1:16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</row>
    <row r="378" ht="14.5" spans="1:16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</row>
    <row r="379" ht="14.5" spans="1:16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</row>
    <row r="380" ht="14.5" spans="1:16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</row>
    <row r="381" ht="14.5" spans="1:16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</row>
    <row r="382" ht="14.5" spans="1:16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</row>
    <row r="383" ht="14.5" spans="1:16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</row>
    <row r="384" ht="14.5" spans="1:16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</row>
    <row r="385" ht="14.5" spans="1:16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</row>
    <row r="386" ht="14.5" spans="1:16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</row>
    <row r="387" ht="14.5" spans="1:16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</row>
    <row r="388" ht="14.5" spans="1:16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</row>
    <row r="389" ht="14.5" spans="1:16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</row>
    <row r="390" ht="14.5" spans="1:16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</row>
    <row r="391" ht="14.5" spans="1:16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</row>
    <row r="392" ht="14.5" spans="1:16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</row>
    <row r="393" ht="14.5" spans="1:16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</row>
    <row r="394" ht="14.5" spans="1:16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</row>
    <row r="395" ht="14.5" spans="1:16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</row>
    <row r="396" ht="14.5" spans="1:16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</row>
    <row r="397" ht="14.5" spans="1:16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</row>
    <row r="398" ht="14.5" spans="1:16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</row>
    <row r="399" ht="14.5" spans="1:16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</row>
    <row r="400" ht="14.5" spans="1:167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</row>
    <row r="401" ht="14.5" spans="1:167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</row>
    <row r="402" ht="14.5" spans="1:167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</row>
    <row r="403" ht="14.5" spans="1:167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</row>
    <row r="404" ht="14.5" spans="1:167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</row>
    <row r="405" ht="14.5" spans="1:167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</row>
    <row r="406" ht="14.5" spans="1:167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</row>
    <row r="407" ht="14.5" spans="1:16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</row>
  </sheetData>
  <mergeCells count="2597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  <mergeCell ref="A72:B72"/>
    <mergeCell ref="Y72:Z72"/>
    <mergeCell ref="AW72:AX72"/>
    <mergeCell ref="BU72:BV72"/>
    <mergeCell ref="CS72:CT72"/>
    <mergeCell ref="DQ72:DR72"/>
    <mergeCell ref="EO72:EP72"/>
    <mergeCell ref="A73:B73"/>
    <mergeCell ref="Y73:Z73"/>
    <mergeCell ref="AW73:AX73"/>
    <mergeCell ref="BU73:BV73"/>
    <mergeCell ref="CS73:CT73"/>
    <mergeCell ref="DQ73:DR73"/>
    <mergeCell ref="EO73:EP73"/>
    <mergeCell ref="A74:B74"/>
    <mergeCell ref="Y74:Z74"/>
    <mergeCell ref="AW74:AX74"/>
    <mergeCell ref="BU74:BV74"/>
    <mergeCell ref="CS74:CT74"/>
    <mergeCell ref="DQ74:DR74"/>
    <mergeCell ref="EO74:EP74"/>
    <mergeCell ref="A75:B75"/>
    <mergeCell ref="Y75:Z75"/>
    <mergeCell ref="AW75:AX75"/>
    <mergeCell ref="BU75:BV75"/>
    <mergeCell ref="CS75:CT75"/>
    <mergeCell ref="DQ75:DR75"/>
    <mergeCell ref="EO75:EP75"/>
    <mergeCell ref="A76:B76"/>
    <mergeCell ref="Y76:Z76"/>
    <mergeCell ref="AW76:AX76"/>
    <mergeCell ref="BU76:BV76"/>
    <mergeCell ref="CS76:CT76"/>
    <mergeCell ref="DQ76:DR76"/>
    <mergeCell ref="EO76:EP76"/>
    <mergeCell ref="A77:B77"/>
    <mergeCell ref="Y77:Z77"/>
    <mergeCell ref="AW77:AX77"/>
    <mergeCell ref="BU77:BV77"/>
    <mergeCell ref="CS77:CT77"/>
    <mergeCell ref="DQ77:DR77"/>
    <mergeCell ref="EO77:EP77"/>
    <mergeCell ref="A78:B78"/>
    <mergeCell ref="Y78:Z78"/>
    <mergeCell ref="AW78:AX78"/>
    <mergeCell ref="BU78:BV78"/>
    <mergeCell ref="CS78:CT78"/>
    <mergeCell ref="DQ78:DR78"/>
    <mergeCell ref="EO78:EP78"/>
    <mergeCell ref="A79:B79"/>
    <mergeCell ref="Y79:Z79"/>
    <mergeCell ref="AW79:AX79"/>
    <mergeCell ref="BU79:BV79"/>
    <mergeCell ref="CS79:CT79"/>
    <mergeCell ref="DQ79:DR79"/>
    <mergeCell ref="EO79:EP79"/>
    <mergeCell ref="A80:B80"/>
    <mergeCell ref="Y80:Z80"/>
    <mergeCell ref="AW80:AX80"/>
    <mergeCell ref="BU80:BV80"/>
    <mergeCell ref="CS80:CT80"/>
    <mergeCell ref="DQ80:DR80"/>
    <mergeCell ref="EO80:EP80"/>
    <mergeCell ref="A81:B81"/>
    <mergeCell ref="Y81:Z81"/>
    <mergeCell ref="AW81:AX81"/>
    <mergeCell ref="BU81:BV81"/>
    <mergeCell ref="CS81:CT81"/>
    <mergeCell ref="DQ81:DR81"/>
    <mergeCell ref="EO81:EP81"/>
    <mergeCell ref="A82:B82"/>
    <mergeCell ref="Y82:Z82"/>
    <mergeCell ref="AW82:AX82"/>
    <mergeCell ref="BU82:BV82"/>
    <mergeCell ref="CS82:CT82"/>
    <mergeCell ref="DQ82:DR82"/>
    <mergeCell ref="EO82:EP82"/>
    <mergeCell ref="A83:B83"/>
    <mergeCell ref="Y83:Z83"/>
    <mergeCell ref="AW83:AX83"/>
    <mergeCell ref="BU83:BV83"/>
    <mergeCell ref="CS83:CT83"/>
    <mergeCell ref="DQ83:DR83"/>
    <mergeCell ref="EO83:EP83"/>
    <mergeCell ref="A84:B84"/>
    <mergeCell ref="Y84:Z84"/>
    <mergeCell ref="AW84:AX84"/>
    <mergeCell ref="BU84:BV84"/>
    <mergeCell ref="CS84:CT84"/>
    <mergeCell ref="DQ84:DR84"/>
    <mergeCell ref="EO84:EP84"/>
    <mergeCell ref="A85:B85"/>
    <mergeCell ref="Y85:Z85"/>
    <mergeCell ref="AW85:AX85"/>
    <mergeCell ref="BU85:BV85"/>
    <mergeCell ref="CS85:CT85"/>
    <mergeCell ref="DQ85:DR85"/>
    <mergeCell ref="EO85:EP85"/>
    <mergeCell ref="A86:B86"/>
    <mergeCell ref="Y86:Z86"/>
    <mergeCell ref="AW86:AX86"/>
    <mergeCell ref="BU86:BV86"/>
    <mergeCell ref="CS86:CT86"/>
    <mergeCell ref="DQ86:DR86"/>
    <mergeCell ref="EO86:EP86"/>
    <mergeCell ref="A87:B87"/>
    <mergeCell ref="Y87:Z87"/>
    <mergeCell ref="AW87:AX87"/>
    <mergeCell ref="BU87:BV87"/>
    <mergeCell ref="CS87:CT87"/>
    <mergeCell ref="DQ87:DR87"/>
    <mergeCell ref="EO87:EP87"/>
    <mergeCell ref="A88:B88"/>
    <mergeCell ref="Y88:Z88"/>
    <mergeCell ref="AW88:AX88"/>
    <mergeCell ref="BU88:BV88"/>
    <mergeCell ref="CS88:CT88"/>
    <mergeCell ref="DQ88:DR88"/>
    <mergeCell ref="EO88:EP88"/>
    <mergeCell ref="A89:B89"/>
    <mergeCell ref="Y89:Z89"/>
    <mergeCell ref="AW89:AX89"/>
    <mergeCell ref="BU89:BV89"/>
    <mergeCell ref="CS89:CT89"/>
    <mergeCell ref="DQ89:DR89"/>
    <mergeCell ref="EO89:EP89"/>
    <mergeCell ref="A90:B90"/>
    <mergeCell ref="Y90:Z90"/>
    <mergeCell ref="AW90:AX90"/>
    <mergeCell ref="BU90:BV90"/>
    <mergeCell ref="CS90:CT90"/>
    <mergeCell ref="DQ90:DR90"/>
    <mergeCell ref="EO90:EP90"/>
    <mergeCell ref="A91:B91"/>
    <mergeCell ref="Y91:Z91"/>
    <mergeCell ref="AW91:AX91"/>
    <mergeCell ref="BU91:BV91"/>
    <mergeCell ref="CS91:CT91"/>
    <mergeCell ref="DQ91:DR91"/>
    <mergeCell ref="EO91:EP91"/>
    <mergeCell ref="A92:B92"/>
    <mergeCell ref="Y92:Z92"/>
    <mergeCell ref="AW92:AX92"/>
    <mergeCell ref="BU92:BV92"/>
    <mergeCell ref="CS92:CT92"/>
    <mergeCell ref="DQ92:DR92"/>
    <mergeCell ref="EO92:EP92"/>
    <mergeCell ref="A93:B93"/>
    <mergeCell ref="Y93:Z93"/>
    <mergeCell ref="AW93:AX93"/>
    <mergeCell ref="BU93:BV93"/>
    <mergeCell ref="CS93:CT93"/>
    <mergeCell ref="DQ93:DR93"/>
    <mergeCell ref="EO93:EP93"/>
    <mergeCell ref="A94:B94"/>
    <mergeCell ref="Y94:Z94"/>
    <mergeCell ref="AW94:AX94"/>
    <mergeCell ref="BU94:BV94"/>
    <mergeCell ref="CS94:CT94"/>
    <mergeCell ref="DQ94:DR94"/>
    <mergeCell ref="EO94:EP94"/>
    <mergeCell ref="A95:B95"/>
    <mergeCell ref="Y95:Z95"/>
    <mergeCell ref="AW95:AX95"/>
    <mergeCell ref="BU95:BV95"/>
    <mergeCell ref="CS95:CT95"/>
    <mergeCell ref="DQ95:DR95"/>
    <mergeCell ref="EO95:EP95"/>
    <mergeCell ref="A96:B96"/>
    <mergeCell ref="Y96:Z96"/>
    <mergeCell ref="AW96:AX96"/>
    <mergeCell ref="BU96:BV96"/>
    <mergeCell ref="CS96:CT96"/>
    <mergeCell ref="DQ96:DR96"/>
    <mergeCell ref="EO96:EP96"/>
    <mergeCell ref="A97:B97"/>
    <mergeCell ref="Y97:Z97"/>
    <mergeCell ref="AW97:AX97"/>
    <mergeCell ref="BU97:BV97"/>
    <mergeCell ref="CS97:CT97"/>
    <mergeCell ref="DQ97:DR97"/>
    <mergeCell ref="EO97:EP97"/>
    <mergeCell ref="A98:B98"/>
    <mergeCell ref="Y98:Z98"/>
    <mergeCell ref="AW98:AX98"/>
    <mergeCell ref="BU98:BV98"/>
    <mergeCell ref="CS98:CT98"/>
    <mergeCell ref="DQ98:DR98"/>
    <mergeCell ref="EO98:EP98"/>
    <mergeCell ref="A99:B99"/>
    <mergeCell ref="Y99:Z99"/>
    <mergeCell ref="AW99:AX99"/>
    <mergeCell ref="BU99:BV99"/>
    <mergeCell ref="CS99:CT99"/>
    <mergeCell ref="DQ99:DR99"/>
    <mergeCell ref="EO99:EP99"/>
    <mergeCell ref="A100:B100"/>
    <mergeCell ref="Y100:Z100"/>
    <mergeCell ref="AW100:AX100"/>
    <mergeCell ref="BU100:BV100"/>
    <mergeCell ref="CS100:CT100"/>
    <mergeCell ref="DQ100:DR100"/>
    <mergeCell ref="EO100:EP100"/>
    <mergeCell ref="A101:B101"/>
    <mergeCell ref="Y101:Z101"/>
    <mergeCell ref="AW101:AX101"/>
    <mergeCell ref="BU101:BV101"/>
    <mergeCell ref="CS101:CT101"/>
    <mergeCell ref="DQ101:DR101"/>
    <mergeCell ref="EO101:EP101"/>
    <mergeCell ref="A102:B102"/>
    <mergeCell ref="Y102:Z102"/>
    <mergeCell ref="AW102:AX102"/>
    <mergeCell ref="BU102:BV102"/>
    <mergeCell ref="CS102:CT102"/>
    <mergeCell ref="DQ102:DR102"/>
    <mergeCell ref="EO102:EP102"/>
    <mergeCell ref="A103:B103"/>
    <mergeCell ref="Y103:Z103"/>
    <mergeCell ref="AW103:AX103"/>
    <mergeCell ref="BU103:BV103"/>
    <mergeCell ref="CS103:CT103"/>
    <mergeCell ref="DQ103:DR103"/>
    <mergeCell ref="EO103:EP103"/>
    <mergeCell ref="A104:B104"/>
    <mergeCell ref="Y104:Z104"/>
    <mergeCell ref="AW104:AX104"/>
    <mergeCell ref="BU104:BV104"/>
    <mergeCell ref="CS104:CT104"/>
    <mergeCell ref="DQ104:DR104"/>
    <mergeCell ref="EO104:EP104"/>
    <mergeCell ref="A105:B105"/>
    <mergeCell ref="Y105:Z105"/>
    <mergeCell ref="AW105:AX105"/>
    <mergeCell ref="BU105:BV105"/>
    <mergeCell ref="CS105:CT105"/>
    <mergeCell ref="DQ105:DR105"/>
    <mergeCell ref="EO105:EP105"/>
    <mergeCell ref="A106:B106"/>
    <mergeCell ref="Y106:Z106"/>
    <mergeCell ref="AW106:AX106"/>
    <mergeCell ref="BU106:BV106"/>
    <mergeCell ref="CS106:CT106"/>
    <mergeCell ref="DQ106:DR106"/>
    <mergeCell ref="EO106:EP106"/>
    <mergeCell ref="A107:B107"/>
    <mergeCell ref="Y107:Z107"/>
    <mergeCell ref="AW107:AX107"/>
    <mergeCell ref="BU107:BV107"/>
    <mergeCell ref="CS107:CT107"/>
    <mergeCell ref="DQ107:DR107"/>
    <mergeCell ref="EO107:EP107"/>
    <mergeCell ref="A108:B108"/>
    <mergeCell ref="Y108:Z108"/>
    <mergeCell ref="AW108:AX108"/>
    <mergeCell ref="BU108:BV108"/>
    <mergeCell ref="CS108:CT108"/>
    <mergeCell ref="DQ108:DR108"/>
    <mergeCell ref="EO108:EP108"/>
    <mergeCell ref="A109:B109"/>
    <mergeCell ref="Y109:Z109"/>
    <mergeCell ref="AW109:AX109"/>
    <mergeCell ref="BU109:BV109"/>
    <mergeCell ref="CS109:CT109"/>
    <mergeCell ref="DQ109:DR109"/>
    <mergeCell ref="EO109:EP109"/>
    <mergeCell ref="A110:B110"/>
    <mergeCell ref="Y110:Z110"/>
    <mergeCell ref="AW110:AX110"/>
    <mergeCell ref="BU110:BV110"/>
    <mergeCell ref="CS110:CT110"/>
    <mergeCell ref="DQ110:DR110"/>
    <mergeCell ref="EO110:EP110"/>
    <mergeCell ref="A111:B111"/>
    <mergeCell ref="Y111:Z111"/>
    <mergeCell ref="AW111:AX111"/>
    <mergeCell ref="BU111:BV111"/>
    <mergeCell ref="CS111:CT111"/>
    <mergeCell ref="DQ111:DR111"/>
    <mergeCell ref="EO111:EP111"/>
    <mergeCell ref="A112:B112"/>
    <mergeCell ref="Y112:Z112"/>
    <mergeCell ref="AW112:AX112"/>
    <mergeCell ref="BU112:BV112"/>
    <mergeCell ref="CS112:CT112"/>
    <mergeCell ref="DQ112:DR112"/>
    <mergeCell ref="EO112:EP112"/>
    <mergeCell ref="A113:B113"/>
    <mergeCell ref="Y113:Z113"/>
    <mergeCell ref="AW113:AX113"/>
    <mergeCell ref="BU113:BV113"/>
    <mergeCell ref="CS113:CT113"/>
    <mergeCell ref="DQ113:DR113"/>
    <mergeCell ref="EO113:EP113"/>
    <mergeCell ref="A114:B114"/>
    <mergeCell ref="Y114:Z114"/>
    <mergeCell ref="AW114:AX114"/>
    <mergeCell ref="BU114:BV114"/>
    <mergeCell ref="CS114:CT114"/>
    <mergeCell ref="DQ114:DR114"/>
    <mergeCell ref="EO114:EP114"/>
    <mergeCell ref="A115:B115"/>
    <mergeCell ref="Y115:Z115"/>
    <mergeCell ref="AW115:AX115"/>
    <mergeCell ref="BU115:BV115"/>
    <mergeCell ref="CS115:CT115"/>
    <mergeCell ref="DQ115:DR115"/>
    <mergeCell ref="EO115:EP115"/>
    <mergeCell ref="A116:B116"/>
    <mergeCell ref="Y116:Z116"/>
    <mergeCell ref="AW116:AX116"/>
    <mergeCell ref="BU116:BV116"/>
    <mergeCell ref="CS116:CT116"/>
    <mergeCell ref="DQ116:DR116"/>
    <mergeCell ref="EO116:EP116"/>
    <mergeCell ref="A117:B117"/>
    <mergeCell ref="Y117:Z117"/>
    <mergeCell ref="AW117:AX117"/>
    <mergeCell ref="BU117:BV117"/>
    <mergeCell ref="CS117:CT117"/>
    <mergeCell ref="DQ117:DR117"/>
    <mergeCell ref="EO117:EP117"/>
    <mergeCell ref="A118:B118"/>
    <mergeCell ref="Y118:Z118"/>
    <mergeCell ref="AW118:AX118"/>
    <mergeCell ref="BU118:BV118"/>
    <mergeCell ref="CS118:CT118"/>
    <mergeCell ref="DQ118:DR118"/>
    <mergeCell ref="EO118:EP118"/>
    <mergeCell ref="A119:B119"/>
    <mergeCell ref="Y119:Z119"/>
    <mergeCell ref="AW119:AX119"/>
    <mergeCell ref="BU119:BV119"/>
    <mergeCell ref="CS119:CT119"/>
    <mergeCell ref="DQ119:DR119"/>
    <mergeCell ref="EO119:EP119"/>
    <mergeCell ref="A120:B120"/>
    <mergeCell ref="Y120:Z120"/>
    <mergeCell ref="AW120:AX120"/>
    <mergeCell ref="BU120:BV120"/>
    <mergeCell ref="CS120:CT120"/>
    <mergeCell ref="DQ120:DR120"/>
    <mergeCell ref="EO120:EP120"/>
    <mergeCell ref="A121:B121"/>
    <mergeCell ref="Y121:Z121"/>
    <mergeCell ref="AW121:AX121"/>
    <mergeCell ref="BU121:BV121"/>
    <mergeCell ref="CS121:CT121"/>
    <mergeCell ref="DQ121:DR121"/>
    <mergeCell ref="EO121:EP121"/>
    <mergeCell ref="A122:B122"/>
    <mergeCell ref="Y122:Z122"/>
    <mergeCell ref="AW122:AX122"/>
    <mergeCell ref="BU122:BV122"/>
    <mergeCell ref="CS122:CT122"/>
    <mergeCell ref="DQ122:DR122"/>
    <mergeCell ref="EO122:EP122"/>
    <mergeCell ref="A123:B123"/>
    <mergeCell ref="Y123:Z123"/>
    <mergeCell ref="AW123:AX123"/>
    <mergeCell ref="BU123:BV123"/>
    <mergeCell ref="CS123:CT123"/>
    <mergeCell ref="DQ123:DR123"/>
    <mergeCell ref="EO123:EP123"/>
    <mergeCell ref="A124:B124"/>
    <mergeCell ref="Y124:Z124"/>
    <mergeCell ref="AW124:AX124"/>
    <mergeCell ref="BU124:BV124"/>
    <mergeCell ref="CS124:CT124"/>
    <mergeCell ref="DQ124:DR124"/>
    <mergeCell ref="EO124:EP124"/>
    <mergeCell ref="A125:B125"/>
    <mergeCell ref="Y125:Z125"/>
    <mergeCell ref="AW125:AX125"/>
    <mergeCell ref="BU125:BV125"/>
    <mergeCell ref="CS125:CT125"/>
    <mergeCell ref="DQ125:DR125"/>
    <mergeCell ref="EO125:EP125"/>
    <mergeCell ref="A126:B126"/>
    <mergeCell ref="Y126:Z126"/>
    <mergeCell ref="AW126:AX126"/>
    <mergeCell ref="BU126:BV126"/>
    <mergeCell ref="CS126:CT126"/>
    <mergeCell ref="DQ126:DR126"/>
    <mergeCell ref="EO126:EP126"/>
    <mergeCell ref="A127:B127"/>
    <mergeCell ref="Y127:Z127"/>
    <mergeCell ref="AW127:AX127"/>
    <mergeCell ref="BU127:BV127"/>
    <mergeCell ref="CS127:CT127"/>
    <mergeCell ref="DQ127:DR127"/>
    <mergeCell ref="EO127:EP127"/>
    <mergeCell ref="A128:B128"/>
    <mergeCell ref="Y128:Z128"/>
    <mergeCell ref="AW128:AX128"/>
    <mergeCell ref="BU128:BV128"/>
    <mergeCell ref="CS128:CT128"/>
    <mergeCell ref="DQ128:DR128"/>
    <mergeCell ref="EO128:EP128"/>
    <mergeCell ref="A129:B129"/>
    <mergeCell ref="Y129:Z129"/>
    <mergeCell ref="AW129:AX129"/>
    <mergeCell ref="BU129:BV129"/>
    <mergeCell ref="CS129:CT129"/>
    <mergeCell ref="DQ129:DR129"/>
    <mergeCell ref="EO129:EP129"/>
    <mergeCell ref="A130:B130"/>
    <mergeCell ref="Y130:Z130"/>
    <mergeCell ref="AW130:AX130"/>
    <mergeCell ref="BU130:BV130"/>
    <mergeCell ref="CS130:CT130"/>
    <mergeCell ref="DQ130:DR130"/>
    <mergeCell ref="EO130:EP130"/>
    <mergeCell ref="A131:B131"/>
    <mergeCell ref="Y131:Z131"/>
    <mergeCell ref="AW131:AX131"/>
    <mergeCell ref="BU131:BV131"/>
    <mergeCell ref="CS131:CT131"/>
    <mergeCell ref="DQ131:DR131"/>
    <mergeCell ref="EO131:EP131"/>
    <mergeCell ref="A132:B132"/>
    <mergeCell ref="Y132:Z132"/>
    <mergeCell ref="AW132:AX132"/>
    <mergeCell ref="BU132:BV132"/>
    <mergeCell ref="CS132:CT132"/>
    <mergeCell ref="DQ132:DR132"/>
    <mergeCell ref="EO132:EP132"/>
    <mergeCell ref="A133:B133"/>
    <mergeCell ref="Y133:Z133"/>
    <mergeCell ref="AW133:AX133"/>
    <mergeCell ref="BU133:BV133"/>
    <mergeCell ref="CS133:CT133"/>
    <mergeCell ref="DQ133:DR133"/>
    <mergeCell ref="EO133:EP133"/>
    <mergeCell ref="A134:B134"/>
    <mergeCell ref="Y134:Z134"/>
    <mergeCell ref="AW134:AX134"/>
    <mergeCell ref="BU134:BV134"/>
    <mergeCell ref="CS134:CT134"/>
    <mergeCell ref="DQ134:DR134"/>
    <mergeCell ref="EO134:EP134"/>
    <mergeCell ref="A135:B135"/>
    <mergeCell ref="Y135:Z135"/>
    <mergeCell ref="AW135:AX135"/>
    <mergeCell ref="BU135:BV135"/>
    <mergeCell ref="CS135:CT135"/>
    <mergeCell ref="DQ135:DR135"/>
    <mergeCell ref="EO135:EP135"/>
    <mergeCell ref="A136:B136"/>
    <mergeCell ref="Y136:Z136"/>
    <mergeCell ref="AW136:AX136"/>
    <mergeCell ref="BU136:BV136"/>
    <mergeCell ref="CS136:CT136"/>
    <mergeCell ref="DQ136:DR136"/>
    <mergeCell ref="EO136:EP136"/>
    <mergeCell ref="A137:B137"/>
    <mergeCell ref="Y137:Z137"/>
    <mergeCell ref="AW137:AX137"/>
    <mergeCell ref="BU137:BV137"/>
    <mergeCell ref="CS137:CT137"/>
    <mergeCell ref="DQ137:DR137"/>
    <mergeCell ref="EO137:EP137"/>
    <mergeCell ref="A138:B138"/>
    <mergeCell ref="Y138:Z138"/>
    <mergeCell ref="AW138:AX138"/>
    <mergeCell ref="BU138:BV138"/>
    <mergeCell ref="CS138:CT138"/>
    <mergeCell ref="DQ138:DR138"/>
    <mergeCell ref="EO138:EP138"/>
    <mergeCell ref="A139:B139"/>
    <mergeCell ref="Y139:Z139"/>
    <mergeCell ref="AW139:AX139"/>
    <mergeCell ref="BU139:BV139"/>
    <mergeCell ref="CS139:CT139"/>
    <mergeCell ref="DQ139:DR139"/>
    <mergeCell ref="EO139:EP139"/>
    <mergeCell ref="A140:B140"/>
    <mergeCell ref="Y140:Z140"/>
    <mergeCell ref="AW140:AX140"/>
    <mergeCell ref="BU140:BV140"/>
    <mergeCell ref="CS140:CT140"/>
    <mergeCell ref="DQ140:DR140"/>
    <mergeCell ref="EO140:EP140"/>
    <mergeCell ref="A141:B141"/>
    <mergeCell ref="Y141:Z141"/>
    <mergeCell ref="AW141:AX141"/>
    <mergeCell ref="BU141:BV141"/>
    <mergeCell ref="CS141:CT141"/>
    <mergeCell ref="DQ141:DR141"/>
    <mergeCell ref="EO141:EP141"/>
    <mergeCell ref="A142:B142"/>
    <mergeCell ref="Y142:Z142"/>
    <mergeCell ref="AW142:AX142"/>
    <mergeCell ref="BU142:BV142"/>
    <mergeCell ref="CS142:CT142"/>
    <mergeCell ref="DQ142:DR142"/>
    <mergeCell ref="EO142:EP142"/>
    <mergeCell ref="A143:B143"/>
    <mergeCell ref="Y143:Z143"/>
    <mergeCell ref="AW143:AX143"/>
    <mergeCell ref="BU143:BV143"/>
    <mergeCell ref="CS143:CT143"/>
    <mergeCell ref="DQ143:DR143"/>
    <mergeCell ref="EO143:EP143"/>
    <mergeCell ref="A144:B144"/>
    <mergeCell ref="Y144:Z144"/>
    <mergeCell ref="AW144:AX144"/>
    <mergeCell ref="BU144:BV144"/>
    <mergeCell ref="CS144:CT144"/>
    <mergeCell ref="DQ144:DR144"/>
    <mergeCell ref="EO144:EP144"/>
    <mergeCell ref="A145:B145"/>
    <mergeCell ref="Y145:Z145"/>
    <mergeCell ref="AW145:AX145"/>
    <mergeCell ref="BU145:BV145"/>
    <mergeCell ref="CS145:CT145"/>
    <mergeCell ref="DQ145:DR145"/>
    <mergeCell ref="EO145:EP145"/>
    <mergeCell ref="A146:B146"/>
    <mergeCell ref="Y146:Z146"/>
    <mergeCell ref="AW146:AX146"/>
    <mergeCell ref="BU146:BV146"/>
    <mergeCell ref="CS146:CT146"/>
    <mergeCell ref="DQ146:DR146"/>
    <mergeCell ref="EO146:EP146"/>
    <mergeCell ref="A147:B147"/>
    <mergeCell ref="Y147:Z147"/>
    <mergeCell ref="AW147:AX147"/>
    <mergeCell ref="BU147:BV147"/>
    <mergeCell ref="CS147:CT147"/>
    <mergeCell ref="DQ147:DR147"/>
    <mergeCell ref="EO147:EP147"/>
    <mergeCell ref="A148:B148"/>
    <mergeCell ref="Y148:Z148"/>
    <mergeCell ref="AW148:AX148"/>
    <mergeCell ref="BU148:BV148"/>
    <mergeCell ref="CS148:CT148"/>
    <mergeCell ref="DQ148:DR148"/>
    <mergeCell ref="EO148:EP148"/>
    <mergeCell ref="A149:B149"/>
    <mergeCell ref="Y149:Z149"/>
    <mergeCell ref="AW149:AX149"/>
    <mergeCell ref="BU149:BV149"/>
    <mergeCell ref="CS149:CT149"/>
    <mergeCell ref="DQ149:DR149"/>
    <mergeCell ref="EO149:EP149"/>
    <mergeCell ref="A150:B150"/>
    <mergeCell ref="Y150:Z150"/>
    <mergeCell ref="AW150:AX150"/>
    <mergeCell ref="BU150:BV150"/>
    <mergeCell ref="CS150:CT150"/>
    <mergeCell ref="DQ150:DR150"/>
    <mergeCell ref="EO150:EP150"/>
    <mergeCell ref="A151:B151"/>
    <mergeCell ref="Y151:Z151"/>
    <mergeCell ref="AW151:AX151"/>
    <mergeCell ref="BU151:BV151"/>
    <mergeCell ref="CS151:CT151"/>
    <mergeCell ref="DQ151:DR151"/>
    <mergeCell ref="EO151:EP151"/>
    <mergeCell ref="A152:B152"/>
    <mergeCell ref="Y152:Z152"/>
    <mergeCell ref="AW152:AX152"/>
    <mergeCell ref="BU152:BV152"/>
    <mergeCell ref="CS152:CT152"/>
    <mergeCell ref="DQ152:DR152"/>
    <mergeCell ref="EO152:EP152"/>
    <mergeCell ref="A153:B153"/>
    <mergeCell ref="Y153:Z153"/>
    <mergeCell ref="AW153:AX153"/>
    <mergeCell ref="BU153:BV153"/>
    <mergeCell ref="CS153:CT153"/>
    <mergeCell ref="DQ153:DR153"/>
    <mergeCell ref="EO153:EP153"/>
    <mergeCell ref="A154:B154"/>
    <mergeCell ref="Y154:Z154"/>
    <mergeCell ref="AW154:AX154"/>
    <mergeCell ref="BU154:BV154"/>
    <mergeCell ref="CS154:CT154"/>
    <mergeCell ref="DQ154:DR154"/>
    <mergeCell ref="EO154:EP154"/>
    <mergeCell ref="A155:B155"/>
    <mergeCell ref="Y155:Z155"/>
    <mergeCell ref="AW155:AX155"/>
    <mergeCell ref="BU155:BV155"/>
    <mergeCell ref="CS155:CT155"/>
    <mergeCell ref="DQ155:DR155"/>
    <mergeCell ref="EO155:EP155"/>
    <mergeCell ref="A156:B156"/>
    <mergeCell ref="Y156:Z156"/>
    <mergeCell ref="AW156:AX156"/>
    <mergeCell ref="BU156:BV156"/>
    <mergeCell ref="CS156:CT156"/>
    <mergeCell ref="DQ156:DR156"/>
    <mergeCell ref="EO156:EP156"/>
    <mergeCell ref="A157:B157"/>
    <mergeCell ref="Y157:Z157"/>
    <mergeCell ref="AW157:AX157"/>
    <mergeCell ref="BU157:BV157"/>
    <mergeCell ref="CS157:CT157"/>
    <mergeCell ref="DQ157:DR157"/>
    <mergeCell ref="EO157:EP157"/>
    <mergeCell ref="A158:B158"/>
    <mergeCell ref="Y158:Z158"/>
    <mergeCell ref="AW158:AX158"/>
    <mergeCell ref="BU158:BV158"/>
    <mergeCell ref="CS158:CT158"/>
    <mergeCell ref="DQ158:DR158"/>
    <mergeCell ref="EO158:EP158"/>
    <mergeCell ref="A159:B159"/>
    <mergeCell ref="Y159:Z159"/>
    <mergeCell ref="AW159:AX159"/>
    <mergeCell ref="BU159:BV159"/>
    <mergeCell ref="CS159:CT159"/>
    <mergeCell ref="DQ159:DR159"/>
    <mergeCell ref="EO159:EP159"/>
    <mergeCell ref="A160:B160"/>
    <mergeCell ref="Y160:Z160"/>
    <mergeCell ref="AW160:AX160"/>
    <mergeCell ref="BU160:BV160"/>
    <mergeCell ref="CS160:CT160"/>
    <mergeCell ref="DQ160:DR160"/>
    <mergeCell ref="EO160:EP160"/>
    <mergeCell ref="A161:B161"/>
    <mergeCell ref="Y161:Z161"/>
    <mergeCell ref="AW161:AX161"/>
    <mergeCell ref="BU161:BV161"/>
    <mergeCell ref="CS161:CT161"/>
    <mergeCell ref="DQ161:DR161"/>
    <mergeCell ref="EO161:EP161"/>
    <mergeCell ref="A162:B162"/>
    <mergeCell ref="Y162:Z162"/>
    <mergeCell ref="AW162:AX162"/>
    <mergeCell ref="BU162:BV162"/>
    <mergeCell ref="CS162:CT162"/>
    <mergeCell ref="DQ162:DR162"/>
    <mergeCell ref="EO162:EP162"/>
    <mergeCell ref="A163:B163"/>
    <mergeCell ref="Y163:Z163"/>
    <mergeCell ref="AW163:AX163"/>
    <mergeCell ref="BU163:BV163"/>
    <mergeCell ref="CS163:CT163"/>
    <mergeCell ref="DQ163:DR163"/>
    <mergeCell ref="EO163:EP163"/>
    <mergeCell ref="A164:B164"/>
    <mergeCell ref="Y164:Z164"/>
    <mergeCell ref="AW164:AX164"/>
    <mergeCell ref="BU164:BV164"/>
    <mergeCell ref="CS164:CT164"/>
    <mergeCell ref="DQ164:DR164"/>
    <mergeCell ref="EO164:EP164"/>
    <mergeCell ref="A165:B165"/>
    <mergeCell ref="Y165:Z165"/>
    <mergeCell ref="AW165:AX165"/>
    <mergeCell ref="BU165:BV165"/>
    <mergeCell ref="CS165:CT165"/>
    <mergeCell ref="DQ165:DR165"/>
    <mergeCell ref="EO165:EP165"/>
    <mergeCell ref="A166:B166"/>
    <mergeCell ref="Y166:Z166"/>
    <mergeCell ref="AW166:AX166"/>
    <mergeCell ref="BU166:BV166"/>
    <mergeCell ref="CS166:CT166"/>
    <mergeCell ref="DQ166:DR166"/>
    <mergeCell ref="EO166:EP166"/>
    <mergeCell ref="A167:B167"/>
    <mergeCell ref="Y167:Z167"/>
    <mergeCell ref="AW167:AX167"/>
    <mergeCell ref="BU167:BV167"/>
    <mergeCell ref="CS167:CT167"/>
    <mergeCell ref="DQ167:DR167"/>
    <mergeCell ref="EO167:EP167"/>
    <mergeCell ref="A168:B168"/>
    <mergeCell ref="Y168:Z168"/>
    <mergeCell ref="AW168:AX168"/>
    <mergeCell ref="BU168:BV168"/>
    <mergeCell ref="CS168:CT168"/>
    <mergeCell ref="DQ168:DR168"/>
    <mergeCell ref="EO168:EP168"/>
    <mergeCell ref="A169:B169"/>
    <mergeCell ref="Y169:Z169"/>
    <mergeCell ref="AW169:AX169"/>
    <mergeCell ref="BU169:BV169"/>
    <mergeCell ref="CS169:CT169"/>
    <mergeCell ref="DQ169:DR169"/>
    <mergeCell ref="EO169:EP169"/>
    <mergeCell ref="A170:B170"/>
    <mergeCell ref="Y170:Z170"/>
    <mergeCell ref="AW170:AX170"/>
    <mergeCell ref="BU170:BV170"/>
    <mergeCell ref="CS170:CT170"/>
    <mergeCell ref="DQ170:DR170"/>
    <mergeCell ref="EO170:EP170"/>
    <mergeCell ref="A171:B171"/>
    <mergeCell ref="Y171:Z171"/>
    <mergeCell ref="AW171:AX171"/>
    <mergeCell ref="BU171:BV171"/>
    <mergeCell ref="CS171:CT171"/>
    <mergeCell ref="DQ171:DR171"/>
    <mergeCell ref="EO171:EP171"/>
    <mergeCell ref="A172:B172"/>
    <mergeCell ref="Y172:Z172"/>
    <mergeCell ref="AW172:AX172"/>
    <mergeCell ref="BU172:BV172"/>
    <mergeCell ref="CS172:CT172"/>
    <mergeCell ref="DQ172:DR172"/>
    <mergeCell ref="EO172:EP172"/>
    <mergeCell ref="A173:B173"/>
    <mergeCell ref="Y173:Z173"/>
    <mergeCell ref="AW173:AX173"/>
    <mergeCell ref="BU173:BV173"/>
    <mergeCell ref="CS173:CT173"/>
    <mergeCell ref="DQ173:DR173"/>
    <mergeCell ref="EO173:EP173"/>
    <mergeCell ref="A174:B174"/>
    <mergeCell ref="Y174:Z174"/>
    <mergeCell ref="AW174:AX174"/>
    <mergeCell ref="BU174:BV174"/>
    <mergeCell ref="CS174:CT174"/>
    <mergeCell ref="DQ174:DR174"/>
    <mergeCell ref="EO174:EP174"/>
    <mergeCell ref="A175:B175"/>
    <mergeCell ref="Y175:Z175"/>
    <mergeCell ref="AW175:AX175"/>
    <mergeCell ref="BU175:BV175"/>
    <mergeCell ref="CS175:CT175"/>
    <mergeCell ref="DQ175:DR175"/>
    <mergeCell ref="EO175:EP175"/>
    <mergeCell ref="A176:B176"/>
    <mergeCell ref="Y176:Z176"/>
    <mergeCell ref="AW176:AX176"/>
    <mergeCell ref="BU176:BV176"/>
    <mergeCell ref="CS176:CT176"/>
    <mergeCell ref="DQ176:DR176"/>
    <mergeCell ref="EO176:EP176"/>
    <mergeCell ref="A177:B177"/>
    <mergeCell ref="Y177:Z177"/>
    <mergeCell ref="AW177:AX177"/>
    <mergeCell ref="BU177:BV177"/>
    <mergeCell ref="CS177:CT177"/>
    <mergeCell ref="DQ177:DR177"/>
    <mergeCell ref="EO177:EP177"/>
    <mergeCell ref="A178:B178"/>
    <mergeCell ref="Y178:Z178"/>
    <mergeCell ref="AW178:AX178"/>
    <mergeCell ref="BU178:BV178"/>
    <mergeCell ref="CS178:CT178"/>
    <mergeCell ref="DQ178:DR178"/>
    <mergeCell ref="EO178:EP178"/>
    <mergeCell ref="A179:B179"/>
    <mergeCell ref="Y179:Z179"/>
    <mergeCell ref="AW179:AX179"/>
    <mergeCell ref="BU179:BV179"/>
    <mergeCell ref="CS179:CT179"/>
    <mergeCell ref="DQ179:DR179"/>
    <mergeCell ref="EO179:EP179"/>
    <mergeCell ref="A180:B180"/>
    <mergeCell ref="Y180:Z180"/>
    <mergeCell ref="AW180:AX180"/>
    <mergeCell ref="BU180:BV180"/>
    <mergeCell ref="CS180:CT180"/>
    <mergeCell ref="DQ180:DR180"/>
    <mergeCell ref="EO180:EP180"/>
    <mergeCell ref="A181:B181"/>
    <mergeCell ref="Y181:Z181"/>
    <mergeCell ref="AW181:AX181"/>
    <mergeCell ref="BU181:BV181"/>
    <mergeCell ref="CS181:CT181"/>
    <mergeCell ref="DQ181:DR181"/>
    <mergeCell ref="EO181:EP181"/>
    <mergeCell ref="A182:B182"/>
    <mergeCell ref="Y182:Z182"/>
    <mergeCell ref="AW182:AX182"/>
    <mergeCell ref="BU182:BV182"/>
    <mergeCell ref="CS182:CT182"/>
    <mergeCell ref="DQ182:DR182"/>
    <mergeCell ref="EO182:EP182"/>
    <mergeCell ref="A183:B183"/>
    <mergeCell ref="Y183:Z183"/>
    <mergeCell ref="AW183:AX183"/>
    <mergeCell ref="BU183:BV183"/>
    <mergeCell ref="CS183:CT183"/>
    <mergeCell ref="DQ183:DR183"/>
    <mergeCell ref="EO183:EP183"/>
    <mergeCell ref="A184:B184"/>
    <mergeCell ref="Y184:Z184"/>
    <mergeCell ref="AW184:AX184"/>
    <mergeCell ref="BU184:BV184"/>
    <mergeCell ref="CS184:CT184"/>
    <mergeCell ref="DQ184:DR184"/>
    <mergeCell ref="EO184:EP184"/>
    <mergeCell ref="A185:B185"/>
    <mergeCell ref="Y185:Z185"/>
    <mergeCell ref="AW185:AX185"/>
    <mergeCell ref="BU185:BV185"/>
    <mergeCell ref="CS185:CT185"/>
    <mergeCell ref="DQ185:DR185"/>
    <mergeCell ref="EO185:EP185"/>
    <mergeCell ref="A186:B186"/>
    <mergeCell ref="Y186:Z186"/>
    <mergeCell ref="AW186:AX186"/>
    <mergeCell ref="BU186:BV186"/>
    <mergeCell ref="CS186:CT186"/>
    <mergeCell ref="DQ186:DR186"/>
    <mergeCell ref="EO186:EP186"/>
    <mergeCell ref="A187:B187"/>
    <mergeCell ref="Y187:Z187"/>
    <mergeCell ref="AW187:AX187"/>
    <mergeCell ref="BU187:BV187"/>
    <mergeCell ref="CS187:CT187"/>
    <mergeCell ref="DQ187:DR187"/>
    <mergeCell ref="EO187:EP187"/>
    <mergeCell ref="A188:B188"/>
    <mergeCell ref="Y188:Z188"/>
    <mergeCell ref="AW188:AX188"/>
    <mergeCell ref="BU188:BV188"/>
    <mergeCell ref="CS188:CT188"/>
    <mergeCell ref="DQ188:DR188"/>
    <mergeCell ref="EO188:EP188"/>
    <mergeCell ref="A189:B189"/>
    <mergeCell ref="Y189:Z189"/>
    <mergeCell ref="AW189:AX189"/>
    <mergeCell ref="BU189:BV189"/>
    <mergeCell ref="CS189:CT189"/>
    <mergeCell ref="DQ189:DR189"/>
    <mergeCell ref="EO189:EP189"/>
    <mergeCell ref="A190:B190"/>
    <mergeCell ref="Y190:Z190"/>
    <mergeCell ref="AW190:AX190"/>
    <mergeCell ref="BU190:BV190"/>
    <mergeCell ref="CS190:CT190"/>
    <mergeCell ref="DQ190:DR190"/>
    <mergeCell ref="EO190:EP190"/>
    <mergeCell ref="A191:B191"/>
    <mergeCell ref="Y191:Z191"/>
    <mergeCell ref="AW191:AX191"/>
    <mergeCell ref="BU191:BV191"/>
    <mergeCell ref="CS191:CT191"/>
    <mergeCell ref="DQ191:DR191"/>
    <mergeCell ref="EO191:EP191"/>
    <mergeCell ref="A192:B192"/>
    <mergeCell ref="Y192:Z192"/>
    <mergeCell ref="AW192:AX192"/>
    <mergeCell ref="BU192:BV192"/>
    <mergeCell ref="CS192:CT192"/>
    <mergeCell ref="DQ192:DR192"/>
    <mergeCell ref="EO192:EP192"/>
    <mergeCell ref="A193:B193"/>
    <mergeCell ref="Y193:Z193"/>
    <mergeCell ref="AW193:AX193"/>
    <mergeCell ref="BU193:BV193"/>
    <mergeCell ref="CS193:CT193"/>
    <mergeCell ref="DQ193:DR193"/>
    <mergeCell ref="EO193:EP193"/>
    <mergeCell ref="A194:B194"/>
    <mergeCell ref="Y194:Z194"/>
    <mergeCell ref="AW194:AX194"/>
    <mergeCell ref="BU194:BV194"/>
    <mergeCell ref="CS194:CT194"/>
    <mergeCell ref="DQ194:DR194"/>
    <mergeCell ref="EO194:EP194"/>
    <mergeCell ref="A195:B195"/>
    <mergeCell ref="Y195:Z195"/>
    <mergeCell ref="AW195:AX195"/>
    <mergeCell ref="BU195:BV195"/>
    <mergeCell ref="CS195:CT195"/>
    <mergeCell ref="DQ195:DR195"/>
    <mergeCell ref="EO195:EP195"/>
    <mergeCell ref="A196:B196"/>
    <mergeCell ref="Y196:Z196"/>
    <mergeCell ref="AW196:AX196"/>
    <mergeCell ref="BU196:BV196"/>
    <mergeCell ref="CS196:CT196"/>
    <mergeCell ref="DQ196:DR196"/>
    <mergeCell ref="EO196:EP196"/>
    <mergeCell ref="A197:B197"/>
    <mergeCell ref="Y197:Z197"/>
    <mergeCell ref="AW197:AX197"/>
    <mergeCell ref="BU197:BV197"/>
    <mergeCell ref="CS197:CT197"/>
    <mergeCell ref="DQ197:DR197"/>
    <mergeCell ref="EO197:EP197"/>
    <mergeCell ref="A198:B198"/>
    <mergeCell ref="Y198:Z198"/>
    <mergeCell ref="AW198:AX198"/>
    <mergeCell ref="BU198:BV198"/>
    <mergeCell ref="CS198:CT198"/>
    <mergeCell ref="DQ198:DR198"/>
    <mergeCell ref="EO198:EP198"/>
    <mergeCell ref="A199:B199"/>
    <mergeCell ref="Y199:Z199"/>
    <mergeCell ref="AW199:AX199"/>
    <mergeCell ref="BU199:BV199"/>
    <mergeCell ref="CS199:CT199"/>
    <mergeCell ref="DQ199:DR199"/>
    <mergeCell ref="EO199:EP199"/>
    <mergeCell ref="A200:B200"/>
    <mergeCell ref="Y200:Z200"/>
    <mergeCell ref="AW200:AX200"/>
    <mergeCell ref="BU200:BV200"/>
    <mergeCell ref="CS200:CT200"/>
    <mergeCell ref="DQ200:DR200"/>
    <mergeCell ref="EO200:EP200"/>
    <mergeCell ref="A201:B201"/>
    <mergeCell ref="Y201:Z201"/>
    <mergeCell ref="AW201:AX201"/>
    <mergeCell ref="BU201:BV201"/>
    <mergeCell ref="CS201:CT201"/>
    <mergeCell ref="DQ201:DR201"/>
    <mergeCell ref="EO201:EP201"/>
    <mergeCell ref="A202:B202"/>
    <mergeCell ref="Y202:Z202"/>
    <mergeCell ref="AW202:AX202"/>
    <mergeCell ref="BU202:BV202"/>
    <mergeCell ref="CS202:CT202"/>
    <mergeCell ref="DQ202:DR202"/>
    <mergeCell ref="EO202:EP202"/>
    <mergeCell ref="A203:B203"/>
    <mergeCell ref="Y203:Z203"/>
    <mergeCell ref="AW203:AX203"/>
    <mergeCell ref="BU203:BV203"/>
    <mergeCell ref="CS203:CT203"/>
    <mergeCell ref="DQ203:DR203"/>
    <mergeCell ref="EO203:EP203"/>
    <mergeCell ref="A204:B204"/>
    <mergeCell ref="Y204:Z204"/>
    <mergeCell ref="AW204:AX204"/>
    <mergeCell ref="BU204:BV204"/>
    <mergeCell ref="CS204:CT204"/>
    <mergeCell ref="DQ204:DR204"/>
    <mergeCell ref="EO204:EP204"/>
    <mergeCell ref="A205:B205"/>
    <mergeCell ref="Y205:Z205"/>
    <mergeCell ref="AW205:AX205"/>
    <mergeCell ref="BU205:BV205"/>
    <mergeCell ref="CS205:CT205"/>
    <mergeCell ref="DQ205:DR205"/>
    <mergeCell ref="EO205:EP205"/>
    <mergeCell ref="A206:B206"/>
    <mergeCell ref="Y206:Z206"/>
    <mergeCell ref="AW206:AX206"/>
    <mergeCell ref="BU206:BV206"/>
    <mergeCell ref="CS206:CT206"/>
    <mergeCell ref="DQ206:DR206"/>
    <mergeCell ref="EO206:EP206"/>
    <mergeCell ref="A207:B207"/>
    <mergeCell ref="Y207:Z207"/>
    <mergeCell ref="AW207:AX207"/>
    <mergeCell ref="BU207:BV207"/>
    <mergeCell ref="CS207:CT207"/>
    <mergeCell ref="DQ207:DR207"/>
    <mergeCell ref="EO207:EP207"/>
    <mergeCell ref="A208:B208"/>
    <mergeCell ref="Y208:Z208"/>
    <mergeCell ref="AW208:AX208"/>
    <mergeCell ref="BU208:BV208"/>
    <mergeCell ref="CS208:CT208"/>
    <mergeCell ref="DQ208:DR208"/>
    <mergeCell ref="EO208:EP208"/>
    <mergeCell ref="A209:B209"/>
    <mergeCell ref="Y209:Z209"/>
    <mergeCell ref="AW209:AX209"/>
    <mergeCell ref="BU209:BV209"/>
    <mergeCell ref="CS209:CT209"/>
    <mergeCell ref="DQ209:DR209"/>
    <mergeCell ref="EO209:EP209"/>
    <mergeCell ref="A210:B210"/>
    <mergeCell ref="Y210:Z210"/>
    <mergeCell ref="AW210:AX210"/>
    <mergeCell ref="BU210:BV210"/>
    <mergeCell ref="CS210:CT210"/>
    <mergeCell ref="DQ210:DR210"/>
    <mergeCell ref="EO210:EP210"/>
    <mergeCell ref="A211:B211"/>
    <mergeCell ref="Y211:Z211"/>
    <mergeCell ref="AW211:AX211"/>
    <mergeCell ref="BU211:BV211"/>
    <mergeCell ref="CS211:CT211"/>
    <mergeCell ref="DQ211:DR211"/>
    <mergeCell ref="EO211:EP211"/>
    <mergeCell ref="A212:B212"/>
    <mergeCell ref="Y212:Z212"/>
    <mergeCell ref="AW212:AX212"/>
    <mergeCell ref="BU212:BV212"/>
    <mergeCell ref="CS212:CT212"/>
    <mergeCell ref="DQ212:DR212"/>
    <mergeCell ref="EO212:EP212"/>
    <mergeCell ref="A213:B213"/>
    <mergeCell ref="Y213:Z213"/>
    <mergeCell ref="AW213:AX213"/>
    <mergeCell ref="BU213:BV213"/>
    <mergeCell ref="CS213:CT213"/>
    <mergeCell ref="DQ213:DR213"/>
    <mergeCell ref="EO213:EP213"/>
    <mergeCell ref="A214:B214"/>
    <mergeCell ref="Y214:Z214"/>
    <mergeCell ref="AW214:AX214"/>
    <mergeCell ref="BU214:BV214"/>
    <mergeCell ref="CS214:CT214"/>
    <mergeCell ref="DQ214:DR214"/>
    <mergeCell ref="EO214:EP214"/>
    <mergeCell ref="A215:B215"/>
    <mergeCell ref="Y215:Z215"/>
    <mergeCell ref="AW215:AX215"/>
    <mergeCell ref="BU215:BV215"/>
    <mergeCell ref="CS215:CT215"/>
    <mergeCell ref="DQ215:DR215"/>
    <mergeCell ref="EO215:EP215"/>
    <mergeCell ref="A216:B216"/>
    <mergeCell ref="Y216:Z216"/>
    <mergeCell ref="AW216:AX216"/>
    <mergeCell ref="BU216:BV216"/>
    <mergeCell ref="CS216:CT216"/>
    <mergeCell ref="DQ216:DR216"/>
    <mergeCell ref="EO216:EP216"/>
    <mergeCell ref="A217:B217"/>
    <mergeCell ref="Y217:Z217"/>
    <mergeCell ref="AW217:AX217"/>
    <mergeCell ref="BU217:BV217"/>
    <mergeCell ref="CS217:CT217"/>
    <mergeCell ref="DQ217:DR217"/>
    <mergeCell ref="EO217:EP217"/>
    <mergeCell ref="A218:B218"/>
    <mergeCell ref="Y218:Z218"/>
    <mergeCell ref="AW218:AX218"/>
    <mergeCell ref="BU218:BV218"/>
    <mergeCell ref="CS218:CT218"/>
    <mergeCell ref="DQ218:DR218"/>
    <mergeCell ref="EO218:EP218"/>
    <mergeCell ref="A219:B219"/>
    <mergeCell ref="Y219:Z219"/>
    <mergeCell ref="AW219:AX219"/>
    <mergeCell ref="BU219:BV219"/>
    <mergeCell ref="CS219:CT219"/>
    <mergeCell ref="DQ219:DR219"/>
    <mergeCell ref="EO219:EP219"/>
    <mergeCell ref="A220:B220"/>
    <mergeCell ref="Y220:Z220"/>
    <mergeCell ref="AW220:AX220"/>
    <mergeCell ref="BU220:BV220"/>
    <mergeCell ref="CS220:CT220"/>
    <mergeCell ref="DQ220:DR220"/>
    <mergeCell ref="EO220:EP220"/>
    <mergeCell ref="A221:B221"/>
    <mergeCell ref="Y221:Z221"/>
    <mergeCell ref="AW221:AX221"/>
    <mergeCell ref="BU221:BV221"/>
    <mergeCell ref="CS221:CT221"/>
    <mergeCell ref="DQ221:DR221"/>
    <mergeCell ref="EO221:EP221"/>
    <mergeCell ref="A222:B222"/>
    <mergeCell ref="Y222:Z222"/>
    <mergeCell ref="AW222:AX222"/>
    <mergeCell ref="BU222:BV222"/>
    <mergeCell ref="CS222:CT222"/>
    <mergeCell ref="DQ222:DR222"/>
    <mergeCell ref="EO222:EP222"/>
    <mergeCell ref="A223:B223"/>
    <mergeCell ref="Y223:Z223"/>
    <mergeCell ref="AW223:AX223"/>
    <mergeCell ref="BU223:BV223"/>
    <mergeCell ref="CS223:CT223"/>
    <mergeCell ref="DQ223:DR223"/>
    <mergeCell ref="EO223:EP223"/>
    <mergeCell ref="A224:B224"/>
    <mergeCell ref="Y224:Z224"/>
    <mergeCell ref="AW224:AX224"/>
    <mergeCell ref="BU224:BV224"/>
    <mergeCell ref="CS224:CT224"/>
    <mergeCell ref="DQ224:DR224"/>
    <mergeCell ref="EO224:EP224"/>
    <mergeCell ref="A225:B225"/>
    <mergeCell ref="Y225:Z225"/>
    <mergeCell ref="AW225:AX225"/>
    <mergeCell ref="BU225:BV225"/>
    <mergeCell ref="CS225:CT225"/>
    <mergeCell ref="DQ225:DR225"/>
    <mergeCell ref="EO225:EP225"/>
    <mergeCell ref="A226:B226"/>
    <mergeCell ref="Y226:Z226"/>
    <mergeCell ref="AW226:AX226"/>
    <mergeCell ref="BU226:BV226"/>
    <mergeCell ref="CS226:CT226"/>
    <mergeCell ref="DQ226:DR226"/>
    <mergeCell ref="EO226:EP226"/>
    <mergeCell ref="A227:B227"/>
    <mergeCell ref="Y227:Z227"/>
    <mergeCell ref="AW227:AX227"/>
    <mergeCell ref="BU227:BV227"/>
    <mergeCell ref="CS227:CT227"/>
    <mergeCell ref="DQ227:DR227"/>
    <mergeCell ref="EO227:EP227"/>
    <mergeCell ref="A228:B228"/>
    <mergeCell ref="Y228:Z228"/>
    <mergeCell ref="AW228:AX228"/>
    <mergeCell ref="BU228:BV228"/>
    <mergeCell ref="CS228:CT228"/>
    <mergeCell ref="DQ228:DR228"/>
    <mergeCell ref="EO228:EP228"/>
    <mergeCell ref="A229:B229"/>
    <mergeCell ref="Y229:Z229"/>
    <mergeCell ref="AW229:AX229"/>
    <mergeCell ref="BU229:BV229"/>
    <mergeCell ref="CS229:CT229"/>
    <mergeCell ref="DQ229:DR229"/>
    <mergeCell ref="EO229:EP229"/>
    <mergeCell ref="A230:B230"/>
    <mergeCell ref="Y230:Z230"/>
    <mergeCell ref="AW230:AX230"/>
    <mergeCell ref="BU230:BV230"/>
    <mergeCell ref="CS230:CT230"/>
    <mergeCell ref="DQ230:DR230"/>
    <mergeCell ref="EO230:EP230"/>
    <mergeCell ref="A231:B231"/>
    <mergeCell ref="Y231:Z231"/>
    <mergeCell ref="AW231:AX231"/>
    <mergeCell ref="BU231:BV231"/>
    <mergeCell ref="CS231:CT231"/>
    <mergeCell ref="DQ231:DR231"/>
    <mergeCell ref="EO231:EP231"/>
    <mergeCell ref="A232:B232"/>
    <mergeCell ref="Y232:Z232"/>
    <mergeCell ref="AW232:AX232"/>
    <mergeCell ref="BU232:BV232"/>
    <mergeCell ref="CS232:CT232"/>
    <mergeCell ref="DQ232:DR232"/>
    <mergeCell ref="EO232:EP232"/>
    <mergeCell ref="A233:B233"/>
    <mergeCell ref="Y233:Z233"/>
    <mergeCell ref="AW233:AX233"/>
    <mergeCell ref="BU233:BV233"/>
    <mergeCell ref="CS233:CT233"/>
    <mergeCell ref="DQ233:DR233"/>
    <mergeCell ref="EO233:EP233"/>
    <mergeCell ref="A234:B234"/>
    <mergeCell ref="Y234:Z234"/>
    <mergeCell ref="AW234:AX234"/>
    <mergeCell ref="BU234:BV234"/>
    <mergeCell ref="CS234:CT234"/>
    <mergeCell ref="DQ234:DR234"/>
    <mergeCell ref="EO234:EP234"/>
    <mergeCell ref="A235:B235"/>
    <mergeCell ref="Y235:Z235"/>
    <mergeCell ref="AW235:AX235"/>
    <mergeCell ref="BU235:BV235"/>
    <mergeCell ref="CS235:CT235"/>
    <mergeCell ref="DQ235:DR235"/>
    <mergeCell ref="EO235:EP235"/>
    <mergeCell ref="A236:B236"/>
    <mergeCell ref="Y236:Z236"/>
    <mergeCell ref="AW236:AX236"/>
    <mergeCell ref="BU236:BV236"/>
    <mergeCell ref="CS236:CT236"/>
    <mergeCell ref="DQ236:DR236"/>
    <mergeCell ref="EO236:EP236"/>
    <mergeCell ref="A237:B237"/>
    <mergeCell ref="Y237:Z237"/>
    <mergeCell ref="AW237:AX237"/>
    <mergeCell ref="BU237:BV237"/>
    <mergeCell ref="CS237:CT237"/>
    <mergeCell ref="DQ237:DR237"/>
    <mergeCell ref="EO237:EP237"/>
    <mergeCell ref="A238:B238"/>
    <mergeCell ref="Y238:Z238"/>
    <mergeCell ref="AW238:AX238"/>
    <mergeCell ref="BU238:BV238"/>
    <mergeCell ref="CS238:CT238"/>
    <mergeCell ref="DQ238:DR238"/>
    <mergeCell ref="EO238:EP238"/>
    <mergeCell ref="A239:B239"/>
    <mergeCell ref="Y239:Z239"/>
    <mergeCell ref="AW239:AX239"/>
    <mergeCell ref="BU239:BV239"/>
    <mergeCell ref="CS239:CT239"/>
    <mergeCell ref="DQ239:DR239"/>
    <mergeCell ref="EO239:EP239"/>
    <mergeCell ref="A240:B240"/>
    <mergeCell ref="Y240:Z240"/>
    <mergeCell ref="AW240:AX240"/>
    <mergeCell ref="BU240:BV240"/>
    <mergeCell ref="CS240:CT240"/>
    <mergeCell ref="DQ240:DR240"/>
    <mergeCell ref="EO240:EP240"/>
    <mergeCell ref="A241:B241"/>
    <mergeCell ref="Y241:Z241"/>
    <mergeCell ref="AW241:AX241"/>
    <mergeCell ref="BU241:BV241"/>
    <mergeCell ref="CS241:CT241"/>
    <mergeCell ref="DQ241:DR241"/>
    <mergeCell ref="EO241:EP241"/>
    <mergeCell ref="A242:B242"/>
    <mergeCell ref="Y242:Z242"/>
    <mergeCell ref="AW242:AX242"/>
    <mergeCell ref="BU242:BV242"/>
    <mergeCell ref="CS242:CT242"/>
    <mergeCell ref="DQ242:DR242"/>
    <mergeCell ref="EO242:EP242"/>
    <mergeCell ref="A243:B243"/>
    <mergeCell ref="Y243:Z243"/>
    <mergeCell ref="AW243:AX243"/>
    <mergeCell ref="BU243:BV243"/>
    <mergeCell ref="CS243:CT243"/>
    <mergeCell ref="DQ243:DR243"/>
    <mergeCell ref="EO243:EP243"/>
    <mergeCell ref="A244:B244"/>
    <mergeCell ref="Y244:Z244"/>
    <mergeCell ref="AW244:AX244"/>
    <mergeCell ref="BU244:BV244"/>
    <mergeCell ref="CS244:CT244"/>
    <mergeCell ref="DQ244:DR244"/>
    <mergeCell ref="EO244:EP244"/>
    <mergeCell ref="A245:B245"/>
    <mergeCell ref="Y245:Z245"/>
    <mergeCell ref="AW245:AX245"/>
    <mergeCell ref="BU245:BV245"/>
    <mergeCell ref="CS245:CT245"/>
    <mergeCell ref="DQ245:DR245"/>
    <mergeCell ref="EO245:EP245"/>
    <mergeCell ref="A246:B246"/>
    <mergeCell ref="Y246:Z246"/>
    <mergeCell ref="AW246:AX246"/>
    <mergeCell ref="BU246:BV246"/>
    <mergeCell ref="CS246:CT246"/>
    <mergeCell ref="DQ246:DR246"/>
    <mergeCell ref="EO246:EP246"/>
    <mergeCell ref="A247:B247"/>
    <mergeCell ref="Y247:Z247"/>
    <mergeCell ref="AW247:AX247"/>
    <mergeCell ref="BU247:BV247"/>
    <mergeCell ref="CS247:CT247"/>
    <mergeCell ref="DQ247:DR247"/>
    <mergeCell ref="EO247:EP247"/>
    <mergeCell ref="A248:B248"/>
    <mergeCell ref="Y248:Z248"/>
    <mergeCell ref="AW248:AX248"/>
    <mergeCell ref="BU248:BV248"/>
    <mergeCell ref="CS248:CT248"/>
    <mergeCell ref="DQ248:DR248"/>
    <mergeCell ref="EO248:EP248"/>
    <mergeCell ref="A249:B249"/>
    <mergeCell ref="Y249:Z249"/>
    <mergeCell ref="AW249:AX249"/>
    <mergeCell ref="BU249:BV249"/>
    <mergeCell ref="CS249:CT249"/>
    <mergeCell ref="DQ249:DR249"/>
    <mergeCell ref="EO249:EP249"/>
    <mergeCell ref="A250:B250"/>
    <mergeCell ref="Y250:Z250"/>
    <mergeCell ref="AW250:AX250"/>
    <mergeCell ref="BU250:BV250"/>
    <mergeCell ref="CS250:CT250"/>
    <mergeCell ref="DQ250:DR250"/>
    <mergeCell ref="EO250:EP250"/>
    <mergeCell ref="A251:B251"/>
    <mergeCell ref="Y251:Z251"/>
    <mergeCell ref="AW251:AX251"/>
    <mergeCell ref="BU251:BV251"/>
    <mergeCell ref="CS251:CT251"/>
    <mergeCell ref="DQ251:DR251"/>
    <mergeCell ref="EO251:EP251"/>
    <mergeCell ref="A252:B252"/>
    <mergeCell ref="Y252:Z252"/>
    <mergeCell ref="AW252:AX252"/>
    <mergeCell ref="BU252:BV252"/>
    <mergeCell ref="CS252:CT252"/>
    <mergeCell ref="DQ252:DR252"/>
    <mergeCell ref="EO252:EP252"/>
    <mergeCell ref="A253:B253"/>
    <mergeCell ref="Y253:Z253"/>
    <mergeCell ref="AW253:AX253"/>
    <mergeCell ref="BU253:BV253"/>
    <mergeCell ref="CS253:CT253"/>
    <mergeCell ref="DQ253:DR253"/>
    <mergeCell ref="EO253:EP253"/>
    <mergeCell ref="A254:B254"/>
    <mergeCell ref="Y254:Z254"/>
    <mergeCell ref="AW254:AX254"/>
    <mergeCell ref="BU254:BV254"/>
    <mergeCell ref="CS254:CT254"/>
    <mergeCell ref="DQ254:DR254"/>
    <mergeCell ref="EO254:EP254"/>
    <mergeCell ref="A255:B255"/>
    <mergeCell ref="Y255:Z255"/>
    <mergeCell ref="AW255:AX255"/>
    <mergeCell ref="BU255:BV255"/>
    <mergeCell ref="CS255:CT255"/>
    <mergeCell ref="DQ255:DR255"/>
    <mergeCell ref="EO255:EP255"/>
    <mergeCell ref="A256:B256"/>
    <mergeCell ref="Y256:Z256"/>
    <mergeCell ref="AW256:AX256"/>
    <mergeCell ref="BU256:BV256"/>
    <mergeCell ref="CS256:CT256"/>
    <mergeCell ref="DQ256:DR256"/>
    <mergeCell ref="EO256:EP256"/>
    <mergeCell ref="A257:B257"/>
    <mergeCell ref="Y257:Z257"/>
    <mergeCell ref="AW257:AX257"/>
    <mergeCell ref="BU257:BV257"/>
    <mergeCell ref="CS257:CT257"/>
    <mergeCell ref="DQ257:DR257"/>
    <mergeCell ref="EO257:EP257"/>
    <mergeCell ref="A258:B258"/>
    <mergeCell ref="Y258:Z258"/>
    <mergeCell ref="AW258:AX258"/>
    <mergeCell ref="BU258:BV258"/>
    <mergeCell ref="CS258:CT258"/>
    <mergeCell ref="DQ258:DR258"/>
    <mergeCell ref="EO258:EP258"/>
    <mergeCell ref="A259:B259"/>
    <mergeCell ref="Y259:Z259"/>
    <mergeCell ref="AW259:AX259"/>
    <mergeCell ref="BU259:BV259"/>
    <mergeCell ref="CS259:CT259"/>
    <mergeCell ref="DQ259:DR259"/>
    <mergeCell ref="EO259:EP259"/>
    <mergeCell ref="A260:B260"/>
    <mergeCell ref="Y260:Z260"/>
    <mergeCell ref="AW260:AX260"/>
    <mergeCell ref="BU260:BV260"/>
    <mergeCell ref="CS260:CT260"/>
    <mergeCell ref="DQ260:DR260"/>
    <mergeCell ref="EO260:EP260"/>
    <mergeCell ref="A261:B261"/>
    <mergeCell ref="Y261:Z261"/>
    <mergeCell ref="AW261:AX261"/>
    <mergeCell ref="BU261:BV261"/>
    <mergeCell ref="CS261:CT261"/>
    <mergeCell ref="DQ261:DR261"/>
    <mergeCell ref="EO261:EP261"/>
    <mergeCell ref="A262:B262"/>
    <mergeCell ref="Y262:Z262"/>
    <mergeCell ref="AW262:AX262"/>
    <mergeCell ref="BU262:BV262"/>
    <mergeCell ref="CS262:CT262"/>
    <mergeCell ref="DQ262:DR262"/>
    <mergeCell ref="EO262:EP262"/>
    <mergeCell ref="A263:B263"/>
    <mergeCell ref="Y263:Z263"/>
    <mergeCell ref="AW263:AX263"/>
    <mergeCell ref="BU263:BV263"/>
    <mergeCell ref="CS263:CT263"/>
    <mergeCell ref="DQ263:DR263"/>
    <mergeCell ref="EO263:EP263"/>
    <mergeCell ref="A264:B264"/>
    <mergeCell ref="Y264:Z264"/>
    <mergeCell ref="AW264:AX264"/>
    <mergeCell ref="BU264:BV264"/>
    <mergeCell ref="CS264:CT264"/>
    <mergeCell ref="DQ264:DR264"/>
    <mergeCell ref="EO264:EP264"/>
    <mergeCell ref="A265:B265"/>
    <mergeCell ref="Y265:Z265"/>
    <mergeCell ref="AW265:AX265"/>
    <mergeCell ref="BU265:BV265"/>
    <mergeCell ref="CS265:CT265"/>
    <mergeCell ref="DQ265:DR265"/>
    <mergeCell ref="EO265:EP265"/>
    <mergeCell ref="A266:B266"/>
    <mergeCell ref="Y266:Z266"/>
    <mergeCell ref="AW266:AX266"/>
    <mergeCell ref="BU266:BV266"/>
    <mergeCell ref="CS266:CT266"/>
    <mergeCell ref="DQ266:DR266"/>
    <mergeCell ref="EO266:EP266"/>
    <mergeCell ref="A267:B267"/>
    <mergeCell ref="Y267:Z267"/>
    <mergeCell ref="AW267:AX267"/>
    <mergeCell ref="BU267:BV267"/>
    <mergeCell ref="CS267:CT267"/>
    <mergeCell ref="DQ267:DR267"/>
    <mergeCell ref="EO267:EP267"/>
    <mergeCell ref="A268:B268"/>
    <mergeCell ref="Y268:Z268"/>
    <mergeCell ref="AW268:AX268"/>
    <mergeCell ref="BU268:BV268"/>
    <mergeCell ref="CS268:CT268"/>
    <mergeCell ref="DQ268:DR268"/>
    <mergeCell ref="EO268:EP268"/>
    <mergeCell ref="A269:B269"/>
    <mergeCell ref="Y269:Z269"/>
    <mergeCell ref="AW269:AX269"/>
    <mergeCell ref="BU269:BV269"/>
    <mergeCell ref="CS269:CT269"/>
    <mergeCell ref="DQ269:DR269"/>
    <mergeCell ref="EO269:EP269"/>
    <mergeCell ref="A270:B270"/>
    <mergeCell ref="Y270:Z270"/>
    <mergeCell ref="AW270:AX270"/>
    <mergeCell ref="BU270:BV270"/>
    <mergeCell ref="CS270:CT270"/>
    <mergeCell ref="DQ270:DR270"/>
    <mergeCell ref="EO270:EP270"/>
    <mergeCell ref="A271:B271"/>
    <mergeCell ref="Y271:Z271"/>
    <mergeCell ref="AW271:AX271"/>
    <mergeCell ref="BU271:BV271"/>
    <mergeCell ref="CS271:CT271"/>
    <mergeCell ref="DQ271:DR271"/>
    <mergeCell ref="EO271:EP271"/>
    <mergeCell ref="A272:B272"/>
    <mergeCell ref="Y272:Z272"/>
    <mergeCell ref="AW272:AX272"/>
    <mergeCell ref="BU272:BV272"/>
    <mergeCell ref="CS272:CT272"/>
    <mergeCell ref="DQ272:DR272"/>
    <mergeCell ref="EO272:EP272"/>
    <mergeCell ref="A273:B273"/>
    <mergeCell ref="Y273:Z273"/>
    <mergeCell ref="AW273:AX273"/>
    <mergeCell ref="BU273:BV273"/>
    <mergeCell ref="CS273:CT273"/>
    <mergeCell ref="DQ273:DR273"/>
    <mergeCell ref="EO273:EP273"/>
    <mergeCell ref="A274:B274"/>
    <mergeCell ref="Y274:Z274"/>
    <mergeCell ref="AW274:AX274"/>
    <mergeCell ref="BU274:BV274"/>
    <mergeCell ref="CS274:CT274"/>
    <mergeCell ref="DQ274:DR274"/>
    <mergeCell ref="EO274:EP274"/>
    <mergeCell ref="A275:B275"/>
    <mergeCell ref="Y275:Z275"/>
    <mergeCell ref="AW275:AX275"/>
    <mergeCell ref="BU275:BV275"/>
    <mergeCell ref="CS275:CT275"/>
    <mergeCell ref="DQ275:DR275"/>
    <mergeCell ref="EO275:EP275"/>
    <mergeCell ref="A276:B276"/>
    <mergeCell ref="Y276:Z276"/>
    <mergeCell ref="AW276:AX276"/>
    <mergeCell ref="BU276:BV276"/>
    <mergeCell ref="CS276:CT276"/>
    <mergeCell ref="DQ276:DR276"/>
    <mergeCell ref="EO276:EP276"/>
    <mergeCell ref="A277:B277"/>
    <mergeCell ref="Y277:Z277"/>
    <mergeCell ref="AW277:AX277"/>
    <mergeCell ref="BU277:BV277"/>
    <mergeCell ref="CS277:CT277"/>
    <mergeCell ref="DQ277:DR277"/>
    <mergeCell ref="EO277:EP277"/>
    <mergeCell ref="A278:B278"/>
    <mergeCell ref="Y278:Z278"/>
    <mergeCell ref="AW278:AX278"/>
    <mergeCell ref="BU278:BV278"/>
    <mergeCell ref="CS278:CT278"/>
    <mergeCell ref="DQ278:DR278"/>
    <mergeCell ref="EO278:EP278"/>
    <mergeCell ref="A279:B279"/>
    <mergeCell ref="Y279:Z279"/>
    <mergeCell ref="AW279:AX279"/>
    <mergeCell ref="BU279:BV279"/>
    <mergeCell ref="CS279:CT279"/>
    <mergeCell ref="DQ279:DR279"/>
    <mergeCell ref="EO279:EP279"/>
    <mergeCell ref="A280:B280"/>
    <mergeCell ref="Y280:Z280"/>
    <mergeCell ref="AW280:AX280"/>
    <mergeCell ref="BU280:BV280"/>
    <mergeCell ref="CS280:CT280"/>
    <mergeCell ref="DQ280:DR280"/>
    <mergeCell ref="EO280:EP280"/>
    <mergeCell ref="A281:B281"/>
    <mergeCell ref="Y281:Z281"/>
    <mergeCell ref="AW281:AX281"/>
    <mergeCell ref="BU281:BV281"/>
    <mergeCell ref="CS281:CT281"/>
    <mergeCell ref="DQ281:DR281"/>
    <mergeCell ref="EO281:EP281"/>
    <mergeCell ref="A282:B282"/>
    <mergeCell ref="Y282:Z282"/>
    <mergeCell ref="AW282:AX282"/>
    <mergeCell ref="BU282:BV282"/>
    <mergeCell ref="CS282:CT282"/>
    <mergeCell ref="DQ282:DR282"/>
    <mergeCell ref="EO282:EP282"/>
    <mergeCell ref="A283:B283"/>
    <mergeCell ref="Y283:Z283"/>
    <mergeCell ref="AW283:AX283"/>
    <mergeCell ref="BU283:BV283"/>
    <mergeCell ref="CS283:CT283"/>
    <mergeCell ref="DQ283:DR283"/>
    <mergeCell ref="EO283:EP283"/>
    <mergeCell ref="A284:B284"/>
    <mergeCell ref="Y284:Z284"/>
    <mergeCell ref="AW284:AX284"/>
    <mergeCell ref="BU284:BV284"/>
    <mergeCell ref="CS284:CT284"/>
    <mergeCell ref="DQ284:DR284"/>
    <mergeCell ref="EO284:EP284"/>
    <mergeCell ref="A285:B285"/>
    <mergeCell ref="Y285:Z285"/>
    <mergeCell ref="AW285:AX285"/>
    <mergeCell ref="BU285:BV285"/>
    <mergeCell ref="CS285:CT285"/>
    <mergeCell ref="DQ285:DR285"/>
    <mergeCell ref="EO285:EP285"/>
    <mergeCell ref="A286:B286"/>
    <mergeCell ref="Y286:Z286"/>
    <mergeCell ref="AW286:AX286"/>
    <mergeCell ref="BU286:BV286"/>
    <mergeCell ref="CS286:CT286"/>
    <mergeCell ref="DQ286:DR286"/>
    <mergeCell ref="EO286:EP286"/>
    <mergeCell ref="A287:B287"/>
    <mergeCell ref="Y287:Z287"/>
    <mergeCell ref="AW287:AX287"/>
    <mergeCell ref="BU287:BV287"/>
    <mergeCell ref="CS287:CT287"/>
    <mergeCell ref="DQ287:DR287"/>
    <mergeCell ref="EO287:EP287"/>
    <mergeCell ref="A288:B288"/>
    <mergeCell ref="Y288:Z288"/>
    <mergeCell ref="AW288:AX288"/>
    <mergeCell ref="BU288:BV288"/>
    <mergeCell ref="CS288:CT288"/>
    <mergeCell ref="DQ288:DR288"/>
    <mergeCell ref="EO288:EP288"/>
    <mergeCell ref="A289:B289"/>
    <mergeCell ref="Y289:Z289"/>
    <mergeCell ref="AW289:AX289"/>
    <mergeCell ref="BU289:BV289"/>
    <mergeCell ref="CS289:CT289"/>
    <mergeCell ref="DQ289:DR289"/>
    <mergeCell ref="EO289:EP289"/>
    <mergeCell ref="A290:B290"/>
    <mergeCell ref="Y290:Z290"/>
    <mergeCell ref="AW290:AX290"/>
    <mergeCell ref="BU290:BV290"/>
    <mergeCell ref="CS290:CT290"/>
    <mergeCell ref="DQ290:DR290"/>
    <mergeCell ref="EO290:EP290"/>
    <mergeCell ref="A291:B291"/>
    <mergeCell ref="Y291:Z291"/>
    <mergeCell ref="AW291:AX291"/>
    <mergeCell ref="BU291:BV291"/>
    <mergeCell ref="CS291:CT291"/>
    <mergeCell ref="DQ291:DR291"/>
    <mergeCell ref="EO291:EP291"/>
    <mergeCell ref="A292:B292"/>
    <mergeCell ref="Y292:Z292"/>
    <mergeCell ref="AW292:AX292"/>
    <mergeCell ref="BU292:BV292"/>
    <mergeCell ref="CS292:CT292"/>
    <mergeCell ref="DQ292:DR292"/>
    <mergeCell ref="EO292:EP292"/>
    <mergeCell ref="A293:B293"/>
    <mergeCell ref="Y293:Z293"/>
    <mergeCell ref="AW293:AX293"/>
    <mergeCell ref="BU293:BV293"/>
    <mergeCell ref="CS293:CT293"/>
    <mergeCell ref="DQ293:DR293"/>
    <mergeCell ref="EO293:EP293"/>
    <mergeCell ref="A294:B294"/>
    <mergeCell ref="Y294:Z294"/>
    <mergeCell ref="AW294:AX294"/>
    <mergeCell ref="BU294:BV294"/>
    <mergeCell ref="CS294:CT294"/>
    <mergeCell ref="DQ294:DR294"/>
    <mergeCell ref="EO294:EP294"/>
    <mergeCell ref="A295:B295"/>
    <mergeCell ref="Y295:Z295"/>
    <mergeCell ref="AW295:AX295"/>
    <mergeCell ref="BU295:BV295"/>
    <mergeCell ref="CS295:CT295"/>
    <mergeCell ref="DQ295:DR295"/>
    <mergeCell ref="EO295:EP295"/>
    <mergeCell ref="A296:B296"/>
    <mergeCell ref="Y296:Z296"/>
    <mergeCell ref="AW296:AX296"/>
    <mergeCell ref="BU296:BV296"/>
    <mergeCell ref="CS296:CT296"/>
    <mergeCell ref="DQ296:DR296"/>
    <mergeCell ref="EO296:EP296"/>
    <mergeCell ref="A297:B297"/>
    <mergeCell ref="Y297:Z297"/>
    <mergeCell ref="AW297:AX297"/>
    <mergeCell ref="BU297:BV297"/>
    <mergeCell ref="CS297:CT297"/>
    <mergeCell ref="DQ297:DR297"/>
    <mergeCell ref="EO297:EP297"/>
    <mergeCell ref="A298:B298"/>
    <mergeCell ref="Y298:Z298"/>
    <mergeCell ref="AW298:AX298"/>
    <mergeCell ref="BU298:BV298"/>
    <mergeCell ref="CS298:CT298"/>
    <mergeCell ref="DQ298:DR298"/>
    <mergeCell ref="EO298:EP298"/>
    <mergeCell ref="A299:B299"/>
    <mergeCell ref="Y299:Z299"/>
    <mergeCell ref="AW299:AX299"/>
    <mergeCell ref="BU299:BV299"/>
    <mergeCell ref="CS299:CT299"/>
    <mergeCell ref="DQ299:DR299"/>
    <mergeCell ref="EO299:EP299"/>
    <mergeCell ref="A300:B300"/>
    <mergeCell ref="Y300:Z300"/>
    <mergeCell ref="AW300:AX300"/>
    <mergeCell ref="BU300:BV300"/>
    <mergeCell ref="CS300:CT300"/>
    <mergeCell ref="DQ300:DR300"/>
    <mergeCell ref="EO300:EP300"/>
    <mergeCell ref="A301:B301"/>
    <mergeCell ref="Y301:Z301"/>
    <mergeCell ref="AW301:AX301"/>
    <mergeCell ref="BU301:BV301"/>
    <mergeCell ref="CS301:CT301"/>
    <mergeCell ref="DQ301:DR301"/>
    <mergeCell ref="EO301:EP301"/>
    <mergeCell ref="A302:B302"/>
    <mergeCell ref="Y302:Z302"/>
    <mergeCell ref="AW302:AX302"/>
    <mergeCell ref="BU302:BV302"/>
    <mergeCell ref="CS302:CT302"/>
    <mergeCell ref="DQ302:DR302"/>
    <mergeCell ref="EO302:EP302"/>
    <mergeCell ref="A303:B303"/>
    <mergeCell ref="Y303:Z303"/>
    <mergeCell ref="AW303:AX303"/>
    <mergeCell ref="BU303:BV303"/>
    <mergeCell ref="CS303:CT303"/>
    <mergeCell ref="DQ303:DR303"/>
    <mergeCell ref="EO303:EP303"/>
    <mergeCell ref="A304:B304"/>
    <mergeCell ref="Y304:Z304"/>
    <mergeCell ref="AW304:AX304"/>
    <mergeCell ref="BU304:BV304"/>
    <mergeCell ref="CS304:CT304"/>
    <mergeCell ref="DQ304:DR304"/>
    <mergeCell ref="EO304:EP304"/>
    <mergeCell ref="A305:B305"/>
    <mergeCell ref="Y305:Z305"/>
    <mergeCell ref="AW305:AX305"/>
    <mergeCell ref="BU305:BV305"/>
    <mergeCell ref="CS305:CT305"/>
    <mergeCell ref="DQ305:DR305"/>
    <mergeCell ref="EO305:EP305"/>
    <mergeCell ref="A306:B306"/>
    <mergeCell ref="Y306:Z306"/>
    <mergeCell ref="AW306:AX306"/>
    <mergeCell ref="BU306:BV306"/>
    <mergeCell ref="CS306:CT306"/>
    <mergeCell ref="DQ306:DR306"/>
    <mergeCell ref="EO306:EP306"/>
    <mergeCell ref="A307:B307"/>
    <mergeCell ref="Y307:Z307"/>
    <mergeCell ref="AW307:AX307"/>
    <mergeCell ref="BU307:BV307"/>
    <mergeCell ref="CS307:CT307"/>
    <mergeCell ref="DQ307:DR307"/>
    <mergeCell ref="EO307:EP307"/>
    <mergeCell ref="A308:B308"/>
    <mergeCell ref="Y308:Z308"/>
    <mergeCell ref="AW308:AX308"/>
    <mergeCell ref="BU308:BV308"/>
    <mergeCell ref="CS308:CT308"/>
    <mergeCell ref="DQ308:DR308"/>
    <mergeCell ref="EO308:EP308"/>
    <mergeCell ref="A309:B309"/>
    <mergeCell ref="Y309:Z309"/>
    <mergeCell ref="AW309:AX309"/>
    <mergeCell ref="BU309:BV309"/>
    <mergeCell ref="CS309:CT309"/>
    <mergeCell ref="DQ309:DR309"/>
    <mergeCell ref="EO309:EP309"/>
    <mergeCell ref="A310:B310"/>
    <mergeCell ref="Y310:Z310"/>
    <mergeCell ref="AW310:AX310"/>
    <mergeCell ref="BU310:BV310"/>
    <mergeCell ref="CS310:CT310"/>
    <mergeCell ref="DQ310:DR310"/>
    <mergeCell ref="EO310:EP310"/>
    <mergeCell ref="A311:B311"/>
    <mergeCell ref="Y311:Z311"/>
    <mergeCell ref="AW311:AX311"/>
    <mergeCell ref="BU311:BV311"/>
    <mergeCell ref="CS311:CT311"/>
    <mergeCell ref="DQ311:DR311"/>
    <mergeCell ref="EO311:EP311"/>
    <mergeCell ref="A312:B312"/>
    <mergeCell ref="Y312:Z312"/>
    <mergeCell ref="AW312:AX312"/>
    <mergeCell ref="BU312:BV312"/>
    <mergeCell ref="CS312:CT312"/>
    <mergeCell ref="DQ312:DR312"/>
    <mergeCell ref="EO312:EP312"/>
    <mergeCell ref="A313:B313"/>
    <mergeCell ref="Y313:Z313"/>
    <mergeCell ref="AW313:AX313"/>
    <mergeCell ref="BU313:BV313"/>
    <mergeCell ref="CS313:CT313"/>
    <mergeCell ref="DQ313:DR313"/>
    <mergeCell ref="EO313:EP313"/>
    <mergeCell ref="A314:B314"/>
    <mergeCell ref="Y314:Z314"/>
    <mergeCell ref="AW314:AX314"/>
    <mergeCell ref="BU314:BV314"/>
    <mergeCell ref="CS314:CT314"/>
    <mergeCell ref="DQ314:DR314"/>
    <mergeCell ref="EO314:EP314"/>
    <mergeCell ref="A315:B315"/>
    <mergeCell ref="Y315:Z315"/>
    <mergeCell ref="AW315:AX315"/>
    <mergeCell ref="BU315:BV315"/>
    <mergeCell ref="CS315:CT315"/>
    <mergeCell ref="DQ315:DR315"/>
    <mergeCell ref="EO315:EP315"/>
    <mergeCell ref="A316:B316"/>
    <mergeCell ref="Y316:Z316"/>
    <mergeCell ref="AW316:AX316"/>
    <mergeCell ref="BU316:BV316"/>
    <mergeCell ref="CS316:CT316"/>
    <mergeCell ref="DQ316:DR316"/>
    <mergeCell ref="EO316:EP316"/>
    <mergeCell ref="A317:B317"/>
    <mergeCell ref="Y317:Z317"/>
    <mergeCell ref="AW317:AX317"/>
    <mergeCell ref="BU317:BV317"/>
    <mergeCell ref="CS317:CT317"/>
    <mergeCell ref="DQ317:DR317"/>
    <mergeCell ref="EO317:EP317"/>
    <mergeCell ref="A318:B318"/>
    <mergeCell ref="Y318:Z318"/>
    <mergeCell ref="AW318:AX318"/>
    <mergeCell ref="BU318:BV318"/>
    <mergeCell ref="CS318:CT318"/>
    <mergeCell ref="DQ318:DR318"/>
    <mergeCell ref="EO318:EP318"/>
    <mergeCell ref="A319:B319"/>
    <mergeCell ref="Y319:Z319"/>
    <mergeCell ref="AW319:AX319"/>
    <mergeCell ref="BU319:BV319"/>
    <mergeCell ref="CS319:CT319"/>
    <mergeCell ref="DQ319:DR319"/>
    <mergeCell ref="EO319:EP319"/>
    <mergeCell ref="A320:B320"/>
    <mergeCell ref="Y320:Z320"/>
    <mergeCell ref="AW320:AX320"/>
    <mergeCell ref="BU320:BV320"/>
    <mergeCell ref="CS320:CT320"/>
    <mergeCell ref="DQ320:DR320"/>
    <mergeCell ref="EO320:EP320"/>
    <mergeCell ref="A321:B321"/>
    <mergeCell ref="Y321:Z321"/>
    <mergeCell ref="AW321:AX321"/>
    <mergeCell ref="BU321:BV321"/>
    <mergeCell ref="CS321:CT321"/>
    <mergeCell ref="DQ321:DR321"/>
    <mergeCell ref="EO321:EP321"/>
    <mergeCell ref="A322:B322"/>
    <mergeCell ref="Y322:Z322"/>
    <mergeCell ref="AW322:AX322"/>
    <mergeCell ref="BU322:BV322"/>
    <mergeCell ref="CS322:CT322"/>
    <mergeCell ref="DQ322:DR322"/>
    <mergeCell ref="EO322:EP322"/>
    <mergeCell ref="A323:B323"/>
    <mergeCell ref="Y323:Z323"/>
    <mergeCell ref="AW323:AX323"/>
    <mergeCell ref="BU323:BV323"/>
    <mergeCell ref="CS323:CT323"/>
    <mergeCell ref="DQ323:DR323"/>
    <mergeCell ref="EO323:EP323"/>
    <mergeCell ref="A324:B324"/>
    <mergeCell ref="Y324:Z324"/>
    <mergeCell ref="AW324:AX324"/>
    <mergeCell ref="BU324:BV324"/>
    <mergeCell ref="CS324:CT324"/>
    <mergeCell ref="DQ324:DR324"/>
    <mergeCell ref="EO324:EP324"/>
    <mergeCell ref="A325:B325"/>
    <mergeCell ref="Y325:Z325"/>
    <mergeCell ref="AW325:AX325"/>
    <mergeCell ref="BU325:BV325"/>
    <mergeCell ref="CS325:CT325"/>
    <mergeCell ref="DQ325:DR325"/>
    <mergeCell ref="EO325:EP325"/>
    <mergeCell ref="A326:B326"/>
    <mergeCell ref="Y326:Z326"/>
    <mergeCell ref="AW326:AX326"/>
    <mergeCell ref="BU326:BV326"/>
    <mergeCell ref="CS326:CT326"/>
    <mergeCell ref="DQ326:DR326"/>
    <mergeCell ref="EO326:EP326"/>
    <mergeCell ref="A327:B327"/>
    <mergeCell ref="Y327:Z327"/>
    <mergeCell ref="AW327:AX327"/>
    <mergeCell ref="BU327:BV327"/>
    <mergeCell ref="CS327:CT327"/>
    <mergeCell ref="DQ327:DR327"/>
    <mergeCell ref="EO327:EP327"/>
    <mergeCell ref="A328:B328"/>
    <mergeCell ref="Y328:Z328"/>
    <mergeCell ref="AW328:AX328"/>
    <mergeCell ref="BU328:BV328"/>
    <mergeCell ref="CS328:CT328"/>
    <mergeCell ref="DQ328:DR328"/>
    <mergeCell ref="EO328:EP328"/>
    <mergeCell ref="A329:B329"/>
    <mergeCell ref="Y329:Z329"/>
    <mergeCell ref="AW329:AX329"/>
    <mergeCell ref="BU329:BV329"/>
    <mergeCell ref="CS329:CT329"/>
    <mergeCell ref="DQ329:DR329"/>
    <mergeCell ref="EO329:EP329"/>
    <mergeCell ref="A330:B330"/>
    <mergeCell ref="Y330:Z330"/>
    <mergeCell ref="AW330:AX330"/>
    <mergeCell ref="BU330:BV330"/>
    <mergeCell ref="CS330:CT330"/>
    <mergeCell ref="DQ330:DR330"/>
    <mergeCell ref="EO330:EP330"/>
    <mergeCell ref="A331:B331"/>
    <mergeCell ref="Y331:Z331"/>
    <mergeCell ref="AW331:AX331"/>
    <mergeCell ref="BU331:BV331"/>
    <mergeCell ref="CS331:CT331"/>
    <mergeCell ref="DQ331:DR331"/>
    <mergeCell ref="EO331:EP331"/>
    <mergeCell ref="A332:B332"/>
    <mergeCell ref="Y332:Z332"/>
    <mergeCell ref="AW332:AX332"/>
    <mergeCell ref="BU332:BV332"/>
    <mergeCell ref="CS332:CT332"/>
    <mergeCell ref="DQ332:DR332"/>
    <mergeCell ref="EO332:EP332"/>
    <mergeCell ref="A333:B333"/>
    <mergeCell ref="Y333:Z333"/>
    <mergeCell ref="AW333:AX333"/>
    <mergeCell ref="BU333:BV333"/>
    <mergeCell ref="CS333:CT333"/>
    <mergeCell ref="DQ333:DR333"/>
    <mergeCell ref="EO333:EP333"/>
    <mergeCell ref="A334:B334"/>
    <mergeCell ref="Y334:Z334"/>
    <mergeCell ref="AW334:AX334"/>
    <mergeCell ref="BU334:BV334"/>
    <mergeCell ref="CS334:CT334"/>
    <mergeCell ref="DQ334:DR334"/>
    <mergeCell ref="EO334:EP334"/>
    <mergeCell ref="A335:B335"/>
    <mergeCell ref="Y335:Z335"/>
    <mergeCell ref="AW335:AX335"/>
    <mergeCell ref="BU335:BV335"/>
    <mergeCell ref="CS335:CT335"/>
    <mergeCell ref="DQ335:DR335"/>
    <mergeCell ref="EO335:EP335"/>
    <mergeCell ref="A336:B336"/>
    <mergeCell ref="Y336:Z336"/>
    <mergeCell ref="AW336:AX336"/>
    <mergeCell ref="BU336:BV336"/>
    <mergeCell ref="CS336:CT336"/>
    <mergeCell ref="DQ336:DR336"/>
    <mergeCell ref="EO336:EP336"/>
    <mergeCell ref="A337:B337"/>
    <mergeCell ref="Y337:Z337"/>
    <mergeCell ref="AW337:AX337"/>
    <mergeCell ref="BU337:BV337"/>
    <mergeCell ref="CS337:CT337"/>
    <mergeCell ref="DQ337:DR337"/>
    <mergeCell ref="EO337:EP337"/>
    <mergeCell ref="A338:B338"/>
    <mergeCell ref="Y338:Z338"/>
    <mergeCell ref="AW338:AX338"/>
    <mergeCell ref="BU338:BV338"/>
    <mergeCell ref="CS338:CT338"/>
    <mergeCell ref="DQ338:DR338"/>
    <mergeCell ref="EO338:EP338"/>
    <mergeCell ref="A339:B339"/>
    <mergeCell ref="Y339:Z339"/>
    <mergeCell ref="AW339:AX339"/>
    <mergeCell ref="BU339:BV339"/>
    <mergeCell ref="CS339:CT339"/>
    <mergeCell ref="DQ339:DR339"/>
    <mergeCell ref="EO339:EP339"/>
    <mergeCell ref="A340:B340"/>
    <mergeCell ref="Y340:Z340"/>
    <mergeCell ref="AW340:AX340"/>
    <mergeCell ref="BU340:BV340"/>
    <mergeCell ref="CS340:CT340"/>
    <mergeCell ref="DQ340:DR340"/>
    <mergeCell ref="EO340:EP340"/>
    <mergeCell ref="A341:B341"/>
    <mergeCell ref="Y341:Z341"/>
    <mergeCell ref="AW341:AX341"/>
    <mergeCell ref="BU341:BV341"/>
    <mergeCell ref="CS341:CT341"/>
    <mergeCell ref="DQ341:DR341"/>
    <mergeCell ref="EO341:EP341"/>
    <mergeCell ref="A342:B342"/>
    <mergeCell ref="Y342:Z342"/>
    <mergeCell ref="AW342:AX342"/>
    <mergeCell ref="BU342:BV342"/>
    <mergeCell ref="CS342:CT342"/>
    <mergeCell ref="DQ342:DR342"/>
    <mergeCell ref="EO342:EP342"/>
    <mergeCell ref="A343:B343"/>
    <mergeCell ref="Y343:Z343"/>
    <mergeCell ref="AW343:AX343"/>
    <mergeCell ref="BU343:BV343"/>
    <mergeCell ref="CS343:CT343"/>
    <mergeCell ref="DQ343:DR343"/>
    <mergeCell ref="EO343:EP343"/>
    <mergeCell ref="A344:B344"/>
    <mergeCell ref="Y344:Z344"/>
    <mergeCell ref="AW344:AX344"/>
    <mergeCell ref="BU344:BV344"/>
    <mergeCell ref="CS344:CT344"/>
    <mergeCell ref="DQ344:DR344"/>
    <mergeCell ref="EO344:EP344"/>
    <mergeCell ref="A345:B345"/>
    <mergeCell ref="Y345:Z345"/>
    <mergeCell ref="AW345:AX345"/>
    <mergeCell ref="BU345:BV345"/>
    <mergeCell ref="CS345:CT345"/>
    <mergeCell ref="DQ345:DR345"/>
    <mergeCell ref="EO345:EP345"/>
    <mergeCell ref="A346:B346"/>
    <mergeCell ref="Y346:Z346"/>
    <mergeCell ref="AW346:AX346"/>
    <mergeCell ref="BU346:BV346"/>
    <mergeCell ref="CS346:CT346"/>
    <mergeCell ref="DQ346:DR346"/>
    <mergeCell ref="EO346:EP346"/>
    <mergeCell ref="A347:B347"/>
    <mergeCell ref="Y347:Z347"/>
    <mergeCell ref="AW347:AX347"/>
    <mergeCell ref="BU347:BV347"/>
    <mergeCell ref="CS347:CT347"/>
    <mergeCell ref="DQ347:DR347"/>
    <mergeCell ref="EO347:EP347"/>
    <mergeCell ref="A348:B348"/>
    <mergeCell ref="Y348:Z348"/>
    <mergeCell ref="AW348:AX348"/>
    <mergeCell ref="BU348:BV348"/>
    <mergeCell ref="CS348:CT348"/>
    <mergeCell ref="DQ348:DR348"/>
    <mergeCell ref="EO348:EP348"/>
    <mergeCell ref="A349:B349"/>
    <mergeCell ref="Y349:Z349"/>
    <mergeCell ref="AW349:AX349"/>
    <mergeCell ref="BU349:BV349"/>
    <mergeCell ref="CS349:CT349"/>
    <mergeCell ref="DQ349:DR349"/>
    <mergeCell ref="EO349:EP349"/>
    <mergeCell ref="A350:B350"/>
    <mergeCell ref="Y350:Z350"/>
    <mergeCell ref="AW350:AX350"/>
    <mergeCell ref="BU350:BV350"/>
    <mergeCell ref="CS350:CT350"/>
    <mergeCell ref="DQ350:DR350"/>
    <mergeCell ref="EO350:EP350"/>
    <mergeCell ref="A351:B351"/>
    <mergeCell ref="Y351:Z351"/>
    <mergeCell ref="AW351:AX351"/>
    <mergeCell ref="BU351:BV351"/>
    <mergeCell ref="CS351:CT351"/>
    <mergeCell ref="DQ351:DR351"/>
    <mergeCell ref="EO351:EP351"/>
    <mergeCell ref="A352:B352"/>
    <mergeCell ref="Y352:Z352"/>
    <mergeCell ref="AW352:AX352"/>
    <mergeCell ref="BU352:BV352"/>
    <mergeCell ref="CS352:CT352"/>
    <mergeCell ref="DQ352:DR352"/>
    <mergeCell ref="EO352:EP352"/>
    <mergeCell ref="A353:B353"/>
    <mergeCell ref="Y353:Z353"/>
    <mergeCell ref="AW353:AX353"/>
    <mergeCell ref="BU353:BV353"/>
    <mergeCell ref="CS353:CT353"/>
    <mergeCell ref="DQ353:DR353"/>
    <mergeCell ref="EO353:EP353"/>
    <mergeCell ref="A354:B354"/>
    <mergeCell ref="Y354:Z354"/>
    <mergeCell ref="AW354:AX354"/>
    <mergeCell ref="BU354:BV354"/>
    <mergeCell ref="CS354:CT354"/>
    <mergeCell ref="DQ354:DR354"/>
    <mergeCell ref="EO354:EP354"/>
    <mergeCell ref="A355:B355"/>
    <mergeCell ref="Y355:Z355"/>
    <mergeCell ref="AW355:AX355"/>
    <mergeCell ref="BU355:BV355"/>
    <mergeCell ref="CS355:CT355"/>
    <mergeCell ref="DQ355:DR355"/>
    <mergeCell ref="EO355:EP355"/>
    <mergeCell ref="A356:B356"/>
    <mergeCell ref="Y356:Z356"/>
    <mergeCell ref="AW356:AX356"/>
    <mergeCell ref="BU356:BV356"/>
    <mergeCell ref="CS356:CT356"/>
    <mergeCell ref="DQ356:DR356"/>
    <mergeCell ref="EO356:EP356"/>
    <mergeCell ref="A357:B357"/>
    <mergeCell ref="Y357:Z357"/>
    <mergeCell ref="AW357:AX357"/>
    <mergeCell ref="BU357:BV357"/>
    <mergeCell ref="CS357:CT357"/>
    <mergeCell ref="DQ357:DR357"/>
    <mergeCell ref="EO357:EP357"/>
    <mergeCell ref="A358:B358"/>
    <mergeCell ref="Y358:Z358"/>
    <mergeCell ref="AW358:AX358"/>
    <mergeCell ref="BU358:BV358"/>
    <mergeCell ref="CS358:CT358"/>
    <mergeCell ref="DQ358:DR358"/>
    <mergeCell ref="EO358:EP358"/>
    <mergeCell ref="A359:B359"/>
    <mergeCell ref="Y359:Z359"/>
    <mergeCell ref="AW359:AX359"/>
    <mergeCell ref="BU359:BV359"/>
    <mergeCell ref="CS359:CT359"/>
    <mergeCell ref="DQ359:DR359"/>
    <mergeCell ref="EO359:EP359"/>
    <mergeCell ref="A360:B360"/>
    <mergeCell ref="Y360:Z360"/>
    <mergeCell ref="AW360:AX360"/>
    <mergeCell ref="BU360:BV360"/>
    <mergeCell ref="CS360:CT360"/>
    <mergeCell ref="DQ360:DR360"/>
    <mergeCell ref="EO360:EP360"/>
    <mergeCell ref="A361:B361"/>
    <mergeCell ref="Y361:Z361"/>
    <mergeCell ref="AW361:AX361"/>
    <mergeCell ref="BU361:BV361"/>
    <mergeCell ref="CS361:CT361"/>
    <mergeCell ref="DQ361:DR361"/>
    <mergeCell ref="EO361:EP361"/>
    <mergeCell ref="A362:B362"/>
    <mergeCell ref="Y362:Z362"/>
    <mergeCell ref="AW362:AX362"/>
    <mergeCell ref="BU362:BV362"/>
    <mergeCell ref="CS362:CT362"/>
    <mergeCell ref="DQ362:DR362"/>
    <mergeCell ref="EO362:EP362"/>
    <mergeCell ref="A363:B363"/>
    <mergeCell ref="Y363:Z363"/>
    <mergeCell ref="AW363:AX363"/>
    <mergeCell ref="BU363:BV363"/>
    <mergeCell ref="CS363:CT363"/>
    <mergeCell ref="DQ363:DR363"/>
    <mergeCell ref="EO363:EP363"/>
    <mergeCell ref="A364:B364"/>
    <mergeCell ref="Y364:Z364"/>
    <mergeCell ref="AW364:AX364"/>
    <mergeCell ref="BU364:BV364"/>
    <mergeCell ref="CS364:CT364"/>
    <mergeCell ref="DQ364:DR364"/>
    <mergeCell ref="EO364:EP364"/>
    <mergeCell ref="A365:B365"/>
    <mergeCell ref="Y365:Z365"/>
    <mergeCell ref="AW365:AX365"/>
    <mergeCell ref="BU365:BV365"/>
    <mergeCell ref="CS365:CT365"/>
    <mergeCell ref="DQ365:DR365"/>
    <mergeCell ref="EO365:EP365"/>
    <mergeCell ref="A366:B366"/>
    <mergeCell ref="Y366:Z366"/>
    <mergeCell ref="AW366:AX366"/>
    <mergeCell ref="BU366:BV366"/>
    <mergeCell ref="CS366:CT366"/>
    <mergeCell ref="DQ366:DR366"/>
    <mergeCell ref="EO366:EP366"/>
    <mergeCell ref="A367:B367"/>
    <mergeCell ref="Y367:Z367"/>
    <mergeCell ref="AW367:AX367"/>
    <mergeCell ref="BU367:BV367"/>
    <mergeCell ref="CS367:CT367"/>
    <mergeCell ref="DQ367:DR367"/>
    <mergeCell ref="EO367:EP367"/>
    <mergeCell ref="A368:B368"/>
    <mergeCell ref="Y368:Z368"/>
    <mergeCell ref="AW368:AX368"/>
    <mergeCell ref="BU368:BV368"/>
    <mergeCell ref="CS368:CT368"/>
    <mergeCell ref="DQ368:DR368"/>
    <mergeCell ref="EO368:EP368"/>
    <mergeCell ref="A369:B369"/>
    <mergeCell ref="Y369:Z369"/>
    <mergeCell ref="AW369:AX369"/>
    <mergeCell ref="BU369:BV369"/>
    <mergeCell ref="CS369:CT369"/>
    <mergeCell ref="DQ369:DR369"/>
    <mergeCell ref="EO369:EP369"/>
    <mergeCell ref="A370:B370"/>
    <mergeCell ref="Y370:Z370"/>
    <mergeCell ref="AW370:AX370"/>
    <mergeCell ref="BU370:BV370"/>
    <mergeCell ref="CS370:CT370"/>
    <mergeCell ref="DQ370:DR370"/>
    <mergeCell ref="EO370:EP370"/>
    <mergeCell ref="A371:B371"/>
    <mergeCell ref="Y371:Z371"/>
    <mergeCell ref="AW371:AX371"/>
    <mergeCell ref="BU371:BV371"/>
    <mergeCell ref="CS371:CT371"/>
    <mergeCell ref="DQ371:DR371"/>
    <mergeCell ref="EO371:EP371"/>
    <mergeCell ref="A372:B372"/>
    <mergeCell ref="Y372:Z372"/>
    <mergeCell ref="AW372:AX372"/>
    <mergeCell ref="BU372:BV372"/>
    <mergeCell ref="CS372:CT372"/>
    <mergeCell ref="DQ372:DR372"/>
    <mergeCell ref="EO372:EP372"/>
    <mergeCell ref="A373:B373"/>
    <mergeCell ref="Y373:Z373"/>
    <mergeCell ref="AW373:AX373"/>
    <mergeCell ref="BU373:BV373"/>
    <mergeCell ref="CS373:CT373"/>
    <mergeCell ref="DQ373:DR373"/>
    <mergeCell ref="EO373:EP373"/>
    <mergeCell ref="A374:B374"/>
    <mergeCell ref="Y374:Z374"/>
    <mergeCell ref="AW374:AX374"/>
    <mergeCell ref="BU374:BV374"/>
    <mergeCell ref="CS374:CT374"/>
    <mergeCell ref="DQ374:DR374"/>
    <mergeCell ref="EO374:EP374"/>
    <mergeCell ref="A375:B375"/>
    <mergeCell ref="Y375:Z375"/>
    <mergeCell ref="AW375:AX375"/>
    <mergeCell ref="BU375:BV375"/>
    <mergeCell ref="CS375:CT375"/>
    <mergeCell ref="DQ375:DR375"/>
    <mergeCell ref="EO375:EP375"/>
    <mergeCell ref="A376:B376"/>
    <mergeCell ref="Y376:Z376"/>
    <mergeCell ref="AW376:AX376"/>
    <mergeCell ref="BU376:BV376"/>
    <mergeCell ref="CS376:CT376"/>
    <mergeCell ref="DQ376:DR376"/>
    <mergeCell ref="EO376:EP376"/>
    <mergeCell ref="A377:B377"/>
    <mergeCell ref="Y377:Z377"/>
    <mergeCell ref="AW377:AX377"/>
    <mergeCell ref="BU377:BV377"/>
    <mergeCell ref="CS377:CT377"/>
    <mergeCell ref="DQ377:DR377"/>
    <mergeCell ref="EO377:EP377"/>
    <mergeCell ref="A378:B378"/>
    <mergeCell ref="Y378:Z378"/>
    <mergeCell ref="AW378:AX378"/>
    <mergeCell ref="BU378:BV378"/>
    <mergeCell ref="CS378:CT378"/>
    <mergeCell ref="DQ378:DR378"/>
    <mergeCell ref="EO378:EP378"/>
    <mergeCell ref="A379:B379"/>
    <mergeCell ref="Y379:Z379"/>
    <mergeCell ref="AW379:AX379"/>
    <mergeCell ref="BU379:BV379"/>
    <mergeCell ref="CS379:CT379"/>
    <mergeCell ref="DQ379:DR379"/>
    <mergeCell ref="EO379:EP379"/>
    <mergeCell ref="A380:B380"/>
    <mergeCell ref="Y380:Z380"/>
    <mergeCell ref="AW380:AX380"/>
    <mergeCell ref="BU380:BV380"/>
    <mergeCell ref="CS380:CT380"/>
    <mergeCell ref="DQ380:DR380"/>
    <mergeCell ref="EO380:EP380"/>
    <mergeCell ref="A381:B381"/>
    <mergeCell ref="Y381:Z381"/>
    <mergeCell ref="AW381:AX381"/>
    <mergeCell ref="BU381:BV381"/>
    <mergeCell ref="CS381:CT381"/>
    <mergeCell ref="DQ381:DR381"/>
    <mergeCell ref="EO381:EP381"/>
    <mergeCell ref="A382:B382"/>
    <mergeCell ref="Y382:Z382"/>
    <mergeCell ref="AW382:AX382"/>
    <mergeCell ref="BU382:BV382"/>
    <mergeCell ref="CS382:CT382"/>
    <mergeCell ref="DQ382:DR382"/>
    <mergeCell ref="EO382:EP382"/>
    <mergeCell ref="A383:B383"/>
    <mergeCell ref="Y383:Z383"/>
    <mergeCell ref="AW383:AX383"/>
    <mergeCell ref="BU383:BV383"/>
    <mergeCell ref="CS383:CT383"/>
    <mergeCell ref="DQ383:DR383"/>
    <mergeCell ref="EO383:EP383"/>
    <mergeCell ref="A384:B384"/>
    <mergeCell ref="Y384:Z384"/>
    <mergeCell ref="AW384:AX384"/>
    <mergeCell ref="BU384:BV384"/>
    <mergeCell ref="CS384:CT384"/>
    <mergeCell ref="DQ384:DR384"/>
    <mergeCell ref="EO384:EP384"/>
    <mergeCell ref="A385:B385"/>
    <mergeCell ref="Y385:Z385"/>
    <mergeCell ref="AW385:AX385"/>
    <mergeCell ref="BU385:BV385"/>
    <mergeCell ref="CS385:CT385"/>
    <mergeCell ref="DQ385:DR385"/>
    <mergeCell ref="EO385:EP385"/>
    <mergeCell ref="A386:B386"/>
    <mergeCell ref="Y386:Z386"/>
    <mergeCell ref="AW386:AX386"/>
    <mergeCell ref="BU386:BV386"/>
    <mergeCell ref="CS386:CT386"/>
    <mergeCell ref="DQ386:DR386"/>
    <mergeCell ref="EO386:EP386"/>
    <mergeCell ref="A387:B387"/>
    <mergeCell ref="Y387:Z387"/>
    <mergeCell ref="AW387:AX387"/>
    <mergeCell ref="BU387:BV387"/>
    <mergeCell ref="CS387:CT387"/>
    <mergeCell ref="DQ387:DR387"/>
    <mergeCell ref="EO387:EP387"/>
    <mergeCell ref="A388:B388"/>
    <mergeCell ref="Y388:Z388"/>
    <mergeCell ref="AW388:AX388"/>
    <mergeCell ref="BU388:BV388"/>
    <mergeCell ref="CS388:CT388"/>
    <mergeCell ref="DQ388:DR388"/>
    <mergeCell ref="EO388:EP388"/>
    <mergeCell ref="A389:B389"/>
    <mergeCell ref="Y389:Z389"/>
    <mergeCell ref="AW389:AX389"/>
    <mergeCell ref="BU389:BV389"/>
    <mergeCell ref="CS389:CT389"/>
    <mergeCell ref="DQ389:DR389"/>
    <mergeCell ref="EO389:EP389"/>
    <mergeCell ref="A390:B390"/>
    <mergeCell ref="Y390:Z390"/>
    <mergeCell ref="AW390:AX390"/>
    <mergeCell ref="BU390:BV390"/>
    <mergeCell ref="CS390:CT390"/>
    <mergeCell ref="DQ390:DR390"/>
    <mergeCell ref="EO390:EP390"/>
    <mergeCell ref="A391:B391"/>
    <mergeCell ref="Y391:Z391"/>
    <mergeCell ref="AW391:AX391"/>
    <mergeCell ref="BU391:BV391"/>
    <mergeCell ref="CS391:CT391"/>
    <mergeCell ref="DQ391:DR391"/>
    <mergeCell ref="EO391:EP391"/>
    <mergeCell ref="A392:B392"/>
    <mergeCell ref="Y392:Z392"/>
    <mergeCell ref="AW392:AX392"/>
    <mergeCell ref="BU392:BV392"/>
    <mergeCell ref="CS392:CT392"/>
    <mergeCell ref="DQ392:DR392"/>
    <mergeCell ref="EO392:EP392"/>
    <mergeCell ref="A393:B393"/>
    <mergeCell ref="Y393:Z393"/>
    <mergeCell ref="AW393:AX393"/>
    <mergeCell ref="BU393:BV393"/>
    <mergeCell ref="CS393:CT393"/>
    <mergeCell ref="DQ393:DR393"/>
    <mergeCell ref="EO393:EP393"/>
    <mergeCell ref="A394:B394"/>
    <mergeCell ref="Y394:Z394"/>
    <mergeCell ref="AW394:AX394"/>
    <mergeCell ref="BU394:BV394"/>
    <mergeCell ref="CS394:CT394"/>
    <mergeCell ref="DQ394:DR394"/>
    <mergeCell ref="EO394:EP394"/>
    <mergeCell ref="A395:B395"/>
    <mergeCell ref="Y395:Z395"/>
    <mergeCell ref="AW395:AX395"/>
    <mergeCell ref="BU395:BV395"/>
    <mergeCell ref="CS395:CT395"/>
    <mergeCell ref="DQ395:DR395"/>
    <mergeCell ref="EO395:EP395"/>
    <mergeCell ref="A396:B396"/>
    <mergeCell ref="Y396:Z396"/>
    <mergeCell ref="AW396:AX396"/>
    <mergeCell ref="BU396:BV396"/>
    <mergeCell ref="CS396:CT396"/>
    <mergeCell ref="DQ396:DR396"/>
    <mergeCell ref="EO396:EP396"/>
    <mergeCell ref="A397:B397"/>
    <mergeCell ref="Y397:Z397"/>
    <mergeCell ref="AW397:AX397"/>
    <mergeCell ref="BU397:BV397"/>
    <mergeCell ref="CS397:CT397"/>
    <mergeCell ref="DQ397:DR397"/>
    <mergeCell ref="EO397:EP397"/>
    <mergeCell ref="A398:B398"/>
    <mergeCell ref="Y398:Z398"/>
    <mergeCell ref="AW398:AX398"/>
    <mergeCell ref="BU398:BV398"/>
    <mergeCell ref="CS398:CT398"/>
    <mergeCell ref="DQ398:DR398"/>
    <mergeCell ref="EO398:EP398"/>
    <mergeCell ref="A399:B399"/>
    <mergeCell ref="Y399:Z399"/>
    <mergeCell ref="AW399:AX399"/>
    <mergeCell ref="BU399:BV399"/>
    <mergeCell ref="CS399:CT399"/>
    <mergeCell ref="DQ399:DR399"/>
    <mergeCell ref="EO399:EP399"/>
    <mergeCell ref="A400:B400"/>
    <mergeCell ref="Y400:Z400"/>
    <mergeCell ref="AW400:AX400"/>
    <mergeCell ref="BU400:BV400"/>
    <mergeCell ref="CS400:CT400"/>
    <mergeCell ref="DQ400:DR400"/>
    <mergeCell ref="EO400:EP400"/>
    <mergeCell ref="A401:B401"/>
    <mergeCell ref="Y401:Z401"/>
    <mergeCell ref="AW401:AX401"/>
    <mergeCell ref="BU401:BV401"/>
    <mergeCell ref="CS401:CT401"/>
    <mergeCell ref="DQ401:DR401"/>
    <mergeCell ref="EO401:EP401"/>
    <mergeCell ref="A402:B402"/>
    <mergeCell ref="Y402:Z402"/>
    <mergeCell ref="AW402:AX402"/>
    <mergeCell ref="BU402:BV402"/>
    <mergeCell ref="CS402:CT402"/>
    <mergeCell ref="DQ402:DR402"/>
    <mergeCell ref="EO402:EP402"/>
    <mergeCell ref="A403:B403"/>
    <mergeCell ref="Y403:Z403"/>
    <mergeCell ref="AW403:AX403"/>
    <mergeCell ref="BU403:BV403"/>
    <mergeCell ref="CS403:CT403"/>
    <mergeCell ref="DQ403:DR403"/>
    <mergeCell ref="EO403:EP403"/>
    <mergeCell ref="A404:B404"/>
    <mergeCell ref="Y404:Z404"/>
    <mergeCell ref="AW404:AX404"/>
    <mergeCell ref="BU404:BV404"/>
    <mergeCell ref="CS404:CT404"/>
    <mergeCell ref="DQ404:DR404"/>
    <mergeCell ref="EO404:EP404"/>
    <mergeCell ref="A405:B405"/>
    <mergeCell ref="Y405:Z405"/>
    <mergeCell ref="AW405:AX405"/>
    <mergeCell ref="BU405:BV405"/>
    <mergeCell ref="CS405:CT405"/>
    <mergeCell ref="DQ405:DR405"/>
    <mergeCell ref="EO405:EP405"/>
    <mergeCell ref="A406:B406"/>
    <mergeCell ref="Y406:Z406"/>
    <mergeCell ref="AW406:AX406"/>
    <mergeCell ref="BU406:BV406"/>
    <mergeCell ref="CS406:CT406"/>
    <mergeCell ref="DQ406:DR406"/>
    <mergeCell ref="EO406:EP406"/>
    <mergeCell ref="A407:B407"/>
    <mergeCell ref="Y407:Z407"/>
    <mergeCell ref="AW407:AX407"/>
    <mergeCell ref="BU407:BV407"/>
    <mergeCell ref="CS407:CT407"/>
    <mergeCell ref="DQ407:DR407"/>
    <mergeCell ref="EO407:EP407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zoomScale="85" zoomScaleNormal="85" topLeftCell="AA38" workbookViewId="0">
      <selection activeCell="FN42" sqref="FN42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5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309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309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309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309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309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309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309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310</v>
      </c>
      <c r="C13" s="5">
        <v>96.8</v>
      </c>
      <c r="D13" s="5">
        <v>91.1</v>
      </c>
      <c r="E13" s="5">
        <v>98.4</v>
      </c>
      <c r="F13" s="5">
        <v>97.7</v>
      </c>
      <c r="G13" s="5">
        <v>104.7</v>
      </c>
      <c r="H13" s="5">
        <v>89.4</v>
      </c>
      <c r="I13" s="5">
        <v>84</v>
      </c>
      <c r="J13" s="5">
        <v>93.9</v>
      </c>
      <c r="K13" s="5">
        <v>81.6</v>
      </c>
      <c r="L13" s="5">
        <v>73.2</v>
      </c>
      <c r="M13" s="5">
        <v>60.5</v>
      </c>
      <c r="N13" s="5">
        <v>54</v>
      </c>
      <c r="O13" s="5">
        <v>47.4</v>
      </c>
      <c r="P13" s="5">
        <v>53</v>
      </c>
      <c r="Q13" s="5">
        <v>46.7</v>
      </c>
      <c r="R13" s="5">
        <v>52.2</v>
      </c>
      <c r="S13" s="5">
        <v>60.4</v>
      </c>
      <c r="T13" s="5">
        <v>64.6</v>
      </c>
      <c r="U13" s="5">
        <v>67.9</v>
      </c>
      <c r="V13" s="5">
        <v>61.2</v>
      </c>
      <c r="W13" s="5">
        <v>50.4</v>
      </c>
      <c r="Y13" s="8"/>
      <c r="Z13" s="9" t="s">
        <v>310</v>
      </c>
      <c r="AA13" s="5">
        <v>223.6</v>
      </c>
      <c r="AB13" s="5">
        <v>203.3</v>
      </c>
      <c r="AC13" s="5">
        <v>223.5</v>
      </c>
      <c r="AD13" s="5">
        <v>219.6</v>
      </c>
      <c r="AE13" s="5">
        <v>230.9</v>
      </c>
      <c r="AF13" s="5">
        <v>203.6</v>
      </c>
      <c r="AG13" s="5">
        <v>192.6</v>
      </c>
      <c r="AH13" s="5">
        <v>179.6</v>
      </c>
      <c r="AI13" s="5">
        <v>173.6</v>
      </c>
      <c r="AJ13" s="5">
        <v>144.5</v>
      </c>
      <c r="AK13" s="5">
        <v>138.1</v>
      </c>
      <c r="AL13" s="5">
        <v>139.1</v>
      </c>
      <c r="AM13" s="5">
        <v>125.7</v>
      </c>
      <c r="AN13" s="5">
        <v>125.4</v>
      </c>
      <c r="AO13" s="5">
        <v>125.7</v>
      </c>
      <c r="AP13" s="5">
        <v>138.1</v>
      </c>
      <c r="AQ13" s="5">
        <v>134.9</v>
      </c>
      <c r="AR13" s="5">
        <v>133.5</v>
      </c>
      <c r="AS13" s="5">
        <v>143.5</v>
      </c>
      <c r="AT13" s="5">
        <v>151.8</v>
      </c>
      <c r="AU13" s="5">
        <v>130.5</v>
      </c>
      <c r="AW13" s="8"/>
      <c r="AX13" s="9" t="s">
        <v>310</v>
      </c>
      <c r="AY13" s="5">
        <v>156.1</v>
      </c>
      <c r="AZ13" s="5">
        <v>142.4</v>
      </c>
      <c r="BA13" s="5">
        <v>147.5</v>
      </c>
      <c r="BB13" s="5">
        <v>147</v>
      </c>
      <c r="BC13" s="5">
        <v>164.4</v>
      </c>
      <c r="BD13" s="5">
        <v>135.2</v>
      </c>
      <c r="BE13" s="5">
        <v>124.7</v>
      </c>
      <c r="BF13" s="5">
        <v>118.2</v>
      </c>
      <c r="BG13" s="5">
        <v>108.6</v>
      </c>
      <c r="BH13" s="5">
        <v>89.7</v>
      </c>
      <c r="BI13" s="5">
        <v>87.2</v>
      </c>
      <c r="BJ13" s="5">
        <v>89.6</v>
      </c>
      <c r="BK13" s="5">
        <v>72.6</v>
      </c>
      <c r="BL13" s="5">
        <v>101.2</v>
      </c>
      <c r="BM13" s="5">
        <v>92.9</v>
      </c>
      <c r="BN13" s="5">
        <v>86.4</v>
      </c>
      <c r="BO13" s="5">
        <v>75.6</v>
      </c>
      <c r="BP13" s="5">
        <v>81.9</v>
      </c>
      <c r="BQ13" s="5">
        <v>73.8</v>
      </c>
      <c r="BR13" s="5">
        <v>71</v>
      </c>
      <c r="BS13" s="5">
        <v>71.7</v>
      </c>
      <c r="BU13" s="8"/>
      <c r="BV13" s="9" t="s">
        <v>310</v>
      </c>
      <c r="BW13" s="5">
        <v>8.7</v>
      </c>
      <c r="BX13" s="5">
        <v>8.5</v>
      </c>
      <c r="BY13" s="5">
        <v>8.3</v>
      </c>
      <c r="BZ13" s="5">
        <v>8.5</v>
      </c>
      <c r="CA13" s="5">
        <v>10.1</v>
      </c>
      <c r="CB13" s="5">
        <v>11.2</v>
      </c>
      <c r="CC13" s="5">
        <v>11.2</v>
      </c>
      <c r="CD13" s="5">
        <v>10.8</v>
      </c>
      <c r="CE13" s="5">
        <v>10.1</v>
      </c>
      <c r="CF13" s="5">
        <v>8.2</v>
      </c>
      <c r="CG13" s="5">
        <v>7</v>
      </c>
      <c r="CH13" s="5">
        <v>6.9</v>
      </c>
      <c r="CI13" s="5">
        <v>6.8</v>
      </c>
      <c r="CJ13" s="5">
        <v>6.9</v>
      </c>
      <c r="CK13" s="5">
        <v>8.3</v>
      </c>
      <c r="CL13" s="5">
        <v>6.3</v>
      </c>
      <c r="CM13" s="5">
        <v>6.4</v>
      </c>
      <c r="CN13" s="5">
        <v>5.8</v>
      </c>
      <c r="CO13" s="5">
        <v>6.5</v>
      </c>
      <c r="CP13" s="5">
        <v>6.6</v>
      </c>
      <c r="CQ13" s="5">
        <v>5.8</v>
      </c>
      <c r="CS13" s="8"/>
      <c r="CT13" s="9" t="s">
        <v>310</v>
      </c>
      <c r="CU13" s="5">
        <v>15.5</v>
      </c>
      <c r="CV13" s="5">
        <v>14.9</v>
      </c>
      <c r="CW13" s="5">
        <v>15.9</v>
      </c>
      <c r="CX13" s="5">
        <v>14</v>
      </c>
      <c r="CY13" s="5">
        <v>14.9</v>
      </c>
      <c r="CZ13" s="5">
        <v>9.2</v>
      </c>
      <c r="DA13" s="5">
        <v>1.6</v>
      </c>
      <c r="DB13" s="5">
        <v>5.4</v>
      </c>
      <c r="DC13" s="5">
        <v>0.9</v>
      </c>
      <c r="DD13" s="5">
        <v>4</v>
      </c>
      <c r="DE13" s="5">
        <v>3.9</v>
      </c>
      <c r="DF13" s="5">
        <v>4.2</v>
      </c>
      <c r="DG13" s="5">
        <v>8.5</v>
      </c>
      <c r="DH13" s="5">
        <v>8.7</v>
      </c>
      <c r="DI13" s="5">
        <v>6.5</v>
      </c>
      <c r="DJ13" s="5">
        <v>5.1</v>
      </c>
      <c r="DK13" s="5">
        <v>5.5</v>
      </c>
      <c r="DL13" s="5">
        <v>6.6</v>
      </c>
      <c r="DM13" s="5">
        <v>2.7</v>
      </c>
      <c r="DN13" s="5">
        <v>2.4</v>
      </c>
      <c r="DO13" s="5">
        <v>2.5</v>
      </c>
      <c r="DQ13" s="8"/>
      <c r="DR13" s="9" t="s">
        <v>310</v>
      </c>
      <c r="DS13" s="5">
        <v>85.4</v>
      </c>
      <c r="DT13" s="5">
        <v>83.9</v>
      </c>
      <c r="DU13" s="5">
        <v>92.6</v>
      </c>
      <c r="DV13" s="5">
        <v>97.9</v>
      </c>
      <c r="DW13" s="5">
        <v>110</v>
      </c>
      <c r="DX13" s="5">
        <v>117.4</v>
      </c>
      <c r="DY13" s="5">
        <v>86.1</v>
      </c>
      <c r="DZ13" s="5">
        <v>88.3</v>
      </c>
      <c r="EA13" s="5">
        <v>76.3</v>
      </c>
      <c r="EB13" s="5">
        <v>75.3</v>
      </c>
      <c r="EC13" s="5">
        <v>72.9</v>
      </c>
      <c r="ED13" s="5">
        <v>74.1</v>
      </c>
      <c r="EE13" s="5">
        <v>78.1</v>
      </c>
      <c r="EF13" s="5">
        <v>84.5</v>
      </c>
      <c r="EG13" s="5">
        <v>86.2</v>
      </c>
      <c r="EH13" s="5">
        <v>75.5</v>
      </c>
      <c r="EI13" s="5">
        <v>54.2</v>
      </c>
      <c r="EJ13" s="5">
        <v>53.9</v>
      </c>
      <c r="EK13" s="5">
        <v>78.3</v>
      </c>
      <c r="EL13" s="5">
        <v>73.5</v>
      </c>
      <c r="EM13" s="5">
        <v>72.9</v>
      </c>
      <c r="EO13" s="8"/>
      <c r="EP13" s="9" t="s">
        <v>310</v>
      </c>
      <c r="EQ13" s="5">
        <v>281.5</v>
      </c>
      <c r="ER13" s="5">
        <v>250.3</v>
      </c>
      <c r="ES13" s="5">
        <v>240.5</v>
      </c>
      <c r="ET13" s="5">
        <v>231.7</v>
      </c>
      <c r="EU13" s="5">
        <v>266.8</v>
      </c>
      <c r="EV13" s="5">
        <v>260.2</v>
      </c>
      <c r="EW13" s="5">
        <v>247.4</v>
      </c>
      <c r="EX13" s="5">
        <v>226.5</v>
      </c>
      <c r="EY13" s="5">
        <v>179.5</v>
      </c>
      <c r="EZ13" s="5">
        <v>184.3</v>
      </c>
      <c r="FA13" s="5">
        <v>183.1</v>
      </c>
      <c r="FB13" s="5">
        <v>171.9</v>
      </c>
      <c r="FC13" s="5">
        <v>185.9</v>
      </c>
      <c r="FD13" s="5">
        <v>180.9</v>
      </c>
      <c r="FE13" s="5">
        <v>204.2</v>
      </c>
      <c r="FF13" s="5">
        <v>208.4</v>
      </c>
      <c r="FG13" s="5">
        <v>193.4</v>
      </c>
      <c r="FH13" s="5">
        <v>195.4</v>
      </c>
      <c r="FI13" s="5">
        <v>190.7</v>
      </c>
      <c r="FJ13" s="5">
        <v>193.5</v>
      </c>
      <c r="FK13" s="5">
        <v>177.8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36.1</v>
      </c>
      <c r="D15" s="3">
        <v>34.1</v>
      </c>
      <c r="E15" s="3">
        <v>34</v>
      </c>
      <c r="F15" s="3">
        <v>35.5</v>
      </c>
      <c r="G15" s="3">
        <v>35.4</v>
      </c>
      <c r="H15" s="3">
        <v>29.7</v>
      </c>
      <c r="I15" s="3">
        <v>24.3</v>
      </c>
      <c r="J15" s="3">
        <v>29.1</v>
      </c>
      <c r="K15" s="3">
        <v>24.4</v>
      </c>
      <c r="L15" s="3">
        <v>20.6</v>
      </c>
      <c r="M15" s="3" t="s">
        <v>268</v>
      </c>
      <c r="N15" s="3" t="s">
        <v>268</v>
      </c>
      <c r="O15" s="3" t="s">
        <v>268</v>
      </c>
      <c r="P15" s="3">
        <v>17.8</v>
      </c>
      <c r="Q15" s="3">
        <v>15</v>
      </c>
      <c r="R15" s="3" t="s">
        <v>268</v>
      </c>
      <c r="S15" s="3" t="s">
        <v>268</v>
      </c>
      <c r="T15" s="3">
        <v>18.7</v>
      </c>
      <c r="U15" s="3">
        <v>19.1</v>
      </c>
      <c r="V15" s="3">
        <v>17.4</v>
      </c>
      <c r="W15" s="3">
        <v>17.1</v>
      </c>
      <c r="Y15" s="1"/>
      <c r="Z15" s="11" t="s">
        <v>267</v>
      </c>
      <c r="AA15" s="3">
        <v>81.2</v>
      </c>
      <c r="AB15" s="3">
        <v>75.4</v>
      </c>
      <c r="AC15" s="3">
        <v>78.5</v>
      </c>
      <c r="AD15" s="3">
        <v>81.7</v>
      </c>
      <c r="AE15" s="3">
        <v>82.2</v>
      </c>
      <c r="AF15" s="3">
        <v>80.4</v>
      </c>
      <c r="AG15" s="3">
        <v>77.7</v>
      </c>
      <c r="AH15" s="3">
        <v>70</v>
      </c>
      <c r="AI15" s="3">
        <v>66.3</v>
      </c>
      <c r="AJ15" s="3">
        <v>58</v>
      </c>
      <c r="AK15" s="3">
        <v>56.7</v>
      </c>
      <c r="AL15" s="3">
        <v>54.1</v>
      </c>
      <c r="AM15" s="3">
        <v>46.9</v>
      </c>
      <c r="AN15" s="3">
        <v>47.9</v>
      </c>
      <c r="AO15" s="3">
        <v>50.4</v>
      </c>
      <c r="AP15" s="3">
        <v>50</v>
      </c>
      <c r="AQ15" s="3">
        <v>50.6</v>
      </c>
      <c r="AR15" s="3">
        <v>53.7</v>
      </c>
      <c r="AS15" s="3">
        <v>57.6</v>
      </c>
      <c r="AT15" s="3">
        <v>56.5</v>
      </c>
      <c r="AU15" s="3">
        <v>50.9</v>
      </c>
      <c r="AW15" s="1"/>
      <c r="AX15" s="11" t="s">
        <v>267</v>
      </c>
      <c r="AY15" s="3">
        <v>36.1</v>
      </c>
      <c r="AZ15" s="3">
        <v>34.6</v>
      </c>
      <c r="BA15" s="3">
        <v>33.2</v>
      </c>
      <c r="BB15" s="3">
        <v>31.9</v>
      </c>
      <c r="BC15" s="3">
        <v>31.1</v>
      </c>
      <c r="BD15" s="3">
        <v>29</v>
      </c>
      <c r="BE15" s="3">
        <v>27.4</v>
      </c>
      <c r="BF15" s="3">
        <v>25</v>
      </c>
      <c r="BG15" s="3">
        <v>24.5</v>
      </c>
      <c r="BH15" s="3">
        <v>18.8</v>
      </c>
      <c r="BI15" s="3">
        <v>19.9</v>
      </c>
      <c r="BJ15" s="3">
        <v>18.9</v>
      </c>
      <c r="BK15" s="3" t="s">
        <v>268</v>
      </c>
      <c r="BL15" s="3" t="s">
        <v>268</v>
      </c>
      <c r="BM15" s="3">
        <v>20.1</v>
      </c>
      <c r="BN15" s="3" t="s">
        <v>268</v>
      </c>
      <c r="BO15" s="3">
        <v>17.8</v>
      </c>
      <c r="BP15" s="3">
        <v>16.8</v>
      </c>
      <c r="BQ15" s="3">
        <v>14.4</v>
      </c>
      <c r="BR15" s="3">
        <v>15.2</v>
      </c>
      <c r="BS15" s="3">
        <v>15</v>
      </c>
      <c r="BU15" s="1"/>
      <c r="BV15" s="11" t="s">
        <v>267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 t="s">
        <v>268</v>
      </c>
      <c r="CP15" s="3" t="s">
        <v>268</v>
      </c>
      <c r="CQ15" s="3" t="s">
        <v>268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267</v>
      </c>
      <c r="DS15" s="3">
        <v>13.3</v>
      </c>
      <c r="DT15" s="3">
        <v>13.7</v>
      </c>
      <c r="DU15" s="3">
        <v>14.3</v>
      </c>
      <c r="DV15" s="3">
        <v>13.6</v>
      </c>
      <c r="DW15" s="3">
        <v>12.8</v>
      </c>
      <c r="DX15" s="3">
        <v>11.3</v>
      </c>
      <c r="DY15" s="3">
        <v>14.3</v>
      </c>
      <c r="DZ15" s="3">
        <v>15.9</v>
      </c>
      <c r="EA15" s="3">
        <v>12.5</v>
      </c>
      <c r="EB15" s="3">
        <v>11</v>
      </c>
      <c r="EC15" s="3">
        <v>10.1</v>
      </c>
      <c r="ED15" s="3">
        <v>10.1</v>
      </c>
      <c r="EE15" s="3" t="s">
        <v>268</v>
      </c>
      <c r="EF15" s="3" t="s">
        <v>268</v>
      </c>
      <c r="EG15" s="3" t="s">
        <v>268</v>
      </c>
      <c r="EH15" s="3" t="s">
        <v>268</v>
      </c>
      <c r="EI15" s="3">
        <v>11</v>
      </c>
      <c r="EJ15" s="3" t="s">
        <v>268</v>
      </c>
      <c r="EK15" s="3">
        <v>12.2</v>
      </c>
      <c r="EL15" s="3">
        <v>11.8</v>
      </c>
      <c r="EM15" s="3">
        <v>10.3</v>
      </c>
      <c r="EO15" s="1"/>
      <c r="EP15" s="11" t="s">
        <v>267</v>
      </c>
      <c r="EQ15" s="3">
        <v>53</v>
      </c>
      <c r="ER15" s="3">
        <v>48.6</v>
      </c>
      <c r="ES15" s="3">
        <v>47.3</v>
      </c>
      <c r="ET15" s="3">
        <v>49.1</v>
      </c>
      <c r="EU15" s="3">
        <v>51.2</v>
      </c>
      <c r="EV15" s="3">
        <v>52.5</v>
      </c>
      <c r="EW15" s="3">
        <v>46.7</v>
      </c>
      <c r="EX15" s="3">
        <v>42.3</v>
      </c>
      <c r="EY15" s="3">
        <v>36.5</v>
      </c>
      <c r="EZ15" s="3">
        <v>33.8</v>
      </c>
      <c r="FA15" s="3">
        <v>32.8</v>
      </c>
      <c r="FB15" s="3">
        <v>28.1</v>
      </c>
      <c r="FC15" s="3">
        <v>35.3</v>
      </c>
      <c r="FD15" s="3">
        <v>37.8</v>
      </c>
      <c r="FE15" s="3">
        <v>39.6</v>
      </c>
      <c r="FF15" s="3">
        <v>36.8</v>
      </c>
      <c r="FG15" s="3">
        <v>34</v>
      </c>
      <c r="FH15" s="3">
        <v>37</v>
      </c>
      <c r="FI15" s="3">
        <v>34.2</v>
      </c>
      <c r="FJ15" s="3">
        <v>35.2</v>
      </c>
      <c r="FK15" s="3">
        <v>32.5</v>
      </c>
    </row>
    <row r="16" ht="14.5" spans="1:167">
      <c r="A16" s="1"/>
      <c r="B16" s="11" t="s">
        <v>269</v>
      </c>
      <c r="C16" s="3" t="s">
        <v>268</v>
      </c>
      <c r="D16" s="3" t="s">
        <v>268</v>
      </c>
      <c r="E16" s="3" t="s">
        <v>268</v>
      </c>
      <c r="F16" s="3" t="s">
        <v>268</v>
      </c>
      <c r="G16" s="3" t="s">
        <v>268</v>
      </c>
      <c r="H16" s="3" t="s">
        <v>268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 t="s">
        <v>268</v>
      </c>
      <c r="O16" s="3" t="s">
        <v>268</v>
      </c>
      <c r="P16" s="3" t="s">
        <v>268</v>
      </c>
      <c r="Q16" s="3" t="s">
        <v>268</v>
      </c>
      <c r="R16" s="3" t="s">
        <v>268</v>
      </c>
      <c r="S16" s="3" t="s">
        <v>268</v>
      </c>
      <c r="T16" s="3" t="s">
        <v>268</v>
      </c>
      <c r="U16" s="3" t="s">
        <v>268</v>
      </c>
      <c r="V16" s="3" t="s">
        <v>268</v>
      </c>
      <c r="W16" s="3" t="s">
        <v>268</v>
      </c>
      <c r="Y16" s="1"/>
      <c r="Z16" s="11" t="s">
        <v>269</v>
      </c>
      <c r="AA16" s="3">
        <v>26.7</v>
      </c>
      <c r="AB16" s="3">
        <v>16.7</v>
      </c>
      <c r="AC16" s="3">
        <v>20.9</v>
      </c>
      <c r="AD16" s="3">
        <v>11.4</v>
      </c>
      <c r="AE16" s="3">
        <v>10</v>
      </c>
      <c r="AF16" s="3">
        <v>8.7</v>
      </c>
      <c r="AG16" s="3">
        <v>13.9</v>
      </c>
      <c r="AH16" s="3">
        <v>13.5</v>
      </c>
      <c r="AI16" s="3">
        <v>18.1</v>
      </c>
      <c r="AJ16" s="3">
        <v>19.6</v>
      </c>
      <c r="AK16" s="3">
        <v>20.6</v>
      </c>
      <c r="AL16" s="3">
        <v>20.3</v>
      </c>
      <c r="AM16" s="3">
        <v>19.1</v>
      </c>
      <c r="AN16" s="3">
        <v>21.7</v>
      </c>
      <c r="AO16" s="3" t="s">
        <v>268</v>
      </c>
      <c r="AP16" s="3" t="s">
        <v>268</v>
      </c>
      <c r="AQ16" s="3">
        <v>20.3</v>
      </c>
      <c r="AR16" s="3">
        <v>22.9</v>
      </c>
      <c r="AS16" s="3">
        <v>27</v>
      </c>
      <c r="AT16" s="3">
        <v>25.9</v>
      </c>
      <c r="AU16" s="3">
        <v>26.3</v>
      </c>
      <c r="AW16" s="1"/>
      <c r="AX16" s="11" t="s">
        <v>269</v>
      </c>
      <c r="AY16" s="3">
        <v>47</v>
      </c>
      <c r="AZ16" s="3">
        <v>38.1</v>
      </c>
      <c r="BA16" s="3">
        <v>41.7</v>
      </c>
      <c r="BB16" s="3">
        <v>36.2</v>
      </c>
      <c r="BC16" s="3">
        <v>35.3</v>
      </c>
      <c r="BD16" s="3">
        <v>31.3</v>
      </c>
      <c r="BE16" s="3">
        <v>26.2</v>
      </c>
      <c r="BF16" s="3">
        <v>25.9</v>
      </c>
      <c r="BG16" s="3">
        <v>21.7</v>
      </c>
      <c r="BH16" s="3">
        <v>26</v>
      </c>
      <c r="BI16" s="3" t="s">
        <v>268</v>
      </c>
      <c r="BJ16" s="3" t="s">
        <v>268</v>
      </c>
      <c r="BK16" s="3">
        <v>16.1</v>
      </c>
      <c r="BL16" s="3">
        <v>19.1</v>
      </c>
      <c r="BM16" s="3" t="s">
        <v>268</v>
      </c>
      <c r="BN16" s="3" t="s">
        <v>268</v>
      </c>
      <c r="BO16" s="3" t="s">
        <v>268</v>
      </c>
      <c r="BP16" s="3" t="s">
        <v>268</v>
      </c>
      <c r="BQ16" s="3">
        <v>18.9</v>
      </c>
      <c r="BR16" s="3">
        <v>20.1</v>
      </c>
      <c r="BS16" s="3">
        <v>18.7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>
        <v>0.1</v>
      </c>
      <c r="CH16" s="3">
        <v>0.1</v>
      </c>
      <c r="CI16" s="3">
        <v>0.1</v>
      </c>
      <c r="CJ16" s="3">
        <v>0.2</v>
      </c>
      <c r="CK16" s="3">
        <v>0.2</v>
      </c>
      <c r="CL16" s="3">
        <v>0.2</v>
      </c>
      <c r="CM16" s="3">
        <v>0.2</v>
      </c>
      <c r="CN16" s="3">
        <v>0.2</v>
      </c>
      <c r="CO16" s="3">
        <v>0.2</v>
      </c>
      <c r="CP16" s="3">
        <v>0.2</v>
      </c>
      <c r="CQ16" s="3">
        <v>0.2</v>
      </c>
      <c r="CS16" s="1"/>
      <c r="CT16" s="11" t="s">
        <v>269</v>
      </c>
      <c r="CU16" s="3" t="s">
        <v>268</v>
      </c>
      <c r="CV16" s="3" t="s">
        <v>268</v>
      </c>
      <c r="CW16" s="3" t="s">
        <v>268</v>
      </c>
      <c r="CX16" s="3" t="s">
        <v>268</v>
      </c>
      <c r="CY16" s="3" t="s">
        <v>268</v>
      </c>
      <c r="CZ16" s="3" t="s">
        <v>268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 t="s">
        <v>268</v>
      </c>
      <c r="DN16" s="3" t="s">
        <v>268</v>
      </c>
      <c r="DO16" s="3" t="s">
        <v>268</v>
      </c>
      <c r="DQ16" s="1"/>
      <c r="DR16" s="11" t="s">
        <v>269</v>
      </c>
      <c r="DS16" s="3">
        <v>13.5</v>
      </c>
      <c r="DT16" s="3">
        <v>12.5</v>
      </c>
      <c r="DU16" s="3">
        <v>13.1</v>
      </c>
      <c r="DV16" s="3">
        <v>11.1</v>
      </c>
      <c r="DW16" s="3">
        <v>13</v>
      </c>
      <c r="DX16" s="3">
        <v>12</v>
      </c>
      <c r="DY16" s="3">
        <v>9.4</v>
      </c>
      <c r="DZ16" s="3">
        <v>9.1</v>
      </c>
      <c r="EA16" s="3">
        <v>8.6</v>
      </c>
      <c r="EB16" s="3">
        <v>8.3</v>
      </c>
      <c r="EC16" s="3" t="s">
        <v>268</v>
      </c>
      <c r="ED16" s="3" t="s">
        <v>268</v>
      </c>
      <c r="EE16" s="3" t="s">
        <v>268</v>
      </c>
      <c r="EF16" s="3">
        <v>10.1</v>
      </c>
      <c r="EG16" s="3" t="s">
        <v>268</v>
      </c>
      <c r="EH16" s="3" t="s">
        <v>268</v>
      </c>
      <c r="EI16" s="3" t="s">
        <v>268</v>
      </c>
      <c r="EJ16" s="3">
        <v>10.7</v>
      </c>
      <c r="EK16" s="3">
        <v>16.6</v>
      </c>
      <c r="EL16" s="3">
        <v>13.1</v>
      </c>
      <c r="EM16" s="3">
        <v>12.4</v>
      </c>
      <c r="EO16" s="1"/>
      <c r="EP16" s="11" t="s">
        <v>269</v>
      </c>
      <c r="EQ16" s="3">
        <v>44.2</v>
      </c>
      <c r="ER16" s="3">
        <v>35.8</v>
      </c>
      <c r="ES16" s="3">
        <v>36.9</v>
      </c>
      <c r="ET16" s="3">
        <v>29.4</v>
      </c>
      <c r="EU16" s="3">
        <v>30.2</v>
      </c>
      <c r="EV16" s="3">
        <v>24.5</v>
      </c>
      <c r="EW16" s="3">
        <v>22.7</v>
      </c>
      <c r="EX16" s="3">
        <v>22.9</v>
      </c>
      <c r="EY16" s="3">
        <v>19.2</v>
      </c>
      <c r="EZ16" s="3">
        <v>19.7</v>
      </c>
      <c r="FA16" s="3">
        <v>18.5</v>
      </c>
      <c r="FB16" s="3">
        <v>17.5</v>
      </c>
      <c r="FC16" s="3">
        <v>21.2</v>
      </c>
      <c r="FD16" s="3">
        <v>18.5</v>
      </c>
      <c r="FE16" s="3" t="s">
        <v>268</v>
      </c>
      <c r="FF16" s="3" t="s">
        <v>268</v>
      </c>
      <c r="FG16" s="3">
        <v>25.3</v>
      </c>
      <c r="FH16" s="3">
        <v>26.4</v>
      </c>
      <c r="FI16" s="3">
        <v>26.7</v>
      </c>
      <c r="FJ16" s="3">
        <v>27.8</v>
      </c>
      <c r="FK16" s="3">
        <v>26.3</v>
      </c>
    </row>
    <row r="17" ht="14.5" spans="1:167">
      <c r="A17" s="1"/>
      <c r="B17" s="11" t="s">
        <v>270</v>
      </c>
      <c r="C17" s="3" t="s">
        <v>268</v>
      </c>
      <c r="D17" s="3" t="s">
        <v>268</v>
      </c>
      <c r="E17" s="3" t="s">
        <v>268</v>
      </c>
      <c r="F17" s="3" t="s">
        <v>268</v>
      </c>
      <c r="G17" s="3" t="s">
        <v>268</v>
      </c>
      <c r="H17" s="3" t="s">
        <v>268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>
        <v>0.1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 t="s">
        <v>268</v>
      </c>
      <c r="AB17" s="3" t="s">
        <v>268</v>
      </c>
      <c r="AC17" s="3" t="s">
        <v>268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>
        <v>0.4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>
        <v>0.3</v>
      </c>
      <c r="AU17" s="3">
        <v>0.3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 t="s">
        <v>268</v>
      </c>
      <c r="BR17" s="3">
        <v>0.2</v>
      </c>
      <c r="BS17" s="3">
        <v>0.2</v>
      </c>
      <c r="BU17" s="1"/>
      <c r="BV17" s="11" t="s">
        <v>270</v>
      </c>
      <c r="BW17" s="3" t="s">
        <v>268</v>
      </c>
      <c r="BX17" s="3" t="s">
        <v>268</v>
      </c>
      <c r="BY17" s="3" t="s">
        <v>268</v>
      </c>
      <c r="BZ17" s="3" t="s">
        <v>268</v>
      </c>
      <c r="CA17" s="3" t="s">
        <v>268</v>
      </c>
      <c r="CB17" s="3" t="s">
        <v>268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 t="s">
        <v>268</v>
      </c>
      <c r="CH17" s="3">
        <v>0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 t="s">
        <v>268</v>
      </c>
      <c r="CN17" s="3" t="s">
        <v>268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 t="s">
        <v>268</v>
      </c>
      <c r="CX17" s="3" t="s">
        <v>268</v>
      </c>
      <c r="CY17" s="3" t="s">
        <v>268</v>
      </c>
      <c r="CZ17" s="3" t="s">
        <v>268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 t="s">
        <v>268</v>
      </c>
      <c r="DH17" s="3" t="s">
        <v>268</v>
      </c>
      <c r="DI17" s="3" t="s">
        <v>268</v>
      </c>
      <c r="DJ17" s="3">
        <v>0</v>
      </c>
      <c r="DK17" s="3">
        <v>0</v>
      </c>
      <c r="DL17" s="3">
        <v>0</v>
      </c>
      <c r="DM17" s="3" t="s">
        <v>268</v>
      </c>
      <c r="DN17" s="3" t="s">
        <v>268</v>
      </c>
      <c r="DO17" s="3" t="s">
        <v>268</v>
      </c>
      <c r="DQ17" s="1"/>
      <c r="DR17" s="11" t="s">
        <v>270</v>
      </c>
      <c r="DS17" s="3" t="s">
        <v>268</v>
      </c>
      <c r="DT17" s="3" t="s">
        <v>268</v>
      </c>
      <c r="DU17" s="3" t="s">
        <v>268</v>
      </c>
      <c r="DV17" s="3" t="s">
        <v>268</v>
      </c>
      <c r="DW17" s="3" t="s">
        <v>268</v>
      </c>
      <c r="DX17" s="3" t="s">
        <v>268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 t="s">
        <v>268</v>
      </c>
      <c r="EJ17" s="3" t="s">
        <v>268</v>
      </c>
      <c r="EK17" s="3">
        <v>0.1</v>
      </c>
      <c r="EL17" s="3">
        <v>0.1</v>
      </c>
      <c r="EM17" s="3">
        <v>0.1</v>
      </c>
      <c r="EO17" s="1"/>
      <c r="EP17" s="11" t="s">
        <v>270</v>
      </c>
      <c r="EQ17" s="3" t="s">
        <v>268</v>
      </c>
      <c r="ER17" s="3" t="s">
        <v>268</v>
      </c>
      <c r="ES17" s="3" t="s">
        <v>268</v>
      </c>
      <c r="ET17" s="3" t="s">
        <v>268</v>
      </c>
      <c r="EU17" s="3" t="s">
        <v>268</v>
      </c>
      <c r="EV17" s="3" t="s">
        <v>268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>
        <v>0.3</v>
      </c>
      <c r="FJ17" s="3">
        <v>0.2</v>
      </c>
      <c r="FK17" s="3">
        <v>0.2</v>
      </c>
    </row>
    <row r="18" ht="14.5" spans="1:167">
      <c r="A18" s="1"/>
      <c r="B18" s="11" t="s">
        <v>271</v>
      </c>
      <c r="C18" s="3">
        <v>16.9</v>
      </c>
      <c r="D18" s="3">
        <v>14.7</v>
      </c>
      <c r="E18" s="3">
        <v>14.1</v>
      </c>
      <c r="F18" s="3">
        <v>16.1</v>
      </c>
      <c r="G18" s="3">
        <v>16.7</v>
      </c>
      <c r="H18" s="3">
        <v>12.2</v>
      </c>
      <c r="I18" s="3">
        <v>7.8</v>
      </c>
      <c r="J18" s="3">
        <v>8.8</v>
      </c>
      <c r="K18" s="3">
        <v>5.5</v>
      </c>
      <c r="L18" s="3">
        <v>4.6</v>
      </c>
      <c r="M18" s="3" t="s">
        <v>268</v>
      </c>
      <c r="N18" s="3" t="s">
        <v>268</v>
      </c>
      <c r="O18" s="3" t="s">
        <v>268</v>
      </c>
      <c r="P18" s="3" t="s">
        <v>268</v>
      </c>
      <c r="Q18" s="3" t="s">
        <v>268</v>
      </c>
      <c r="R18" s="3" t="s">
        <v>268</v>
      </c>
      <c r="S18" s="3" t="s">
        <v>268</v>
      </c>
      <c r="T18" s="3" t="s">
        <v>268</v>
      </c>
      <c r="U18" s="3" t="s">
        <v>268</v>
      </c>
      <c r="V18" s="3" t="s">
        <v>268</v>
      </c>
      <c r="W18" s="3" t="s">
        <v>268</v>
      </c>
      <c r="Y18" s="1"/>
      <c r="Z18" s="11" t="s">
        <v>271</v>
      </c>
      <c r="AA18" s="3">
        <v>28.4</v>
      </c>
      <c r="AB18" s="3">
        <v>30.4</v>
      </c>
      <c r="AC18" s="3">
        <v>26</v>
      </c>
      <c r="AD18" s="3">
        <v>33.4</v>
      </c>
      <c r="AE18" s="3">
        <v>33.5</v>
      </c>
      <c r="AF18" s="3">
        <v>29.1</v>
      </c>
      <c r="AG18" s="3">
        <v>22.2</v>
      </c>
      <c r="AH18" s="3">
        <v>22</v>
      </c>
      <c r="AI18" s="3">
        <v>11.5</v>
      </c>
      <c r="AJ18" s="3">
        <v>6.3</v>
      </c>
      <c r="AK18" s="3" t="s">
        <v>268</v>
      </c>
      <c r="AL18" s="3">
        <v>4.4</v>
      </c>
      <c r="AM18" s="3" t="s">
        <v>268</v>
      </c>
      <c r="AN18" s="3">
        <v>2.1</v>
      </c>
      <c r="AO18" s="3">
        <v>2.3</v>
      </c>
      <c r="AP18" s="3">
        <v>2</v>
      </c>
      <c r="AQ18" s="3" t="s">
        <v>268</v>
      </c>
      <c r="AR18" s="3">
        <v>2</v>
      </c>
      <c r="AS18" s="3" t="s">
        <v>268</v>
      </c>
      <c r="AT18" s="3">
        <v>1.6</v>
      </c>
      <c r="AU18" s="3">
        <v>0.8</v>
      </c>
      <c r="AW18" s="1"/>
      <c r="AX18" s="11" t="s">
        <v>271</v>
      </c>
      <c r="AY18" s="3" t="s">
        <v>268</v>
      </c>
      <c r="AZ18" s="3" t="s">
        <v>268</v>
      </c>
      <c r="BA18" s="3" t="s">
        <v>268</v>
      </c>
      <c r="BB18" s="3" t="s">
        <v>268</v>
      </c>
      <c r="BC18" s="3" t="s">
        <v>268</v>
      </c>
      <c r="BD18" s="3" t="s">
        <v>268</v>
      </c>
      <c r="BE18" s="3">
        <v>1.6</v>
      </c>
      <c r="BF18" s="3">
        <v>2.2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>
        <v>0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 t="s">
        <v>268</v>
      </c>
      <c r="BQ18" s="3" t="s">
        <v>268</v>
      </c>
      <c r="BR18" s="3">
        <v>1.2</v>
      </c>
      <c r="BS18" s="3">
        <v>1.4</v>
      </c>
      <c r="BU18" s="1"/>
      <c r="BV18" s="11" t="s">
        <v>271</v>
      </c>
      <c r="BW18" s="3" t="s">
        <v>268</v>
      </c>
      <c r="BX18" s="3" t="s">
        <v>268</v>
      </c>
      <c r="BY18" s="3" t="s">
        <v>268</v>
      </c>
      <c r="BZ18" s="3" t="s">
        <v>268</v>
      </c>
      <c r="CA18" s="3" t="s">
        <v>268</v>
      </c>
      <c r="CB18" s="3" t="s">
        <v>268</v>
      </c>
      <c r="CC18" s="3" t="s">
        <v>268</v>
      </c>
      <c r="CD18" s="3" t="s">
        <v>268</v>
      </c>
      <c r="CE18" s="3" t="s">
        <v>268</v>
      </c>
      <c r="CF18" s="3" t="s">
        <v>268</v>
      </c>
      <c r="CG18" s="3" t="s">
        <v>268</v>
      </c>
      <c r="CH18" s="3" t="s">
        <v>268</v>
      </c>
      <c r="CI18" s="3" t="s">
        <v>268</v>
      </c>
      <c r="CJ18" s="3" t="s">
        <v>268</v>
      </c>
      <c r="CK18" s="3" t="s">
        <v>268</v>
      </c>
      <c r="CL18" s="3" t="s">
        <v>268</v>
      </c>
      <c r="CM18" s="3" t="s">
        <v>268</v>
      </c>
      <c r="CN18" s="3" t="s">
        <v>268</v>
      </c>
      <c r="CO18" s="3" t="s">
        <v>268</v>
      </c>
      <c r="CP18" s="3" t="s">
        <v>268</v>
      </c>
      <c r="CQ18" s="3" t="s">
        <v>268</v>
      </c>
      <c r="CS18" s="1"/>
      <c r="CT18" s="11" t="s">
        <v>271</v>
      </c>
      <c r="CU18" s="3" t="s">
        <v>268</v>
      </c>
      <c r="CV18" s="3">
        <v>0</v>
      </c>
      <c r="CW18" s="3">
        <v>0</v>
      </c>
      <c r="CX18" s="3" t="s">
        <v>268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 t="s">
        <v>268</v>
      </c>
      <c r="ER18" s="3" t="s">
        <v>268</v>
      </c>
      <c r="ES18" s="3" t="s">
        <v>268</v>
      </c>
      <c r="ET18" s="3" t="s">
        <v>268</v>
      </c>
      <c r="EU18" s="3" t="s">
        <v>268</v>
      </c>
      <c r="EV18" s="3" t="s">
        <v>268</v>
      </c>
      <c r="EW18" s="3">
        <v>2.3</v>
      </c>
      <c r="EX18" s="3">
        <v>1.8</v>
      </c>
      <c r="EY18" s="3" t="s">
        <v>268</v>
      </c>
      <c r="EZ18" s="3" t="s">
        <v>268</v>
      </c>
      <c r="FA18" s="3" t="s">
        <v>268</v>
      </c>
      <c r="FB18" s="3" t="s">
        <v>268</v>
      </c>
      <c r="FC18" s="3" t="s">
        <v>268</v>
      </c>
      <c r="FD18" s="3" t="s">
        <v>268</v>
      </c>
      <c r="FE18" s="3" t="s">
        <v>268</v>
      </c>
      <c r="FF18" s="3" t="s">
        <v>268</v>
      </c>
      <c r="FG18" s="3" t="s">
        <v>268</v>
      </c>
      <c r="FH18" s="3" t="s">
        <v>268</v>
      </c>
      <c r="FI18" s="3">
        <v>0.3</v>
      </c>
      <c r="FJ18" s="3">
        <v>0.2</v>
      </c>
      <c r="FK18" s="3">
        <v>0.1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0.5</v>
      </c>
      <c r="I20" s="3" t="s">
        <v>268</v>
      </c>
      <c r="J20" s="3" t="s">
        <v>268</v>
      </c>
      <c r="K20" s="3" t="s">
        <v>268</v>
      </c>
      <c r="L20" s="3" t="s">
        <v>268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>
        <v>0</v>
      </c>
      <c r="U20" s="3" t="s">
        <v>268</v>
      </c>
      <c r="V20" s="3" t="s">
        <v>268</v>
      </c>
      <c r="W20" s="3" t="s">
        <v>268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0.2</v>
      </c>
      <c r="AH20" s="3">
        <v>0.1</v>
      </c>
      <c r="AI20" s="3">
        <v>0.2</v>
      </c>
      <c r="AJ20" s="3" t="s">
        <v>268</v>
      </c>
      <c r="AK20" s="3" t="s">
        <v>268</v>
      </c>
      <c r="AL20" s="3" t="s">
        <v>268</v>
      </c>
      <c r="AM20" s="3">
        <v>0.1</v>
      </c>
      <c r="AN20" s="3">
        <v>0.1</v>
      </c>
      <c r="AO20" s="3">
        <v>0.1</v>
      </c>
      <c r="AP20" s="3">
        <v>0.1</v>
      </c>
      <c r="AQ20" s="3" t="s">
        <v>268</v>
      </c>
      <c r="AR20" s="3">
        <v>0.1</v>
      </c>
      <c r="AS20" s="3" t="s">
        <v>268</v>
      </c>
      <c r="AT20" s="3">
        <v>0.1</v>
      </c>
      <c r="AU20" s="3">
        <v>0.1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0.2</v>
      </c>
      <c r="BE20" s="3">
        <v>0.1</v>
      </c>
      <c r="BF20" s="3">
        <v>0.1</v>
      </c>
      <c r="BG20" s="3">
        <v>0.1</v>
      </c>
      <c r="BH20" s="3">
        <v>0.1</v>
      </c>
      <c r="BI20" s="3">
        <v>0.1</v>
      </c>
      <c r="BJ20" s="3">
        <v>0.1</v>
      </c>
      <c r="BK20" s="3">
        <v>0.1</v>
      </c>
      <c r="BL20" s="3">
        <v>0.1</v>
      </c>
      <c r="BM20" s="3">
        <v>0.1</v>
      </c>
      <c r="BN20" s="3" t="s">
        <v>268</v>
      </c>
      <c r="BO20" s="3" t="s">
        <v>268</v>
      </c>
      <c r="BP20" s="3" t="s">
        <v>268</v>
      </c>
      <c r="BQ20" s="3">
        <v>0.1</v>
      </c>
      <c r="BR20" s="3">
        <v>0.1</v>
      </c>
      <c r="BS20" s="3">
        <v>0.1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268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 t="s">
        <v>268</v>
      </c>
      <c r="CL20" s="3" t="s">
        <v>268</v>
      </c>
      <c r="CM20" s="3" t="s">
        <v>268</v>
      </c>
      <c r="CN20" s="3" t="s">
        <v>268</v>
      </c>
      <c r="CO20" s="3" t="s">
        <v>268</v>
      </c>
      <c r="CP20" s="3" t="s">
        <v>268</v>
      </c>
      <c r="CQ20" s="3" t="s">
        <v>268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 t="s">
        <v>268</v>
      </c>
      <c r="DA20" s="3" t="s">
        <v>268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 t="s">
        <v>268</v>
      </c>
      <c r="DY20" s="3">
        <v>0</v>
      </c>
      <c r="DZ20" s="3">
        <v>0</v>
      </c>
      <c r="EA20" s="3" t="s">
        <v>268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0.1</v>
      </c>
      <c r="EW20" s="3">
        <v>0.1</v>
      </c>
      <c r="EX20" s="3">
        <v>0.1</v>
      </c>
      <c r="EY20" s="3">
        <v>0.1</v>
      </c>
      <c r="EZ20" s="3">
        <v>0.2</v>
      </c>
      <c r="FA20" s="3">
        <v>0.1</v>
      </c>
      <c r="FB20" s="3">
        <v>0.1</v>
      </c>
      <c r="FC20" s="3">
        <v>0.1</v>
      </c>
      <c r="FD20" s="3">
        <v>0</v>
      </c>
      <c r="FE20" s="3">
        <v>0.1</v>
      </c>
      <c r="FF20" s="3" t="s">
        <v>268</v>
      </c>
      <c r="FG20" s="3">
        <v>0</v>
      </c>
      <c r="FH20" s="3">
        <v>0</v>
      </c>
      <c r="FI20" s="3">
        <v>0.1</v>
      </c>
      <c r="FJ20" s="3">
        <v>0.1</v>
      </c>
      <c r="FK20" s="3">
        <v>0.1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 t="s">
        <v>268</v>
      </c>
      <c r="BX21" s="3" t="s">
        <v>268</v>
      </c>
      <c r="BY21" s="3" t="s">
        <v>268</v>
      </c>
      <c r="BZ21" s="3" t="s">
        <v>268</v>
      </c>
      <c r="CA21" s="3" t="s">
        <v>268</v>
      </c>
      <c r="CB21" s="3" t="s">
        <v>268</v>
      </c>
      <c r="CC21" s="3" t="s">
        <v>268</v>
      </c>
      <c r="CD21" s="3" t="s">
        <v>268</v>
      </c>
      <c r="CE21" s="3" t="s">
        <v>268</v>
      </c>
      <c r="CF21" s="3" t="s">
        <v>268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 t="s">
        <v>268</v>
      </c>
      <c r="D23" s="3" t="s">
        <v>268</v>
      </c>
      <c r="E23" s="3" t="s">
        <v>268</v>
      </c>
      <c r="F23" s="3" t="s">
        <v>268</v>
      </c>
      <c r="G23" s="3" t="s">
        <v>268</v>
      </c>
      <c r="H23" s="3" t="s">
        <v>268</v>
      </c>
      <c r="I23" s="3" t="s">
        <v>268</v>
      </c>
      <c r="J23" s="3" t="s">
        <v>268</v>
      </c>
      <c r="K23" s="3" t="s">
        <v>268</v>
      </c>
      <c r="L23" s="3" t="s">
        <v>268</v>
      </c>
      <c r="M23" s="3" t="s">
        <v>268</v>
      </c>
      <c r="N23" s="3" t="s">
        <v>268</v>
      </c>
      <c r="O23" s="3" t="s">
        <v>268</v>
      </c>
      <c r="P23" s="3" t="s">
        <v>268</v>
      </c>
      <c r="Q23" s="3" t="s">
        <v>268</v>
      </c>
      <c r="R23" s="3" t="s">
        <v>268</v>
      </c>
      <c r="S23" s="3" t="s">
        <v>268</v>
      </c>
      <c r="T23" s="3" t="s">
        <v>268</v>
      </c>
      <c r="U23" s="3" t="s">
        <v>268</v>
      </c>
      <c r="V23" s="3" t="s">
        <v>268</v>
      </c>
      <c r="W23" s="3">
        <v>27.7</v>
      </c>
      <c r="Y23" s="1"/>
      <c r="Z23" s="11" t="s">
        <v>276</v>
      </c>
      <c r="AA23" s="3">
        <v>81.8</v>
      </c>
      <c r="AB23" s="3">
        <v>75.6</v>
      </c>
      <c r="AC23" s="3">
        <v>91.2</v>
      </c>
      <c r="AD23" s="3">
        <v>86.5</v>
      </c>
      <c r="AE23" s="3">
        <v>99.6</v>
      </c>
      <c r="AF23" s="3">
        <v>79.8</v>
      </c>
      <c r="AG23" s="3">
        <v>75.3</v>
      </c>
      <c r="AH23" s="3">
        <v>71.6</v>
      </c>
      <c r="AI23" s="3">
        <v>75.4</v>
      </c>
      <c r="AJ23" s="3">
        <v>60</v>
      </c>
      <c r="AK23" s="3">
        <v>56.2</v>
      </c>
      <c r="AL23" s="3">
        <v>59.4</v>
      </c>
      <c r="AM23" s="3">
        <v>55.6</v>
      </c>
      <c r="AN23" s="3">
        <v>52.9</v>
      </c>
      <c r="AO23" s="3">
        <v>55</v>
      </c>
      <c r="AP23" s="3">
        <v>64.2</v>
      </c>
      <c r="AQ23" s="3">
        <v>60.4</v>
      </c>
      <c r="AR23" s="3">
        <v>53.1</v>
      </c>
      <c r="AS23" s="3">
        <v>55.3</v>
      </c>
      <c r="AT23" s="3">
        <v>66.1</v>
      </c>
      <c r="AU23" s="3">
        <v>52.1</v>
      </c>
      <c r="AW23" s="1"/>
      <c r="AX23" s="11" t="s">
        <v>276</v>
      </c>
      <c r="AY23" s="3">
        <v>65.5</v>
      </c>
      <c r="AZ23" s="3">
        <v>60.2</v>
      </c>
      <c r="BA23" s="3">
        <v>65.5</v>
      </c>
      <c r="BB23" s="3">
        <v>69</v>
      </c>
      <c r="BC23" s="3">
        <v>88</v>
      </c>
      <c r="BD23" s="3">
        <v>68.4</v>
      </c>
      <c r="BE23" s="3">
        <v>64.2</v>
      </c>
      <c r="BF23" s="3">
        <v>61.7</v>
      </c>
      <c r="BG23" s="3">
        <v>57.1</v>
      </c>
      <c r="BH23" s="3">
        <v>42.6</v>
      </c>
      <c r="BI23" s="3">
        <v>46.8</v>
      </c>
      <c r="BJ23" s="3">
        <v>46.2</v>
      </c>
      <c r="BK23" s="3">
        <v>34.4</v>
      </c>
      <c r="BL23" s="3">
        <v>54.3</v>
      </c>
      <c r="BM23" s="3">
        <v>49.5</v>
      </c>
      <c r="BN23" s="3">
        <v>49.4</v>
      </c>
      <c r="BO23" s="3">
        <v>35.7</v>
      </c>
      <c r="BP23" s="3">
        <v>42.1</v>
      </c>
      <c r="BQ23" s="3">
        <v>39</v>
      </c>
      <c r="BR23" s="3">
        <v>34.2</v>
      </c>
      <c r="BS23" s="3">
        <v>36.3</v>
      </c>
      <c r="BU23" s="1"/>
      <c r="BV23" s="11" t="s">
        <v>276</v>
      </c>
      <c r="BW23" s="3" t="s">
        <v>268</v>
      </c>
      <c r="BX23" s="3" t="s">
        <v>268</v>
      </c>
      <c r="BY23" s="3" t="s">
        <v>268</v>
      </c>
      <c r="BZ23" s="3" t="s">
        <v>268</v>
      </c>
      <c r="CA23" s="3" t="s">
        <v>268</v>
      </c>
      <c r="CB23" s="3" t="s">
        <v>268</v>
      </c>
      <c r="CC23" s="3" t="s">
        <v>268</v>
      </c>
      <c r="CD23" s="3" t="s">
        <v>268</v>
      </c>
      <c r="CE23" s="3" t="s">
        <v>268</v>
      </c>
      <c r="CF23" s="3" t="s">
        <v>268</v>
      </c>
      <c r="CG23" s="3" t="s">
        <v>268</v>
      </c>
      <c r="CH23" s="3" t="s">
        <v>268</v>
      </c>
      <c r="CI23" s="3" t="s">
        <v>268</v>
      </c>
      <c r="CJ23" s="3" t="s">
        <v>268</v>
      </c>
      <c r="CK23" s="3" t="s">
        <v>268</v>
      </c>
      <c r="CL23" s="3" t="s">
        <v>268</v>
      </c>
      <c r="CM23" s="3" t="s">
        <v>268</v>
      </c>
      <c r="CN23" s="3" t="s">
        <v>268</v>
      </c>
      <c r="CO23" s="3" t="s">
        <v>268</v>
      </c>
      <c r="CP23" s="3" t="s">
        <v>268</v>
      </c>
      <c r="CQ23" s="3" t="s">
        <v>268</v>
      </c>
      <c r="CS23" s="1"/>
      <c r="CT23" s="11" t="s">
        <v>276</v>
      </c>
      <c r="CU23" s="3" t="s">
        <v>268</v>
      </c>
      <c r="CV23" s="3" t="s">
        <v>268</v>
      </c>
      <c r="CW23" s="3" t="s">
        <v>268</v>
      </c>
      <c r="CX23" s="3" t="s">
        <v>268</v>
      </c>
      <c r="CY23" s="3" t="s">
        <v>268</v>
      </c>
      <c r="CZ23" s="3" t="s">
        <v>268</v>
      </c>
      <c r="DA23" s="3" t="s">
        <v>268</v>
      </c>
      <c r="DB23" s="3" t="s">
        <v>268</v>
      </c>
      <c r="DC23" s="3" t="s">
        <v>268</v>
      </c>
      <c r="DD23" s="3">
        <v>0</v>
      </c>
      <c r="DE23" s="3">
        <v>0</v>
      </c>
      <c r="DF23" s="3" t="s">
        <v>268</v>
      </c>
      <c r="DG23" s="3" t="s">
        <v>268</v>
      </c>
      <c r="DH23" s="3" t="s">
        <v>268</v>
      </c>
      <c r="DI23" s="3" t="s">
        <v>268</v>
      </c>
      <c r="DJ23" s="3" t="s">
        <v>268</v>
      </c>
      <c r="DK23" s="3" t="s">
        <v>268</v>
      </c>
      <c r="DL23" s="3" t="s">
        <v>268</v>
      </c>
      <c r="DM23" s="3" t="s">
        <v>268</v>
      </c>
      <c r="DN23" s="3" t="s">
        <v>268</v>
      </c>
      <c r="DO23" s="3">
        <v>1.2</v>
      </c>
      <c r="DQ23" s="1"/>
      <c r="DR23" s="11" t="s">
        <v>276</v>
      </c>
      <c r="DS23" s="3">
        <v>58.5</v>
      </c>
      <c r="DT23" s="3">
        <v>57.6</v>
      </c>
      <c r="DU23" s="3">
        <v>65.2</v>
      </c>
      <c r="DV23" s="3">
        <v>72</v>
      </c>
      <c r="DW23" s="3">
        <v>83</v>
      </c>
      <c r="DX23" s="3">
        <v>93</v>
      </c>
      <c r="DY23" s="3">
        <v>61</v>
      </c>
      <c r="DZ23" s="3">
        <v>61.9</v>
      </c>
      <c r="EA23" s="3">
        <v>53.8</v>
      </c>
      <c r="EB23" s="3">
        <v>55.9</v>
      </c>
      <c r="EC23" s="3">
        <v>54</v>
      </c>
      <c r="ED23" s="3">
        <v>54.6</v>
      </c>
      <c r="EE23" s="3">
        <v>56.8</v>
      </c>
      <c r="EF23" s="3">
        <v>66.7</v>
      </c>
      <c r="EG23" s="3">
        <v>64.1</v>
      </c>
      <c r="EH23" s="3">
        <v>51.4</v>
      </c>
      <c r="EI23" s="3">
        <v>33.4</v>
      </c>
      <c r="EJ23" s="3">
        <v>32.6</v>
      </c>
      <c r="EK23" s="3">
        <v>49.4</v>
      </c>
      <c r="EL23" s="3">
        <v>48.6</v>
      </c>
      <c r="EM23" s="3">
        <v>50</v>
      </c>
      <c r="EO23" s="1"/>
      <c r="EP23" s="11" t="s">
        <v>276</v>
      </c>
      <c r="EQ23" s="3">
        <v>174.4</v>
      </c>
      <c r="ER23" s="3">
        <v>154</v>
      </c>
      <c r="ES23" s="3">
        <v>151.9</v>
      </c>
      <c r="ET23" s="3">
        <v>146.8</v>
      </c>
      <c r="EU23" s="3">
        <v>178.1</v>
      </c>
      <c r="EV23" s="3">
        <v>178.2</v>
      </c>
      <c r="EW23" s="3">
        <v>172.7</v>
      </c>
      <c r="EX23" s="3">
        <v>155.8</v>
      </c>
      <c r="EY23" s="3">
        <v>120.4</v>
      </c>
      <c r="EZ23" s="3">
        <v>127.6</v>
      </c>
      <c r="FA23" s="3">
        <v>128.5</v>
      </c>
      <c r="FB23" s="3">
        <v>123.2</v>
      </c>
      <c r="FC23" s="3">
        <v>127</v>
      </c>
      <c r="FD23" s="3">
        <v>122.2</v>
      </c>
      <c r="FE23" s="3">
        <v>141.3</v>
      </c>
      <c r="FF23" s="3">
        <v>146.1</v>
      </c>
      <c r="FG23" s="3">
        <v>133</v>
      </c>
      <c r="FH23" s="3">
        <v>131</v>
      </c>
      <c r="FI23" s="3">
        <v>129.1</v>
      </c>
      <c r="FJ23" s="3">
        <v>130</v>
      </c>
      <c r="FK23" s="3">
        <v>118.6</v>
      </c>
    </row>
    <row r="24" ht="14.5" spans="1:167">
      <c r="A24" s="1"/>
      <c r="B24" s="11" t="s">
        <v>277</v>
      </c>
      <c r="C24" s="3">
        <v>6.2</v>
      </c>
      <c r="D24" s="3">
        <v>6</v>
      </c>
      <c r="E24" s="3">
        <v>7.5</v>
      </c>
      <c r="F24" s="3">
        <v>7.4</v>
      </c>
      <c r="G24" s="3">
        <v>7.4</v>
      </c>
      <c r="H24" s="3">
        <v>7.2</v>
      </c>
      <c r="I24" s="3">
        <v>7.2</v>
      </c>
      <c r="J24" s="3">
        <v>6.6</v>
      </c>
      <c r="K24" s="3">
        <v>6.1</v>
      </c>
      <c r="L24" s="3">
        <v>3.8</v>
      </c>
      <c r="M24" s="3">
        <v>0</v>
      </c>
      <c r="N24" s="3" t="s">
        <v>268</v>
      </c>
      <c r="O24" s="3" t="s">
        <v>268</v>
      </c>
      <c r="P24" s="3" t="s">
        <v>268</v>
      </c>
      <c r="Q24" s="3" t="s">
        <v>268</v>
      </c>
      <c r="R24" s="3">
        <v>0.4</v>
      </c>
      <c r="S24" s="3" t="s">
        <v>268</v>
      </c>
      <c r="T24" s="3" t="s">
        <v>268</v>
      </c>
      <c r="U24" s="3">
        <v>3.3</v>
      </c>
      <c r="V24" s="3">
        <v>3.3</v>
      </c>
      <c r="W24" s="3">
        <v>0</v>
      </c>
      <c r="Y24" s="1"/>
      <c r="Z24" s="11" t="s">
        <v>277</v>
      </c>
      <c r="AA24" s="3">
        <v>4.1</v>
      </c>
      <c r="AB24" s="3">
        <v>4</v>
      </c>
      <c r="AC24" s="3">
        <v>5.8</v>
      </c>
      <c r="AD24" s="3">
        <v>5.6</v>
      </c>
      <c r="AE24" s="3">
        <v>4.8</v>
      </c>
      <c r="AF24" s="3">
        <v>4.6</v>
      </c>
      <c r="AG24" s="3">
        <v>2.7</v>
      </c>
      <c r="AH24" s="3">
        <v>1.5</v>
      </c>
      <c r="AI24" s="3">
        <v>1.5</v>
      </c>
      <c r="AJ24" s="3">
        <v>0</v>
      </c>
      <c r="AK24" s="3" t="s">
        <v>268</v>
      </c>
      <c r="AL24" s="3" t="s">
        <v>268</v>
      </c>
      <c r="AM24" s="3" t="s">
        <v>268</v>
      </c>
      <c r="AN24" s="3" t="s">
        <v>268</v>
      </c>
      <c r="AO24" s="3" t="s">
        <v>268</v>
      </c>
      <c r="AP24" s="3" t="s">
        <v>268</v>
      </c>
      <c r="AQ24" s="3">
        <v>1.4</v>
      </c>
      <c r="AR24" s="3">
        <v>1.5</v>
      </c>
      <c r="AS24" s="3">
        <v>1.4</v>
      </c>
      <c r="AT24" s="3">
        <v>1.3</v>
      </c>
      <c r="AU24" s="3">
        <v>0</v>
      </c>
      <c r="AW24" s="1"/>
      <c r="AX24" s="11" t="s">
        <v>277</v>
      </c>
      <c r="AY24" s="3">
        <v>2.6</v>
      </c>
      <c r="AZ24" s="3">
        <v>2.5</v>
      </c>
      <c r="BA24" s="3">
        <v>2.9</v>
      </c>
      <c r="BB24" s="3">
        <v>5.8</v>
      </c>
      <c r="BC24" s="3">
        <v>5.8</v>
      </c>
      <c r="BD24" s="3">
        <v>4.8</v>
      </c>
      <c r="BE24" s="3">
        <v>5</v>
      </c>
      <c r="BF24" s="3">
        <v>3</v>
      </c>
      <c r="BG24" s="3">
        <v>2.9</v>
      </c>
      <c r="BH24" s="3">
        <v>0.7</v>
      </c>
      <c r="BI24" s="3">
        <v>0</v>
      </c>
      <c r="BJ24" s="3">
        <v>0.9</v>
      </c>
      <c r="BK24" s="3">
        <v>0.9</v>
      </c>
      <c r="BL24" s="3">
        <v>0.9</v>
      </c>
      <c r="BM24" s="3">
        <v>1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1.2</v>
      </c>
      <c r="DW24" s="3">
        <v>1.2</v>
      </c>
      <c r="DX24" s="3">
        <v>1</v>
      </c>
      <c r="DY24" s="3">
        <v>1.3</v>
      </c>
      <c r="DZ24" s="3">
        <v>1.3</v>
      </c>
      <c r="EA24" s="3">
        <v>1.3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 t="s">
        <v>268</v>
      </c>
      <c r="ER24" s="3" t="s">
        <v>268</v>
      </c>
      <c r="ES24" s="3" t="s">
        <v>268</v>
      </c>
      <c r="ET24" s="3" t="s">
        <v>268</v>
      </c>
      <c r="EU24" s="3" t="s">
        <v>268</v>
      </c>
      <c r="EV24" s="3" t="s">
        <v>268</v>
      </c>
      <c r="EW24" s="3" t="s">
        <v>268</v>
      </c>
      <c r="EX24" s="3" t="s">
        <v>268</v>
      </c>
      <c r="EY24" s="3" t="s">
        <v>268</v>
      </c>
      <c r="EZ24" s="3" t="s">
        <v>268</v>
      </c>
      <c r="FA24" s="3" t="s">
        <v>268</v>
      </c>
      <c r="FB24" s="3" t="s">
        <v>268</v>
      </c>
      <c r="FC24" s="3" t="s">
        <v>268</v>
      </c>
      <c r="FD24" s="3">
        <v>0.1</v>
      </c>
      <c r="FE24" s="3">
        <v>0.1</v>
      </c>
      <c r="FF24" s="3" t="s">
        <v>268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37.2</v>
      </c>
      <c r="D27" s="3">
        <v>37.4</v>
      </c>
      <c r="E27" s="3">
        <v>34.5</v>
      </c>
      <c r="F27" s="3">
        <v>36.3</v>
      </c>
      <c r="G27" s="3">
        <v>33.8</v>
      </c>
      <c r="H27" s="3">
        <v>33.2</v>
      </c>
      <c r="I27" s="3">
        <v>28.9</v>
      </c>
      <c r="J27" s="3">
        <v>31</v>
      </c>
      <c r="K27" s="3">
        <v>29.9</v>
      </c>
      <c r="L27" s="3">
        <v>28.2</v>
      </c>
      <c r="M27" s="3" t="s">
        <v>268</v>
      </c>
      <c r="N27" s="3" t="s">
        <v>268</v>
      </c>
      <c r="O27" s="3" t="s">
        <v>268</v>
      </c>
      <c r="P27" s="3">
        <v>33.6</v>
      </c>
      <c r="Q27" s="3">
        <v>32.1</v>
      </c>
      <c r="R27" s="3" t="s">
        <v>268</v>
      </c>
      <c r="S27" s="3" t="s">
        <v>268</v>
      </c>
      <c r="T27" s="3">
        <v>28.9</v>
      </c>
      <c r="U27" s="3">
        <v>28.2</v>
      </c>
      <c r="V27" s="3">
        <v>28.4</v>
      </c>
      <c r="W27" s="3">
        <v>33.8</v>
      </c>
      <c r="Y27" s="1"/>
      <c r="Z27" s="11" t="s">
        <v>267</v>
      </c>
      <c r="AA27" s="3">
        <v>36.3</v>
      </c>
      <c r="AB27" s="3">
        <v>37.1</v>
      </c>
      <c r="AC27" s="3">
        <v>35.1</v>
      </c>
      <c r="AD27" s="3">
        <v>37.2</v>
      </c>
      <c r="AE27" s="3">
        <v>35.6</v>
      </c>
      <c r="AF27" s="3">
        <v>39.5</v>
      </c>
      <c r="AG27" s="3">
        <v>40.3</v>
      </c>
      <c r="AH27" s="3">
        <v>39</v>
      </c>
      <c r="AI27" s="3">
        <v>38.2</v>
      </c>
      <c r="AJ27" s="3">
        <v>40.1</v>
      </c>
      <c r="AK27" s="3">
        <v>41</v>
      </c>
      <c r="AL27" s="3">
        <v>38.9</v>
      </c>
      <c r="AM27" s="3">
        <v>37.3</v>
      </c>
      <c r="AN27" s="3">
        <v>38.2</v>
      </c>
      <c r="AO27" s="3">
        <v>40.1</v>
      </c>
      <c r="AP27" s="3">
        <v>36.2</v>
      </c>
      <c r="AQ27" s="3">
        <v>37.5</v>
      </c>
      <c r="AR27" s="3">
        <v>40.2</v>
      </c>
      <c r="AS27" s="3">
        <v>40.1</v>
      </c>
      <c r="AT27" s="3">
        <v>37.2</v>
      </c>
      <c r="AU27" s="3">
        <v>39</v>
      </c>
      <c r="AW27" s="1"/>
      <c r="AX27" s="11" t="s">
        <v>267</v>
      </c>
      <c r="AY27" s="3">
        <v>23.1</v>
      </c>
      <c r="AZ27" s="3">
        <v>24.3</v>
      </c>
      <c r="BA27" s="3">
        <v>22.5</v>
      </c>
      <c r="BB27" s="3">
        <v>21.7</v>
      </c>
      <c r="BC27" s="3">
        <v>18.9</v>
      </c>
      <c r="BD27" s="3">
        <v>21.5</v>
      </c>
      <c r="BE27" s="3">
        <v>22</v>
      </c>
      <c r="BF27" s="3">
        <v>21.2</v>
      </c>
      <c r="BG27" s="3">
        <v>22.5</v>
      </c>
      <c r="BH27" s="3">
        <v>20.9</v>
      </c>
      <c r="BI27" s="3">
        <v>22.8</v>
      </c>
      <c r="BJ27" s="3">
        <v>21</v>
      </c>
      <c r="BK27" s="3" t="s">
        <v>268</v>
      </c>
      <c r="BL27" s="3" t="s">
        <v>268</v>
      </c>
      <c r="BM27" s="3">
        <v>21.6</v>
      </c>
      <c r="BN27" s="3" t="s">
        <v>268</v>
      </c>
      <c r="BO27" s="3">
        <v>23.6</v>
      </c>
      <c r="BP27" s="3">
        <v>20.5</v>
      </c>
      <c r="BQ27" s="3">
        <v>19.5</v>
      </c>
      <c r="BR27" s="3">
        <v>21.4</v>
      </c>
      <c r="BS27" s="3">
        <v>21</v>
      </c>
      <c r="BU27" s="1"/>
      <c r="BV27" s="11" t="s">
        <v>267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 t="s">
        <v>268</v>
      </c>
      <c r="CP27" s="3" t="s">
        <v>268</v>
      </c>
      <c r="CQ27" s="3" t="s">
        <v>268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267</v>
      </c>
      <c r="DS27" s="3">
        <v>15.6</v>
      </c>
      <c r="DT27" s="3">
        <v>16.4</v>
      </c>
      <c r="DU27" s="3">
        <v>15.4</v>
      </c>
      <c r="DV27" s="3">
        <v>13.9</v>
      </c>
      <c r="DW27" s="3">
        <v>11.6</v>
      </c>
      <c r="DX27" s="3">
        <v>9.6</v>
      </c>
      <c r="DY27" s="3">
        <v>16.7</v>
      </c>
      <c r="DZ27" s="3">
        <v>18</v>
      </c>
      <c r="EA27" s="3">
        <v>16.4</v>
      </c>
      <c r="EB27" s="3">
        <v>14.6</v>
      </c>
      <c r="EC27" s="3">
        <v>13.9</v>
      </c>
      <c r="ED27" s="3">
        <v>13.6</v>
      </c>
      <c r="EE27" s="3" t="s">
        <v>268</v>
      </c>
      <c r="EF27" s="3" t="s">
        <v>268</v>
      </c>
      <c r="EG27" s="3" t="s">
        <v>268</v>
      </c>
      <c r="EH27" s="3" t="s">
        <v>268</v>
      </c>
      <c r="EI27" s="3">
        <v>20.3</v>
      </c>
      <c r="EJ27" s="3" t="s">
        <v>268</v>
      </c>
      <c r="EK27" s="3">
        <v>15.5</v>
      </c>
      <c r="EL27" s="3">
        <v>16</v>
      </c>
      <c r="EM27" s="3">
        <v>14.2</v>
      </c>
      <c r="EO27" s="1"/>
      <c r="EP27" s="11" t="s">
        <v>267</v>
      </c>
      <c r="EQ27" s="3">
        <v>18.8</v>
      </c>
      <c r="ER27" s="3">
        <v>19.4</v>
      </c>
      <c r="ES27" s="3">
        <v>19.6</v>
      </c>
      <c r="ET27" s="3">
        <v>21.2</v>
      </c>
      <c r="EU27" s="3">
        <v>19.2</v>
      </c>
      <c r="EV27" s="3">
        <v>20.2</v>
      </c>
      <c r="EW27" s="3">
        <v>18.9</v>
      </c>
      <c r="EX27" s="3">
        <v>18.7</v>
      </c>
      <c r="EY27" s="3">
        <v>20.3</v>
      </c>
      <c r="EZ27" s="3">
        <v>18.3</v>
      </c>
      <c r="FA27" s="3">
        <v>17.9</v>
      </c>
      <c r="FB27" s="3">
        <v>16.3</v>
      </c>
      <c r="FC27" s="3">
        <v>19</v>
      </c>
      <c r="FD27" s="3">
        <v>20.9</v>
      </c>
      <c r="FE27" s="3">
        <v>19.4</v>
      </c>
      <c r="FF27" s="3">
        <v>17.7</v>
      </c>
      <c r="FG27" s="3">
        <v>17.6</v>
      </c>
      <c r="FH27" s="3">
        <v>18.9</v>
      </c>
      <c r="FI27" s="3">
        <v>17.9</v>
      </c>
      <c r="FJ27" s="3">
        <v>18.2</v>
      </c>
      <c r="FK27" s="3">
        <v>18.3</v>
      </c>
    </row>
    <row r="28" ht="14.5" spans="1:167">
      <c r="A28" s="1"/>
      <c r="B28" s="11" t="s">
        <v>269</v>
      </c>
      <c r="C28" s="3" t="s">
        <v>268</v>
      </c>
      <c r="D28" s="3" t="s">
        <v>268</v>
      </c>
      <c r="E28" s="3" t="s">
        <v>268</v>
      </c>
      <c r="F28" s="3" t="s">
        <v>268</v>
      </c>
      <c r="G28" s="3" t="s">
        <v>268</v>
      </c>
      <c r="H28" s="3" t="s">
        <v>268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 t="s">
        <v>268</v>
      </c>
      <c r="O28" s="3" t="s">
        <v>268</v>
      </c>
      <c r="P28" s="3" t="s">
        <v>268</v>
      </c>
      <c r="Q28" s="3" t="s">
        <v>268</v>
      </c>
      <c r="R28" s="3" t="s">
        <v>268</v>
      </c>
      <c r="S28" s="3" t="s">
        <v>268</v>
      </c>
      <c r="T28" s="3" t="s">
        <v>268</v>
      </c>
      <c r="U28" s="3" t="s">
        <v>268</v>
      </c>
      <c r="V28" s="3" t="s">
        <v>268</v>
      </c>
      <c r="W28" s="3" t="s">
        <v>268</v>
      </c>
      <c r="Y28" s="1"/>
      <c r="Z28" s="11" t="s">
        <v>269</v>
      </c>
      <c r="AA28" s="3">
        <v>12</v>
      </c>
      <c r="AB28" s="3">
        <v>8.2</v>
      </c>
      <c r="AC28" s="3">
        <v>9.3</v>
      </c>
      <c r="AD28" s="3">
        <v>5.2</v>
      </c>
      <c r="AE28" s="3">
        <v>4.3</v>
      </c>
      <c r="AF28" s="3">
        <v>4.3</v>
      </c>
      <c r="AG28" s="3">
        <v>7.2</v>
      </c>
      <c r="AH28" s="3">
        <v>7.5</v>
      </c>
      <c r="AI28" s="3">
        <v>10.4</v>
      </c>
      <c r="AJ28" s="3">
        <v>13.6</v>
      </c>
      <c r="AK28" s="3">
        <v>14.9</v>
      </c>
      <c r="AL28" s="3">
        <v>14.6</v>
      </c>
      <c r="AM28" s="3">
        <v>15.2</v>
      </c>
      <c r="AN28" s="3">
        <v>17.3</v>
      </c>
      <c r="AO28" s="3" t="s">
        <v>268</v>
      </c>
      <c r="AP28" s="3" t="s">
        <v>268</v>
      </c>
      <c r="AQ28" s="3">
        <v>15.1</v>
      </c>
      <c r="AR28" s="3">
        <v>17.2</v>
      </c>
      <c r="AS28" s="3">
        <v>18.8</v>
      </c>
      <c r="AT28" s="3">
        <v>17.1</v>
      </c>
      <c r="AU28" s="3">
        <v>20.1</v>
      </c>
      <c r="AW28" s="1"/>
      <c r="AX28" s="11" t="s">
        <v>269</v>
      </c>
      <c r="AY28" s="3">
        <v>30.1</v>
      </c>
      <c r="AZ28" s="3">
        <v>26.7</v>
      </c>
      <c r="BA28" s="3">
        <v>28.3</v>
      </c>
      <c r="BB28" s="3">
        <v>24.6</v>
      </c>
      <c r="BC28" s="3">
        <v>21.5</v>
      </c>
      <c r="BD28" s="3">
        <v>23.2</v>
      </c>
      <c r="BE28" s="3">
        <v>21</v>
      </c>
      <c r="BF28" s="3">
        <v>21.9</v>
      </c>
      <c r="BG28" s="3">
        <v>19.9</v>
      </c>
      <c r="BH28" s="3">
        <v>28.9</v>
      </c>
      <c r="BI28" s="3" t="s">
        <v>268</v>
      </c>
      <c r="BJ28" s="3" t="s">
        <v>268</v>
      </c>
      <c r="BK28" s="3">
        <v>22.1</v>
      </c>
      <c r="BL28" s="3">
        <v>18.9</v>
      </c>
      <c r="BM28" s="3" t="s">
        <v>268</v>
      </c>
      <c r="BN28" s="3" t="s">
        <v>268</v>
      </c>
      <c r="BO28" s="3" t="s">
        <v>268</v>
      </c>
      <c r="BP28" s="3" t="s">
        <v>268</v>
      </c>
      <c r="BQ28" s="3">
        <v>25.6</v>
      </c>
      <c r="BR28" s="3">
        <v>28.3</v>
      </c>
      <c r="BS28" s="3">
        <v>26.1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>
        <v>1.9</v>
      </c>
      <c r="CH28" s="3">
        <v>2</v>
      </c>
      <c r="CI28" s="3">
        <v>2.1</v>
      </c>
      <c r="CJ28" s="3">
        <v>2.3</v>
      </c>
      <c r="CK28" s="3">
        <v>2.4</v>
      </c>
      <c r="CL28" s="3">
        <v>2.7</v>
      </c>
      <c r="CM28" s="3">
        <v>2.6</v>
      </c>
      <c r="CN28" s="3">
        <v>2.9</v>
      </c>
      <c r="CO28" s="3">
        <v>2.6</v>
      </c>
      <c r="CP28" s="3">
        <v>2.5</v>
      </c>
      <c r="CQ28" s="3">
        <v>2.9</v>
      </c>
      <c r="CS28" s="1"/>
      <c r="CT28" s="11" t="s">
        <v>269</v>
      </c>
      <c r="CU28" s="3" t="s">
        <v>268</v>
      </c>
      <c r="CV28" s="3" t="s">
        <v>268</v>
      </c>
      <c r="CW28" s="3" t="s">
        <v>268</v>
      </c>
      <c r="CX28" s="3" t="s">
        <v>268</v>
      </c>
      <c r="CY28" s="3" t="s">
        <v>268</v>
      </c>
      <c r="CZ28" s="3" t="s">
        <v>268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 t="s">
        <v>268</v>
      </c>
      <c r="DN28" s="3" t="s">
        <v>268</v>
      </c>
      <c r="DO28" s="3" t="s">
        <v>268</v>
      </c>
      <c r="DQ28" s="1"/>
      <c r="DR28" s="11" t="s">
        <v>269</v>
      </c>
      <c r="DS28" s="3">
        <v>15.7</v>
      </c>
      <c r="DT28" s="3">
        <v>14.9</v>
      </c>
      <c r="DU28" s="3">
        <v>14.1</v>
      </c>
      <c r="DV28" s="3">
        <v>11.3</v>
      </c>
      <c r="DW28" s="3">
        <v>11.8</v>
      </c>
      <c r="DX28" s="3">
        <v>10.2</v>
      </c>
      <c r="DY28" s="3">
        <v>11</v>
      </c>
      <c r="DZ28" s="3">
        <v>10.3</v>
      </c>
      <c r="EA28" s="3">
        <v>11.3</v>
      </c>
      <c r="EB28" s="3">
        <v>11.1</v>
      </c>
      <c r="EC28" s="3" t="s">
        <v>268</v>
      </c>
      <c r="ED28" s="3" t="s">
        <v>268</v>
      </c>
      <c r="EE28" s="3" t="s">
        <v>268</v>
      </c>
      <c r="EF28" s="3">
        <v>12</v>
      </c>
      <c r="EG28" s="3" t="s">
        <v>268</v>
      </c>
      <c r="EH28" s="3" t="s">
        <v>268</v>
      </c>
      <c r="EI28" s="3" t="s">
        <v>268</v>
      </c>
      <c r="EJ28" s="3">
        <v>19.8</v>
      </c>
      <c r="EK28" s="3">
        <v>21.2</v>
      </c>
      <c r="EL28" s="3">
        <v>17.8</v>
      </c>
      <c r="EM28" s="3">
        <v>17.1</v>
      </c>
      <c r="EO28" s="1"/>
      <c r="EP28" s="11" t="s">
        <v>269</v>
      </c>
      <c r="EQ28" s="3">
        <v>15.7</v>
      </c>
      <c r="ER28" s="3">
        <v>14.3</v>
      </c>
      <c r="ES28" s="3">
        <v>15.4</v>
      </c>
      <c r="ET28" s="3">
        <v>12.7</v>
      </c>
      <c r="EU28" s="3">
        <v>11.3</v>
      </c>
      <c r="EV28" s="3">
        <v>9.4</v>
      </c>
      <c r="EW28" s="3">
        <v>9.2</v>
      </c>
      <c r="EX28" s="3">
        <v>10.1</v>
      </c>
      <c r="EY28" s="3">
        <v>10.7</v>
      </c>
      <c r="EZ28" s="3">
        <v>10.7</v>
      </c>
      <c r="FA28" s="3">
        <v>10.1</v>
      </c>
      <c r="FB28" s="3">
        <v>10.2</v>
      </c>
      <c r="FC28" s="3">
        <v>11.4</v>
      </c>
      <c r="FD28" s="3">
        <v>10.2</v>
      </c>
      <c r="FE28" s="3" t="s">
        <v>268</v>
      </c>
      <c r="FF28" s="3" t="s">
        <v>268</v>
      </c>
      <c r="FG28" s="3">
        <v>13.1</v>
      </c>
      <c r="FH28" s="3">
        <v>13.5</v>
      </c>
      <c r="FI28" s="3">
        <v>14</v>
      </c>
      <c r="FJ28" s="3">
        <v>14.4</v>
      </c>
      <c r="FK28" s="3">
        <v>14.8</v>
      </c>
    </row>
    <row r="29" ht="14.5" spans="1:167">
      <c r="A29" s="1"/>
      <c r="B29" s="11" t="s">
        <v>270</v>
      </c>
      <c r="C29" s="3" t="s">
        <v>268</v>
      </c>
      <c r="D29" s="3" t="s">
        <v>268</v>
      </c>
      <c r="E29" s="3" t="s">
        <v>268</v>
      </c>
      <c r="F29" s="3" t="s">
        <v>268</v>
      </c>
      <c r="G29" s="3" t="s">
        <v>268</v>
      </c>
      <c r="H29" s="3" t="s">
        <v>268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>
        <v>0.2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 t="s">
        <v>268</v>
      </c>
      <c r="AB29" s="3" t="s">
        <v>268</v>
      </c>
      <c r="AC29" s="3" t="s">
        <v>268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>
        <v>0.3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>
        <v>0.2</v>
      </c>
      <c r="AU29" s="3">
        <v>0.2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 t="s">
        <v>268</v>
      </c>
      <c r="BR29" s="3">
        <v>0.3</v>
      </c>
      <c r="BS29" s="3">
        <v>0.2</v>
      </c>
      <c r="BU29" s="1"/>
      <c r="BV29" s="11" t="s">
        <v>270</v>
      </c>
      <c r="BW29" s="3" t="s">
        <v>268</v>
      </c>
      <c r="BX29" s="3" t="s">
        <v>268</v>
      </c>
      <c r="BY29" s="3" t="s">
        <v>268</v>
      </c>
      <c r="BZ29" s="3" t="s">
        <v>268</v>
      </c>
      <c r="CA29" s="3" t="s">
        <v>268</v>
      </c>
      <c r="CB29" s="3" t="s">
        <v>268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 t="s">
        <v>268</v>
      </c>
      <c r="CH29" s="3">
        <v>0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 t="s">
        <v>268</v>
      </c>
      <c r="CN29" s="3" t="s">
        <v>268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 t="s">
        <v>268</v>
      </c>
      <c r="CX29" s="3" t="s">
        <v>268</v>
      </c>
      <c r="CY29" s="3" t="s">
        <v>268</v>
      </c>
      <c r="CZ29" s="3" t="s">
        <v>268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 t="s">
        <v>268</v>
      </c>
      <c r="DH29" s="3" t="s">
        <v>268</v>
      </c>
      <c r="DI29" s="3" t="s">
        <v>268</v>
      </c>
      <c r="DJ29" s="3">
        <v>0</v>
      </c>
      <c r="DK29" s="3">
        <v>0</v>
      </c>
      <c r="DL29" s="3">
        <v>0</v>
      </c>
      <c r="DM29" s="3" t="s">
        <v>268</v>
      </c>
      <c r="DN29" s="3" t="s">
        <v>268</v>
      </c>
      <c r="DO29" s="3" t="s">
        <v>268</v>
      </c>
      <c r="DQ29" s="1"/>
      <c r="DR29" s="11" t="s">
        <v>270</v>
      </c>
      <c r="DS29" s="3" t="s">
        <v>268</v>
      </c>
      <c r="DT29" s="3" t="s">
        <v>268</v>
      </c>
      <c r="DU29" s="3" t="s">
        <v>268</v>
      </c>
      <c r="DV29" s="3" t="s">
        <v>268</v>
      </c>
      <c r="DW29" s="3" t="s">
        <v>268</v>
      </c>
      <c r="DX29" s="3" t="s">
        <v>268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 t="s">
        <v>268</v>
      </c>
      <c r="EJ29" s="3" t="s">
        <v>268</v>
      </c>
      <c r="EK29" s="3">
        <v>0.1</v>
      </c>
      <c r="EL29" s="3">
        <v>0.1</v>
      </c>
      <c r="EM29" s="3">
        <v>0.2</v>
      </c>
      <c r="EO29" s="1"/>
      <c r="EP29" s="11" t="s">
        <v>270</v>
      </c>
      <c r="EQ29" s="3" t="s">
        <v>268</v>
      </c>
      <c r="ER29" s="3" t="s">
        <v>268</v>
      </c>
      <c r="ES29" s="3" t="s">
        <v>268</v>
      </c>
      <c r="ET29" s="3" t="s">
        <v>268</v>
      </c>
      <c r="EU29" s="3" t="s">
        <v>268</v>
      </c>
      <c r="EV29" s="3" t="s">
        <v>268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>
        <v>0.2</v>
      </c>
      <c r="FJ29" s="3">
        <v>0.1</v>
      </c>
      <c r="FK29" s="3">
        <v>0.1</v>
      </c>
    </row>
    <row r="30" ht="14.5" spans="1:167">
      <c r="A30" s="1"/>
      <c r="B30" s="11" t="s">
        <v>271</v>
      </c>
      <c r="C30" s="3">
        <v>17.5</v>
      </c>
      <c r="D30" s="3">
        <v>16.2</v>
      </c>
      <c r="E30" s="3">
        <v>14.3</v>
      </c>
      <c r="F30" s="3">
        <v>16.5</v>
      </c>
      <c r="G30" s="3">
        <v>15.9</v>
      </c>
      <c r="H30" s="3">
        <v>13.6</v>
      </c>
      <c r="I30" s="3">
        <v>9.2</v>
      </c>
      <c r="J30" s="3">
        <v>9.4</v>
      </c>
      <c r="K30" s="3">
        <v>6.7</v>
      </c>
      <c r="L30" s="3">
        <v>6.3</v>
      </c>
      <c r="M30" s="3" t="s">
        <v>268</v>
      </c>
      <c r="N30" s="3" t="s">
        <v>268</v>
      </c>
      <c r="O30" s="3" t="s">
        <v>268</v>
      </c>
      <c r="P30" s="3" t="s">
        <v>268</v>
      </c>
      <c r="Q30" s="3" t="s">
        <v>268</v>
      </c>
      <c r="R30" s="3" t="s">
        <v>268</v>
      </c>
      <c r="S30" s="3" t="s">
        <v>268</v>
      </c>
      <c r="T30" s="3" t="s">
        <v>268</v>
      </c>
      <c r="U30" s="3" t="s">
        <v>268</v>
      </c>
      <c r="V30" s="3" t="s">
        <v>268</v>
      </c>
      <c r="W30" s="3" t="s">
        <v>268</v>
      </c>
      <c r="Y30" s="1"/>
      <c r="Z30" s="11" t="s">
        <v>271</v>
      </c>
      <c r="AA30" s="3">
        <v>12.7</v>
      </c>
      <c r="AB30" s="3">
        <v>14.9</v>
      </c>
      <c r="AC30" s="3">
        <v>11.6</v>
      </c>
      <c r="AD30" s="3">
        <v>15.2</v>
      </c>
      <c r="AE30" s="3">
        <v>14.5</v>
      </c>
      <c r="AF30" s="3">
        <v>14.3</v>
      </c>
      <c r="AG30" s="3">
        <v>11.5</v>
      </c>
      <c r="AH30" s="3">
        <v>12.3</v>
      </c>
      <c r="AI30" s="3">
        <v>6.6</v>
      </c>
      <c r="AJ30" s="3">
        <v>4.4</v>
      </c>
      <c r="AK30" s="3" t="s">
        <v>268</v>
      </c>
      <c r="AL30" s="3">
        <v>3.2</v>
      </c>
      <c r="AM30" s="3" t="s">
        <v>268</v>
      </c>
      <c r="AN30" s="3">
        <v>1.7</v>
      </c>
      <c r="AO30" s="3">
        <v>1.8</v>
      </c>
      <c r="AP30" s="3">
        <v>1.4</v>
      </c>
      <c r="AQ30" s="3" t="s">
        <v>268</v>
      </c>
      <c r="AR30" s="3">
        <v>1.5</v>
      </c>
      <c r="AS30" s="3" t="s">
        <v>268</v>
      </c>
      <c r="AT30" s="3">
        <v>1.1</v>
      </c>
      <c r="AU30" s="3">
        <v>0.6</v>
      </c>
      <c r="AW30" s="1"/>
      <c r="AX30" s="11" t="s">
        <v>271</v>
      </c>
      <c r="AY30" s="3" t="s">
        <v>268</v>
      </c>
      <c r="AZ30" s="3" t="s">
        <v>268</v>
      </c>
      <c r="BA30" s="3" t="s">
        <v>268</v>
      </c>
      <c r="BB30" s="3" t="s">
        <v>268</v>
      </c>
      <c r="BC30" s="3" t="s">
        <v>268</v>
      </c>
      <c r="BD30" s="3" t="s">
        <v>268</v>
      </c>
      <c r="BE30" s="3">
        <v>1.3</v>
      </c>
      <c r="BF30" s="3">
        <v>1.9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>
        <v>0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 t="s">
        <v>268</v>
      </c>
      <c r="BQ30" s="3" t="s">
        <v>268</v>
      </c>
      <c r="BR30" s="3">
        <v>1.7</v>
      </c>
      <c r="BS30" s="3">
        <v>1.9</v>
      </c>
      <c r="BU30" s="1"/>
      <c r="BV30" s="11" t="s">
        <v>271</v>
      </c>
      <c r="BW30" s="3" t="s">
        <v>268</v>
      </c>
      <c r="BX30" s="3" t="s">
        <v>268</v>
      </c>
      <c r="BY30" s="3" t="s">
        <v>268</v>
      </c>
      <c r="BZ30" s="3" t="s">
        <v>268</v>
      </c>
      <c r="CA30" s="3" t="s">
        <v>268</v>
      </c>
      <c r="CB30" s="3" t="s">
        <v>268</v>
      </c>
      <c r="CC30" s="3" t="s">
        <v>268</v>
      </c>
      <c r="CD30" s="3" t="s">
        <v>268</v>
      </c>
      <c r="CE30" s="3" t="s">
        <v>268</v>
      </c>
      <c r="CF30" s="3" t="s">
        <v>268</v>
      </c>
      <c r="CG30" s="3" t="s">
        <v>268</v>
      </c>
      <c r="CH30" s="3" t="s">
        <v>268</v>
      </c>
      <c r="CI30" s="3" t="s">
        <v>268</v>
      </c>
      <c r="CJ30" s="3" t="s">
        <v>268</v>
      </c>
      <c r="CK30" s="3" t="s">
        <v>268</v>
      </c>
      <c r="CL30" s="3" t="s">
        <v>268</v>
      </c>
      <c r="CM30" s="3" t="s">
        <v>268</v>
      </c>
      <c r="CN30" s="3" t="s">
        <v>268</v>
      </c>
      <c r="CO30" s="3" t="s">
        <v>268</v>
      </c>
      <c r="CP30" s="3" t="s">
        <v>268</v>
      </c>
      <c r="CQ30" s="3" t="s">
        <v>268</v>
      </c>
      <c r="CS30" s="1"/>
      <c r="CT30" s="11" t="s">
        <v>271</v>
      </c>
      <c r="CU30" s="3" t="s">
        <v>268</v>
      </c>
      <c r="CV30" s="3">
        <v>0</v>
      </c>
      <c r="CW30" s="3">
        <v>0</v>
      </c>
      <c r="CX30" s="3" t="s">
        <v>268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 t="s">
        <v>268</v>
      </c>
      <c r="ER30" s="3" t="s">
        <v>268</v>
      </c>
      <c r="ES30" s="3" t="s">
        <v>268</v>
      </c>
      <c r="ET30" s="3" t="s">
        <v>268</v>
      </c>
      <c r="EU30" s="3" t="s">
        <v>268</v>
      </c>
      <c r="EV30" s="3" t="s">
        <v>268</v>
      </c>
      <c r="EW30" s="3">
        <v>0.9</v>
      </c>
      <c r="EX30" s="3">
        <v>0.8</v>
      </c>
      <c r="EY30" s="3" t="s">
        <v>268</v>
      </c>
      <c r="EZ30" s="3" t="s">
        <v>268</v>
      </c>
      <c r="FA30" s="3" t="s">
        <v>268</v>
      </c>
      <c r="FB30" s="3" t="s">
        <v>268</v>
      </c>
      <c r="FC30" s="3" t="s">
        <v>268</v>
      </c>
      <c r="FD30" s="3" t="s">
        <v>268</v>
      </c>
      <c r="FE30" s="3" t="s">
        <v>268</v>
      </c>
      <c r="FF30" s="3" t="s">
        <v>268</v>
      </c>
      <c r="FG30" s="3" t="s">
        <v>268</v>
      </c>
      <c r="FH30" s="3" t="s">
        <v>268</v>
      </c>
      <c r="FI30" s="3">
        <v>0.2</v>
      </c>
      <c r="FJ30" s="3">
        <v>0.1</v>
      </c>
      <c r="FK30" s="3">
        <v>0.1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0.5</v>
      </c>
      <c r="I32" s="3" t="s">
        <v>268</v>
      </c>
      <c r="J32" s="3" t="s">
        <v>268</v>
      </c>
      <c r="K32" s="3" t="s">
        <v>268</v>
      </c>
      <c r="L32" s="3" t="s">
        <v>268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>
        <v>0.1</v>
      </c>
      <c r="U32" s="3" t="s">
        <v>268</v>
      </c>
      <c r="V32" s="3" t="s">
        <v>268</v>
      </c>
      <c r="W32" s="3" t="s">
        <v>268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 t="s">
        <v>268</v>
      </c>
      <c r="AK32" s="3" t="s">
        <v>268</v>
      </c>
      <c r="AL32" s="3" t="s">
        <v>268</v>
      </c>
      <c r="AM32" s="3">
        <v>0.1</v>
      </c>
      <c r="AN32" s="3">
        <v>0.1</v>
      </c>
      <c r="AO32" s="3">
        <v>0.1</v>
      </c>
      <c r="AP32" s="3">
        <v>0</v>
      </c>
      <c r="AQ32" s="3" t="s">
        <v>268</v>
      </c>
      <c r="AR32" s="3">
        <v>0.1</v>
      </c>
      <c r="AS32" s="3" t="s">
        <v>268</v>
      </c>
      <c r="AT32" s="3">
        <v>0.1</v>
      </c>
      <c r="AU32" s="3">
        <v>0.1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0.1</v>
      </c>
      <c r="BN32" s="3" t="s">
        <v>268</v>
      </c>
      <c r="BO32" s="3" t="s">
        <v>268</v>
      </c>
      <c r="BP32" s="3" t="s">
        <v>268</v>
      </c>
      <c r="BQ32" s="3">
        <v>0.2</v>
      </c>
      <c r="BR32" s="3">
        <v>0.2</v>
      </c>
      <c r="BS32" s="3">
        <v>0.2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268</v>
      </c>
      <c r="CC32" s="3">
        <v>0.4</v>
      </c>
      <c r="CD32" s="3">
        <v>0.2</v>
      </c>
      <c r="CE32" s="3">
        <v>0.2</v>
      </c>
      <c r="CF32" s="3">
        <v>0.2</v>
      </c>
      <c r="CG32" s="3">
        <v>0.2</v>
      </c>
      <c r="CH32" s="3">
        <v>0.2</v>
      </c>
      <c r="CI32" s="3">
        <v>0.2</v>
      </c>
      <c r="CJ32" s="3">
        <v>0.4</v>
      </c>
      <c r="CK32" s="3" t="s">
        <v>268</v>
      </c>
      <c r="CL32" s="3" t="s">
        <v>268</v>
      </c>
      <c r="CM32" s="3" t="s">
        <v>268</v>
      </c>
      <c r="CN32" s="3" t="s">
        <v>268</v>
      </c>
      <c r="CO32" s="3" t="s">
        <v>268</v>
      </c>
      <c r="CP32" s="3" t="s">
        <v>268</v>
      </c>
      <c r="CQ32" s="3" t="s">
        <v>268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 t="s">
        <v>268</v>
      </c>
      <c r="DA32" s="3" t="s">
        <v>268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 t="s">
        <v>268</v>
      </c>
      <c r="DY32" s="3">
        <v>0</v>
      </c>
      <c r="DZ32" s="3">
        <v>0</v>
      </c>
      <c r="EA32" s="3" t="s">
        <v>268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0.1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</v>
      </c>
      <c r="FC32" s="3">
        <v>0</v>
      </c>
      <c r="FD32" s="3">
        <v>0</v>
      </c>
      <c r="FE32" s="3">
        <v>0</v>
      </c>
      <c r="FF32" s="3" t="s">
        <v>268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 t="s">
        <v>268</v>
      </c>
      <c r="BX33" s="3" t="s">
        <v>268</v>
      </c>
      <c r="BY33" s="3" t="s">
        <v>268</v>
      </c>
      <c r="BZ33" s="3" t="s">
        <v>268</v>
      </c>
      <c r="CA33" s="3" t="s">
        <v>268</v>
      </c>
      <c r="CB33" s="3" t="s">
        <v>268</v>
      </c>
      <c r="CC33" s="3" t="s">
        <v>268</v>
      </c>
      <c r="CD33" s="3" t="s">
        <v>268</v>
      </c>
      <c r="CE33" s="3" t="s">
        <v>268</v>
      </c>
      <c r="CF33" s="3" t="s">
        <v>268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 t="s">
        <v>268</v>
      </c>
      <c r="D35" s="3" t="s">
        <v>268</v>
      </c>
      <c r="E35" s="3" t="s">
        <v>268</v>
      </c>
      <c r="F35" s="3" t="s">
        <v>268</v>
      </c>
      <c r="G35" s="3" t="s">
        <v>268</v>
      </c>
      <c r="H35" s="3" t="s">
        <v>268</v>
      </c>
      <c r="I35" s="3" t="s">
        <v>268</v>
      </c>
      <c r="J35" s="3" t="s">
        <v>268</v>
      </c>
      <c r="K35" s="3" t="s">
        <v>268</v>
      </c>
      <c r="L35" s="3" t="s">
        <v>268</v>
      </c>
      <c r="M35" s="3" t="s">
        <v>268</v>
      </c>
      <c r="N35" s="3" t="s">
        <v>268</v>
      </c>
      <c r="O35" s="3" t="s">
        <v>268</v>
      </c>
      <c r="P35" s="3" t="s">
        <v>268</v>
      </c>
      <c r="Q35" s="3" t="s">
        <v>268</v>
      </c>
      <c r="R35" s="3" t="s">
        <v>268</v>
      </c>
      <c r="S35" s="3" t="s">
        <v>268</v>
      </c>
      <c r="T35" s="3" t="s">
        <v>268</v>
      </c>
      <c r="U35" s="3" t="s">
        <v>268</v>
      </c>
      <c r="V35" s="3" t="s">
        <v>268</v>
      </c>
      <c r="W35" s="3">
        <v>54.9</v>
      </c>
      <c r="Y35" s="1"/>
      <c r="Z35" s="11" t="s">
        <v>276</v>
      </c>
      <c r="AA35" s="3">
        <v>36.6</v>
      </c>
      <c r="AB35" s="3">
        <v>37.2</v>
      </c>
      <c r="AC35" s="3">
        <v>40.8</v>
      </c>
      <c r="AD35" s="3">
        <v>39.4</v>
      </c>
      <c r="AE35" s="3">
        <v>43.1</v>
      </c>
      <c r="AF35" s="3">
        <v>39.2</v>
      </c>
      <c r="AG35" s="3">
        <v>39.1</v>
      </c>
      <c r="AH35" s="3">
        <v>39.9</v>
      </c>
      <c r="AI35" s="3">
        <v>43.4</v>
      </c>
      <c r="AJ35" s="3">
        <v>41.5</v>
      </c>
      <c r="AK35" s="3">
        <v>40.7</v>
      </c>
      <c r="AL35" s="3">
        <v>42.7</v>
      </c>
      <c r="AM35" s="3">
        <v>44.3</v>
      </c>
      <c r="AN35" s="3">
        <v>42.2</v>
      </c>
      <c r="AO35" s="3">
        <v>43.7</v>
      </c>
      <c r="AP35" s="3">
        <v>46.5</v>
      </c>
      <c r="AQ35" s="3">
        <v>44.8</v>
      </c>
      <c r="AR35" s="3">
        <v>39.8</v>
      </c>
      <c r="AS35" s="3">
        <v>38.6</v>
      </c>
      <c r="AT35" s="3">
        <v>43.5</v>
      </c>
      <c r="AU35" s="3">
        <v>39.9</v>
      </c>
      <c r="AW35" s="1"/>
      <c r="AX35" s="11" t="s">
        <v>276</v>
      </c>
      <c r="AY35" s="3">
        <v>41.9</v>
      </c>
      <c r="AZ35" s="3">
        <v>42.3</v>
      </c>
      <c r="BA35" s="3">
        <v>44.4</v>
      </c>
      <c r="BB35" s="3">
        <v>47</v>
      </c>
      <c r="BC35" s="3">
        <v>53.5</v>
      </c>
      <c r="BD35" s="3">
        <v>50.6</v>
      </c>
      <c r="BE35" s="3">
        <v>51.5</v>
      </c>
      <c r="BF35" s="3">
        <v>52.2</v>
      </c>
      <c r="BG35" s="3">
        <v>52.6</v>
      </c>
      <c r="BH35" s="3">
        <v>47.5</v>
      </c>
      <c r="BI35" s="3">
        <v>53.7</v>
      </c>
      <c r="BJ35" s="3">
        <v>51.6</v>
      </c>
      <c r="BK35" s="3">
        <v>47.3</v>
      </c>
      <c r="BL35" s="3">
        <v>53.7</v>
      </c>
      <c r="BM35" s="3">
        <v>53.3</v>
      </c>
      <c r="BN35" s="3">
        <v>57.2</v>
      </c>
      <c r="BO35" s="3">
        <v>47.2</v>
      </c>
      <c r="BP35" s="3">
        <v>51.4</v>
      </c>
      <c r="BQ35" s="3">
        <v>52.8</v>
      </c>
      <c r="BR35" s="3">
        <v>48.2</v>
      </c>
      <c r="BS35" s="3">
        <v>50.7</v>
      </c>
      <c r="BU35" s="1"/>
      <c r="BV35" s="11" t="s">
        <v>276</v>
      </c>
      <c r="BW35" s="3" t="s">
        <v>268</v>
      </c>
      <c r="BX35" s="3" t="s">
        <v>268</v>
      </c>
      <c r="BY35" s="3" t="s">
        <v>268</v>
      </c>
      <c r="BZ35" s="3" t="s">
        <v>268</v>
      </c>
      <c r="CA35" s="3" t="s">
        <v>268</v>
      </c>
      <c r="CB35" s="3" t="s">
        <v>268</v>
      </c>
      <c r="CC35" s="3" t="s">
        <v>268</v>
      </c>
      <c r="CD35" s="3" t="s">
        <v>268</v>
      </c>
      <c r="CE35" s="3" t="s">
        <v>268</v>
      </c>
      <c r="CF35" s="3" t="s">
        <v>268</v>
      </c>
      <c r="CG35" s="3" t="s">
        <v>268</v>
      </c>
      <c r="CH35" s="3" t="s">
        <v>268</v>
      </c>
      <c r="CI35" s="3" t="s">
        <v>268</v>
      </c>
      <c r="CJ35" s="3" t="s">
        <v>268</v>
      </c>
      <c r="CK35" s="3" t="s">
        <v>268</v>
      </c>
      <c r="CL35" s="3" t="s">
        <v>268</v>
      </c>
      <c r="CM35" s="3" t="s">
        <v>268</v>
      </c>
      <c r="CN35" s="3" t="s">
        <v>268</v>
      </c>
      <c r="CO35" s="3" t="s">
        <v>268</v>
      </c>
      <c r="CP35" s="3" t="s">
        <v>268</v>
      </c>
      <c r="CQ35" s="3" t="s">
        <v>268</v>
      </c>
      <c r="CS35" s="1"/>
      <c r="CT35" s="11" t="s">
        <v>276</v>
      </c>
      <c r="CU35" s="3" t="s">
        <v>268</v>
      </c>
      <c r="CV35" s="3" t="s">
        <v>268</v>
      </c>
      <c r="CW35" s="3" t="s">
        <v>268</v>
      </c>
      <c r="CX35" s="3" t="s">
        <v>268</v>
      </c>
      <c r="CY35" s="3" t="s">
        <v>268</v>
      </c>
      <c r="CZ35" s="3" t="s">
        <v>268</v>
      </c>
      <c r="DA35" s="3" t="s">
        <v>268</v>
      </c>
      <c r="DB35" s="3" t="s">
        <v>268</v>
      </c>
      <c r="DC35" s="3" t="s">
        <v>268</v>
      </c>
      <c r="DD35" s="3">
        <v>0</v>
      </c>
      <c r="DE35" s="3">
        <v>0</v>
      </c>
      <c r="DF35" s="3" t="s">
        <v>268</v>
      </c>
      <c r="DG35" s="3" t="s">
        <v>268</v>
      </c>
      <c r="DH35" s="3" t="s">
        <v>268</v>
      </c>
      <c r="DI35" s="3" t="s">
        <v>268</v>
      </c>
      <c r="DJ35" s="3" t="s">
        <v>268</v>
      </c>
      <c r="DK35" s="3" t="s">
        <v>268</v>
      </c>
      <c r="DL35" s="3" t="s">
        <v>268</v>
      </c>
      <c r="DM35" s="3" t="s">
        <v>268</v>
      </c>
      <c r="DN35" s="3" t="s">
        <v>268</v>
      </c>
      <c r="DO35" s="3">
        <v>48.3</v>
      </c>
      <c r="DQ35" s="1"/>
      <c r="DR35" s="11" t="s">
        <v>276</v>
      </c>
      <c r="DS35" s="3">
        <v>68.5</v>
      </c>
      <c r="DT35" s="3">
        <v>68.6</v>
      </c>
      <c r="DU35" s="3">
        <v>70.4</v>
      </c>
      <c r="DV35" s="3">
        <v>73.5</v>
      </c>
      <c r="DW35" s="3">
        <v>75.5</v>
      </c>
      <c r="DX35" s="3">
        <v>79.2</v>
      </c>
      <c r="DY35" s="3">
        <v>70.8</v>
      </c>
      <c r="DZ35" s="3">
        <v>70.1</v>
      </c>
      <c r="EA35" s="3">
        <v>70.5</v>
      </c>
      <c r="EB35" s="3">
        <v>74.3</v>
      </c>
      <c r="EC35" s="3">
        <v>74.1</v>
      </c>
      <c r="ED35" s="3">
        <v>73.7</v>
      </c>
      <c r="EE35" s="3">
        <v>72.8</v>
      </c>
      <c r="EF35" s="3">
        <v>78.9</v>
      </c>
      <c r="EG35" s="3">
        <v>74.3</v>
      </c>
      <c r="EH35" s="3">
        <v>68.1</v>
      </c>
      <c r="EI35" s="3">
        <v>61.8</v>
      </c>
      <c r="EJ35" s="3">
        <v>60.6</v>
      </c>
      <c r="EK35" s="3">
        <v>63.1</v>
      </c>
      <c r="EL35" s="3">
        <v>66.1</v>
      </c>
      <c r="EM35" s="3">
        <v>68.6</v>
      </c>
      <c r="EO35" s="1"/>
      <c r="EP35" s="11" t="s">
        <v>276</v>
      </c>
      <c r="EQ35" s="3">
        <v>62</v>
      </c>
      <c r="ER35" s="3">
        <v>61.5</v>
      </c>
      <c r="ES35" s="3">
        <v>63.2</v>
      </c>
      <c r="ET35" s="3">
        <v>63.3</v>
      </c>
      <c r="EU35" s="3">
        <v>66.7</v>
      </c>
      <c r="EV35" s="3">
        <v>68.5</v>
      </c>
      <c r="EW35" s="3">
        <v>69.8</v>
      </c>
      <c r="EX35" s="3">
        <v>68.8</v>
      </c>
      <c r="EY35" s="3">
        <v>67.1</v>
      </c>
      <c r="EZ35" s="3">
        <v>69.2</v>
      </c>
      <c r="FA35" s="3">
        <v>70.2</v>
      </c>
      <c r="FB35" s="3">
        <v>71.7</v>
      </c>
      <c r="FC35" s="3">
        <v>68.3</v>
      </c>
      <c r="FD35" s="3">
        <v>67.6</v>
      </c>
      <c r="FE35" s="3">
        <v>69.2</v>
      </c>
      <c r="FF35" s="3">
        <v>70.1</v>
      </c>
      <c r="FG35" s="3">
        <v>68.8</v>
      </c>
      <c r="FH35" s="3">
        <v>67.1</v>
      </c>
      <c r="FI35" s="3">
        <v>67.7</v>
      </c>
      <c r="FJ35" s="3">
        <v>67.2</v>
      </c>
      <c r="FK35" s="3">
        <v>66.7</v>
      </c>
    </row>
    <row r="36" ht="14.5" spans="1:167">
      <c r="A36" s="1"/>
      <c r="B36" s="11" t="s">
        <v>277</v>
      </c>
      <c r="C36" s="3">
        <v>6.4</v>
      </c>
      <c r="D36" s="3">
        <v>6.6</v>
      </c>
      <c r="E36" s="3">
        <v>7.6</v>
      </c>
      <c r="F36" s="3">
        <v>7.5</v>
      </c>
      <c r="G36" s="3">
        <v>7.1</v>
      </c>
      <c r="H36" s="3">
        <v>8</v>
      </c>
      <c r="I36" s="3">
        <v>8.6</v>
      </c>
      <c r="J36" s="3">
        <v>7</v>
      </c>
      <c r="K36" s="3">
        <v>7.5</v>
      </c>
      <c r="L36" s="3">
        <v>5.2</v>
      </c>
      <c r="M36" s="3">
        <v>0</v>
      </c>
      <c r="N36" s="3" t="s">
        <v>268</v>
      </c>
      <c r="O36" s="3" t="s">
        <v>268</v>
      </c>
      <c r="P36" s="3" t="s">
        <v>268</v>
      </c>
      <c r="Q36" s="3" t="s">
        <v>268</v>
      </c>
      <c r="R36" s="3">
        <v>0.8</v>
      </c>
      <c r="S36" s="3" t="s">
        <v>268</v>
      </c>
      <c r="T36" s="3" t="s">
        <v>268</v>
      </c>
      <c r="U36" s="3">
        <v>4.8</v>
      </c>
      <c r="V36" s="3">
        <v>5.3</v>
      </c>
      <c r="W36" s="3">
        <v>0</v>
      </c>
      <c r="Y36" s="1"/>
      <c r="Z36" s="11" t="s">
        <v>277</v>
      </c>
      <c r="AA36" s="3">
        <v>1.8</v>
      </c>
      <c r="AB36" s="3">
        <v>2</v>
      </c>
      <c r="AC36" s="3">
        <v>2.6</v>
      </c>
      <c r="AD36" s="3">
        <v>2.6</v>
      </c>
      <c r="AE36" s="3">
        <v>2.1</v>
      </c>
      <c r="AF36" s="3">
        <v>2.3</v>
      </c>
      <c r="AG36" s="3">
        <v>1.4</v>
      </c>
      <c r="AH36" s="3">
        <v>0.8</v>
      </c>
      <c r="AI36" s="3">
        <v>0.9</v>
      </c>
      <c r="AJ36" s="3">
        <v>0</v>
      </c>
      <c r="AK36" s="3" t="s">
        <v>268</v>
      </c>
      <c r="AL36" s="3" t="s">
        <v>268</v>
      </c>
      <c r="AM36" s="3" t="s">
        <v>268</v>
      </c>
      <c r="AN36" s="3" t="s">
        <v>268</v>
      </c>
      <c r="AO36" s="3" t="s">
        <v>268</v>
      </c>
      <c r="AP36" s="3" t="s">
        <v>268</v>
      </c>
      <c r="AQ36" s="3">
        <v>1</v>
      </c>
      <c r="AR36" s="3">
        <v>1.1</v>
      </c>
      <c r="AS36" s="3">
        <v>1</v>
      </c>
      <c r="AT36" s="3">
        <v>0.9</v>
      </c>
      <c r="AU36" s="3">
        <v>0</v>
      </c>
      <c r="AW36" s="1"/>
      <c r="AX36" s="11" t="s">
        <v>277</v>
      </c>
      <c r="AY36" s="3">
        <v>1.7</v>
      </c>
      <c r="AZ36" s="3">
        <v>1.7</v>
      </c>
      <c r="BA36" s="3">
        <v>2</v>
      </c>
      <c r="BB36" s="3">
        <v>4</v>
      </c>
      <c r="BC36" s="3">
        <v>3.5</v>
      </c>
      <c r="BD36" s="3">
        <v>3.6</v>
      </c>
      <c r="BE36" s="3">
        <v>4</v>
      </c>
      <c r="BF36" s="3">
        <v>2.6</v>
      </c>
      <c r="BG36" s="3">
        <v>2.7</v>
      </c>
      <c r="BH36" s="3">
        <v>0.8</v>
      </c>
      <c r="BI36" s="3">
        <v>0</v>
      </c>
      <c r="BJ36" s="3">
        <v>1</v>
      </c>
      <c r="BK36" s="3">
        <v>1.2</v>
      </c>
      <c r="BL36" s="3">
        <v>0.9</v>
      </c>
      <c r="BM36" s="3">
        <v>1.1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1.2</v>
      </c>
      <c r="DW36" s="3">
        <v>1.1</v>
      </c>
      <c r="DX36" s="3">
        <v>0.9</v>
      </c>
      <c r="DY36" s="3">
        <v>1.5</v>
      </c>
      <c r="DZ36" s="3">
        <v>1.5</v>
      </c>
      <c r="EA36" s="3">
        <v>1.8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 t="s">
        <v>268</v>
      </c>
      <c r="ER36" s="3" t="s">
        <v>268</v>
      </c>
      <c r="ES36" s="3" t="s">
        <v>268</v>
      </c>
      <c r="ET36" s="3" t="s">
        <v>268</v>
      </c>
      <c r="EU36" s="3" t="s">
        <v>268</v>
      </c>
      <c r="EV36" s="3" t="s">
        <v>268</v>
      </c>
      <c r="EW36" s="3" t="s">
        <v>268</v>
      </c>
      <c r="EX36" s="3" t="s">
        <v>268</v>
      </c>
      <c r="EY36" s="3" t="s">
        <v>268</v>
      </c>
      <c r="EZ36" s="3" t="s">
        <v>268</v>
      </c>
      <c r="FA36" s="3" t="s">
        <v>268</v>
      </c>
      <c r="FB36" s="3" t="s">
        <v>268</v>
      </c>
      <c r="FC36" s="3" t="s">
        <v>268</v>
      </c>
      <c r="FD36" s="3">
        <v>0</v>
      </c>
      <c r="FE36" s="3">
        <v>0</v>
      </c>
      <c r="FF36" s="3" t="s">
        <v>268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46.5" spans="1:167">
      <c r="A38" s="8"/>
      <c r="B38" s="12" t="s">
        <v>311</v>
      </c>
      <c r="C38" s="5">
        <v>1.4</v>
      </c>
      <c r="D38" s="5">
        <v>1.3</v>
      </c>
      <c r="E38" s="5">
        <v>1.4</v>
      </c>
      <c r="F38" s="5">
        <v>1.4</v>
      </c>
      <c r="G38" s="5">
        <v>1.4</v>
      </c>
      <c r="H38" s="5">
        <v>1.1</v>
      </c>
      <c r="I38" s="5">
        <v>0.8</v>
      </c>
      <c r="J38" s="5">
        <v>0.9</v>
      </c>
      <c r="K38" s="5">
        <v>0.6</v>
      </c>
      <c r="L38" s="5">
        <v>0.6</v>
      </c>
      <c r="M38" s="5">
        <v>0.5</v>
      </c>
      <c r="N38" s="5">
        <v>0.5</v>
      </c>
      <c r="O38" s="5">
        <v>0.5</v>
      </c>
      <c r="P38" s="5">
        <v>0.4</v>
      </c>
      <c r="Q38" s="5">
        <v>0.4</v>
      </c>
      <c r="R38" s="5">
        <v>0.4</v>
      </c>
      <c r="S38" s="5">
        <v>0.4</v>
      </c>
      <c r="T38" s="5">
        <v>0.4</v>
      </c>
      <c r="U38" s="5">
        <v>0.4</v>
      </c>
      <c r="V38" s="5">
        <v>0.4</v>
      </c>
      <c r="W38" s="5">
        <v>0.3</v>
      </c>
      <c r="Y38" s="8"/>
      <c r="Z38" s="12" t="s">
        <v>311</v>
      </c>
      <c r="AA38" s="5">
        <v>3.6</v>
      </c>
      <c r="AB38" s="5">
        <v>3.2</v>
      </c>
      <c r="AC38" s="5">
        <v>3.1</v>
      </c>
      <c r="AD38" s="5">
        <v>3.2</v>
      </c>
      <c r="AE38" s="5">
        <v>3.1</v>
      </c>
      <c r="AF38" s="5">
        <v>2.7</v>
      </c>
      <c r="AG38" s="5">
        <v>2.4</v>
      </c>
      <c r="AH38" s="5">
        <v>2.4</v>
      </c>
      <c r="AI38" s="5">
        <v>1.9</v>
      </c>
      <c r="AJ38" s="5">
        <v>1.5</v>
      </c>
      <c r="AK38" s="5">
        <v>1.4</v>
      </c>
      <c r="AL38" s="5">
        <v>1.4</v>
      </c>
      <c r="AM38" s="5">
        <v>1.2</v>
      </c>
      <c r="AN38" s="5">
        <v>1.3</v>
      </c>
      <c r="AO38" s="5">
        <v>1.1</v>
      </c>
      <c r="AP38" s="5">
        <v>1.2</v>
      </c>
      <c r="AQ38" s="5">
        <v>1.2</v>
      </c>
      <c r="AR38" s="5">
        <v>1.3</v>
      </c>
      <c r="AS38" s="5">
        <v>1.5</v>
      </c>
      <c r="AT38" s="5">
        <v>1.5</v>
      </c>
      <c r="AU38" s="5">
        <v>1.4</v>
      </c>
      <c r="AW38" s="8"/>
      <c r="AX38" s="12" t="s">
        <v>311</v>
      </c>
      <c r="AY38" s="5">
        <v>2.7</v>
      </c>
      <c r="AZ38" s="5">
        <v>2.4</v>
      </c>
      <c r="BA38" s="5">
        <v>2.4</v>
      </c>
      <c r="BB38" s="5">
        <v>2.1</v>
      </c>
      <c r="BC38" s="5">
        <v>2.1</v>
      </c>
      <c r="BD38" s="5">
        <v>1.7</v>
      </c>
      <c r="BE38" s="5">
        <v>1.5</v>
      </c>
      <c r="BF38" s="5">
        <v>1.5</v>
      </c>
      <c r="BG38" s="5">
        <v>1.3</v>
      </c>
      <c r="BH38" s="5">
        <v>1.4</v>
      </c>
      <c r="BI38" s="5">
        <v>1.1</v>
      </c>
      <c r="BJ38" s="5">
        <v>1.3</v>
      </c>
      <c r="BK38" s="5">
        <v>1.2</v>
      </c>
      <c r="BL38" s="5">
        <v>1.5</v>
      </c>
      <c r="BM38" s="5">
        <v>1.2</v>
      </c>
      <c r="BN38" s="5">
        <v>1.2</v>
      </c>
      <c r="BO38" s="5">
        <v>1.1</v>
      </c>
      <c r="BP38" s="5">
        <v>1.2</v>
      </c>
      <c r="BQ38" s="5">
        <v>1.1</v>
      </c>
      <c r="BR38" s="5">
        <v>1.1</v>
      </c>
      <c r="BS38" s="5">
        <v>1.1</v>
      </c>
      <c r="BU38" s="8"/>
      <c r="BV38" s="12" t="s">
        <v>311</v>
      </c>
      <c r="BW38" s="5">
        <v>0.2</v>
      </c>
      <c r="BX38" s="5">
        <v>0.1</v>
      </c>
      <c r="BY38" s="5">
        <v>0.1</v>
      </c>
      <c r="BZ38" s="5">
        <v>0.1</v>
      </c>
      <c r="CA38" s="5">
        <v>0.1</v>
      </c>
      <c r="CB38" s="5">
        <v>0.2</v>
      </c>
      <c r="CC38" s="5">
        <v>0.1</v>
      </c>
      <c r="CD38" s="5">
        <v>0.1</v>
      </c>
      <c r="CE38" s="5">
        <v>0.1</v>
      </c>
      <c r="CF38" s="5">
        <v>0.1</v>
      </c>
      <c r="CG38" s="5">
        <v>0</v>
      </c>
      <c r="CH38" s="5">
        <v>0</v>
      </c>
      <c r="CI38" s="5">
        <v>0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311</v>
      </c>
      <c r="CU38" s="5">
        <v>0.3</v>
      </c>
      <c r="CV38" s="5">
        <v>0.2</v>
      </c>
      <c r="CW38" s="5">
        <v>0.3</v>
      </c>
      <c r="CX38" s="5">
        <v>0.2</v>
      </c>
      <c r="CY38" s="5">
        <v>0.2</v>
      </c>
      <c r="CZ38" s="5">
        <v>0.2</v>
      </c>
      <c r="DA38" s="5">
        <v>0</v>
      </c>
      <c r="DB38" s="5">
        <v>0.1</v>
      </c>
      <c r="DC38" s="5">
        <v>0</v>
      </c>
      <c r="DD38" s="5">
        <v>0.1</v>
      </c>
      <c r="DE38" s="5">
        <v>0.1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0.1</v>
      </c>
      <c r="DN38" s="5">
        <v>0.1</v>
      </c>
      <c r="DO38" s="5">
        <v>0.1</v>
      </c>
      <c r="DQ38" s="8"/>
      <c r="DR38" s="12" t="s">
        <v>311</v>
      </c>
      <c r="DS38" s="5">
        <v>0.7</v>
      </c>
      <c r="DT38" s="5">
        <v>0.7</v>
      </c>
      <c r="DU38" s="5">
        <v>0.7</v>
      </c>
      <c r="DV38" s="5">
        <v>0.6</v>
      </c>
      <c r="DW38" s="5">
        <v>0.7</v>
      </c>
      <c r="DX38" s="5">
        <v>0.6</v>
      </c>
      <c r="DY38" s="5">
        <v>0.5</v>
      </c>
      <c r="DZ38" s="5">
        <v>0.5</v>
      </c>
      <c r="EA38" s="5">
        <v>0.5</v>
      </c>
      <c r="EB38" s="5">
        <v>0.4</v>
      </c>
      <c r="EC38" s="5">
        <v>0.5</v>
      </c>
      <c r="ED38" s="5">
        <v>0.5</v>
      </c>
      <c r="EE38" s="5">
        <v>0.6</v>
      </c>
      <c r="EF38" s="5">
        <v>0.5</v>
      </c>
      <c r="EG38" s="5">
        <v>0.6</v>
      </c>
      <c r="EH38" s="5">
        <v>0.6</v>
      </c>
      <c r="EI38" s="5">
        <v>0.5</v>
      </c>
      <c r="EJ38" s="5">
        <v>0.6</v>
      </c>
      <c r="EK38" s="5">
        <v>0.9</v>
      </c>
      <c r="EL38" s="5">
        <v>0.7</v>
      </c>
      <c r="EM38" s="5">
        <v>0.6</v>
      </c>
      <c r="EO38" s="8"/>
      <c r="EP38" s="12" t="s">
        <v>311</v>
      </c>
      <c r="EQ38" s="5">
        <v>2.8</v>
      </c>
      <c r="ER38" s="5">
        <v>2.6</v>
      </c>
      <c r="ES38" s="5">
        <v>2.2</v>
      </c>
      <c r="ET38" s="5">
        <v>2</v>
      </c>
      <c r="EU38" s="5">
        <v>2</v>
      </c>
      <c r="EV38" s="5">
        <v>1.5</v>
      </c>
      <c r="EW38" s="5">
        <v>1.5</v>
      </c>
      <c r="EX38" s="5">
        <v>1.5</v>
      </c>
      <c r="EY38" s="5">
        <v>1.1</v>
      </c>
      <c r="EZ38" s="5">
        <v>1.2</v>
      </c>
      <c r="FA38" s="5">
        <v>1.2</v>
      </c>
      <c r="FB38" s="5">
        <v>1.1</v>
      </c>
      <c r="FC38" s="5">
        <v>1.2</v>
      </c>
      <c r="FD38" s="5">
        <v>1.1</v>
      </c>
      <c r="FE38" s="5">
        <v>1.2</v>
      </c>
      <c r="FF38" s="5">
        <v>1.3</v>
      </c>
      <c r="FG38" s="5">
        <v>1.4</v>
      </c>
      <c r="FH38" s="5">
        <v>1.4</v>
      </c>
      <c r="FI38" s="5">
        <v>1.4</v>
      </c>
      <c r="FJ38" s="5">
        <v>1.5</v>
      </c>
      <c r="FK38" s="5">
        <v>1.4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 t="s">
        <v>268</v>
      </c>
      <c r="D41" s="3" t="s">
        <v>268</v>
      </c>
      <c r="E41" s="3" t="s">
        <v>268</v>
      </c>
      <c r="F41" s="3" t="s">
        <v>268</v>
      </c>
      <c r="G41" s="3" t="s">
        <v>268</v>
      </c>
      <c r="H41" s="3" t="s">
        <v>268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 t="s">
        <v>268</v>
      </c>
      <c r="O41" s="3" t="s">
        <v>268</v>
      </c>
      <c r="P41" s="3" t="s">
        <v>268</v>
      </c>
      <c r="Q41" s="3" t="s">
        <v>268</v>
      </c>
      <c r="R41" s="3" t="s">
        <v>268</v>
      </c>
      <c r="S41" s="3" t="s">
        <v>268</v>
      </c>
      <c r="T41" s="3" t="s">
        <v>268</v>
      </c>
      <c r="U41" s="3" t="s">
        <v>268</v>
      </c>
      <c r="V41" s="3" t="s">
        <v>268</v>
      </c>
      <c r="W41" s="3" t="s">
        <v>268</v>
      </c>
      <c r="X41" s="16" t="str">
        <f t="shared" ref="X41:X49" si="0">W16</f>
        <v>X</v>
      </c>
      <c r="Y41" s="17"/>
      <c r="Z41" s="11" t="s">
        <v>269</v>
      </c>
      <c r="AA41" s="3">
        <v>1.3</v>
      </c>
      <c r="AB41" s="3">
        <v>0.8</v>
      </c>
      <c r="AC41" s="3">
        <v>1</v>
      </c>
      <c r="AD41" s="3">
        <v>0.6</v>
      </c>
      <c r="AE41" s="3">
        <v>0.5</v>
      </c>
      <c r="AF41" s="3">
        <v>0.4</v>
      </c>
      <c r="AG41" s="3">
        <v>0.7</v>
      </c>
      <c r="AH41" s="3">
        <v>0.7</v>
      </c>
      <c r="AI41" s="3">
        <v>0.9</v>
      </c>
      <c r="AJ41" s="3">
        <v>1</v>
      </c>
      <c r="AK41" s="3">
        <v>1</v>
      </c>
      <c r="AL41" s="3">
        <v>1</v>
      </c>
      <c r="AM41" s="3">
        <v>0.9</v>
      </c>
      <c r="AN41" s="3">
        <v>1.1</v>
      </c>
      <c r="AO41" s="3" t="s">
        <v>268</v>
      </c>
      <c r="AP41" s="3" t="s">
        <v>268</v>
      </c>
      <c r="AQ41" s="3">
        <v>1</v>
      </c>
      <c r="AR41" s="3">
        <v>1.1</v>
      </c>
      <c r="AS41" s="3">
        <v>1.3</v>
      </c>
      <c r="AT41" s="3">
        <v>1.3</v>
      </c>
      <c r="AU41" s="3">
        <v>1.3</v>
      </c>
      <c r="AV41" s="16">
        <f t="shared" ref="AV41:AV49" si="1">AU16</f>
        <v>26.3</v>
      </c>
      <c r="AW41" s="17">
        <f>AU41*1000/AV41</f>
        <v>49.4296577946768</v>
      </c>
      <c r="AX41" s="11" t="s">
        <v>269</v>
      </c>
      <c r="AY41" s="3">
        <v>2.3</v>
      </c>
      <c r="AZ41" s="3">
        <v>1.9</v>
      </c>
      <c r="BA41" s="3">
        <v>2.1</v>
      </c>
      <c r="BB41" s="3">
        <v>1.8</v>
      </c>
      <c r="BC41" s="3">
        <v>1.7</v>
      </c>
      <c r="BD41" s="3">
        <v>1.5</v>
      </c>
      <c r="BE41" s="3">
        <v>1.3</v>
      </c>
      <c r="BF41" s="3">
        <v>1.3</v>
      </c>
      <c r="BG41" s="3">
        <v>1.1</v>
      </c>
      <c r="BH41" s="3">
        <v>1.3</v>
      </c>
      <c r="BI41" s="3" t="s">
        <v>268</v>
      </c>
      <c r="BJ41" s="3" t="s">
        <v>268</v>
      </c>
      <c r="BK41" s="3">
        <v>0.8</v>
      </c>
      <c r="BL41" s="3">
        <v>0.9</v>
      </c>
      <c r="BM41" s="3" t="s">
        <v>268</v>
      </c>
      <c r="BN41" s="3" t="s">
        <v>268</v>
      </c>
      <c r="BO41" s="3" t="s">
        <v>268</v>
      </c>
      <c r="BP41" s="3" t="s">
        <v>268</v>
      </c>
      <c r="BQ41" s="3">
        <v>0.9</v>
      </c>
      <c r="BR41" s="3">
        <v>1</v>
      </c>
      <c r="BS41" s="3">
        <v>0.9</v>
      </c>
      <c r="BT41" s="16">
        <f t="shared" ref="BT41:BT49" si="2">BS16</f>
        <v>18.7</v>
      </c>
      <c r="BU41" s="17">
        <f>BS41*1000/BT41</f>
        <v>48.1283422459893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0.2</v>
      </c>
      <c r="CS41" s="17"/>
      <c r="CT41" s="11" t="s">
        <v>269</v>
      </c>
      <c r="CU41" s="3" t="s">
        <v>268</v>
      </c>
      <c r="CV41" s="3" t="s">
        <v>268</v>
      </c>
      <c r="CW41" s="3" t="s">
        <v>268</v>
      </c>
      <c r="CX41" s="3" t="s">
        <v>268</v>
      </c>
      <c r="CY41" s="3" t="s">
        <v>268</v>
      </c>
      <c r="CZ41" s="3" t="s">
        <v>268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 t="s">
        <v>268</v>
      </c>
      <c r="DN41" s="3" t="s">
        <v>268</v>
      </c>
      <c r="DO41" s="3" t="s">
        <v>268</v>
      </c>
      <c r="DP41" s="16" t="str">
        <f t="shared" ref="DP41:DP49" si="4">DO16</f>
        <v>X</v>
      </c>
      <c r="DQ41" s="17"/>
      <c r="DR41" s="11" t="s">
        <v>269</v>
      </c>
      <c r="DS41" s="3">
        <v>0.7</v>
      </c>
      <c r="DT41" s="3">
        <v>0.6</v>
      </c>
      <c r="DU41" s="3">
        <v>0.7</v>
      </c>
      <c r="DV41" s="3">
        <v>0.6</v>
      </c>
      <c r="DW41" s="3">
        <v>0.7</v>
      </c>
      <c r="DX41" s="3">
        <v>0.6</v>
      </c>
      <c r="DY41" s="3">
        <v>0.5</v>
      </c>
      <c r="DZ41" s="3">
        <v>0.5</v>
      </c>
      <c r="EA41" s="3">
        <v>0.4</v>
      </c>
      <c r="EB41" s="3">
        <v>0.4</v>
      </c>
      <c r="EC41" s="3" t="s">
        <v>268</v>
      </c>
      <c r="ED41" s="3" t="s">
        <v>268</v>
      </c>
      <c r="EE41" s="3" t="s">
        <v>268</v>
      </c>
      <c r="EF41" s="3">
        <v>0.5</v>
      </c>
      <c r="EG41" s="3" t="s">
        <v>268</v>
      </c>
      <c r="EH41" s="3" t="s">
        <v>268</v>
      </c>
      <c r="EI41" s="3" t="s">
        <v>268</v>
      </c>
      <c r="EJ41" s="3">
        <v>0.5</v>
      </c>
      <c r="EK41" s="3">
        <v>0.8</v>
      </c>
      <c r="EL41" s="3">
        <v>0.7</v>
      </c>
      <c r="EM41" s="3">
        <v>0.6</v>
      </c>
      <c r="EN41" s="16">
        <f t="shared" ref="EN41:EN49" si="5">EM16</f>
        <v>12.4</v>
      </c>
      <c r="EO41" s="17">
        <f>EM41*1000/EN41</f>
        <v>48.3870967741935</v>
      </c>
      <c r="EP41" s="11" t="s">
        <v>269</v>
      </c>
      <c r="EQ41" s="3">
        <v>2.2</v>
      </c>
      <c r="ER41" s="3">
        <v>1.8</v>
      </c>
      <c r="ES41" s="3">
        <v>1.9</v>
      </c>
      <c r="ET41" s="3">
        <v>1.5</v>
      </c>
      <c r="EU41" s="3">
        <v>1.5</v>
      </c>
      <c r="EV41" s="3">
        <v>1.2</v>
      </c>
      <c r="EW41" s="3">
        <v>1.1</v>
      </c>
      <c r="EX41" s="3">
        <v>1.1</v>
      </c>
      <c r="EY41" s="3">
        <v>1</v>
      </c>
      <c r="EZ41" s="3">
        <v>1</v>
      </c>
      <c r="FA41" s="3">
        <v>0.9</v>
      </c>
      <c r="FB41" s="3">
        <v>0.9</v>
      </c>
      <c r="FC41" s="3">
        <v>1.1</v>
      </c>
      <c r="FD41" s="3">
        <v>0.9</v>
      </c>
      <c r="FE41" s="3" t="s">
        <v>268</v>
      </c>
      <c r="FF41" s="3" t="s">
        <v>268</v>
      </c>
      <c r="FG41" s="3">
        <v>1.3</v>
      </c>
      <c r="FH41" s="3">
        <v>1.3</v>
      </c>
      <c r="FI41" s="3">
        <v>1.4</v>
      </c>
      <c r="FJ41" s="3">
        <v>1.4</v>
      </c>
      <c r="FK41" s="3">
        <v>1.3</v>
      </c>
      <c r="FL41" s="16">
        <f t="shared" ref="FL41:FL49" si="6">FK16</f>
        <v>26.3</v>
      </c>
      <c r="FM41" s="17">
        <f>FK41*1000/FL41</f>
        <v>49.4296577946768</v>
      </c>
      <c r="FN41">
        <f t="shared" ref="FN41:FN43" si="7">AVERAGE(Y41,AW41,BU41,CS41,DQ41,EO41,FM41)</f>
        <v>48.8436886523841</v>
      </c>
    </row>
    <row r="42" ht="14.5" spans="1:169">
      <c r="A42" s="1"/>
      <c r="B42" s="11" t="s">
        <v>270</v>
      </c>
      <c r="C42" s="3" t="s">
        <v>268</v>
      </c>
      <c r="D42" s="3" t="s">
        <v>268</v>
      </c>
      <c r="E42" s="3" t="s">
        <v>268</v>
      </c>
      <c r="F42" s="3" t="s">
        <v>268</v>
      </c>
      <c r="G42" s="3" t="s">
        <v>268</v>
      </c>
      <c r="H42" s="3" t="s">
        <v>268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>
        <v>0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 t="s">
        <v>268</v>
      </c>
      <c r="AB42" s="3" t="s">
        <v>268</v>
      </c>
      <c r="AC42" s="3" t="s">
        <v>268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>
        <v>0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>
        <v>0</v>
      </c>
      <c r="AU42" s="3">
        <v>0</v>
      </c>
      <c r="AV42" s="16">
        <f t="shared" si="1"/>
        <v>0.3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 t="s">
        <v>268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270</v>
      </c>
      <c r="BW42" s="3" t="s">
        <v>268</v>
      </c>
      <c r="BX42" s="3" t="s">
        <v>268</v>
      </c>
      <c r="BY42" s="3" t="s">
        <v>268</v>
      </c>
      <c r="BZ42" s="3" t="s">
        <v>268</v>
      </c>
      <c r="CA42" s="3" t="s">
        <v>268</v>
      </c>
      <c r="CB42" s="3" t="s">
        <v>268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 t="s">
        <v>268</v>
      </c>
      <c r="CH42" s="3">
        <v>0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 t="s">
        <v>268</v>
      </c>
      <c r="CN42" s="3" t="s">
        <v>268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270</v>
      </c>
      <c r="CU42" s="3">
        <v>0</v>
      </c>
      <c r="CV42" s="3">
        <v>0</v>
      </c>
      <c r="CW42" s="3" t="s">
        <v>268</v>
      </c>
      <c r="CX42" s="3" t="s">
        <v>268</v>
      </c>
      <c r="CY42" s="3" t="s">
        <v>268</v>
      </c>
      <c r="CZ42" s="3" t="s">
        <v>268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 t="s">
        <v>268</v>
      </c>
      <c r="DH42" s="3" t="s">
        <v>268</v>
      </c>
      <c r="DI42" s="3" t="s">
        <v>268</v>
      </c>
      <c r="DJ42" s="3">
        <v>0</v>
      </c>
      <c r="DK42" s="3">
        <v>0</v>
      </c>
      <c r="DL42" s="3">
        <v>0</v>
      </c>
      <c r="DM42" s="3" t="s">
        <v>268</v>
      </c>
      <c r="DN42" s="3" t="s">
        <v>268</v>
      </c>
      <c r="DO42" s="3" t="s">
        <v>268</v>
      </c>
      <c r="DP42" s="16" t="str">
        <f t="shared" si="4"/>
        <v>X</v>
      </c>
      <c r="DQ42" s="17"/>
      <c r="DR42" s="11" t="s">
        <v>270</v>
      </c>
      <c r="DS42" s="3" t="s">
        <v>268</v>
      </c>
      <c r="DT42" s="3" t="s">
        <v>268</v>
      </c>
      <c r="DU42" s="3" t="s">
        <v>268</v>
      </c>
      <c r="DV42" s="3" t="s">
        <v>268</v>
      </c>
      <c r="DW42" s="3" t="s">
        <v>268</v>
      </c>
      <c r="DX42" s="3" t="s">
        <v>268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 t="s">
        <v>268</v>
      </c>
      <c r="EJ42" s="3" t="s">
        <v>268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270</v>
      </c>
      <c r="EQ42" s="3" t="s">
        <v>268</v>
      </c>
      <c r="ER42" s="3" t="s">
        <v>268</v>
      </c>
      <c r="ES42" s="3" t="s">
        <v>268</v>
      </c>
      <c r="ET42" s="3" t="s">
        <v>268</v>
      </c>
      <c r="EU42" s="3" t="s">
        <v>268</v>
      </c>
      <c r="EV42" s="3" t="s">
        <v>268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>
        <v>0</v>
      </c>
      <c r="FJ42" s="3">
        <v>0</v>
      </c>
      <c r="FK42" s="3">
        <v>0</v>
      </c>
      <c r="FL42" s="16">
        <f t="shared" si="6"/>
        <v>0.2</v>
      </c>
      <c r="FM42" s="17"/>
    </row>
    <row r="43" ht="14.5" spans="1:170">
      <c r="A43" s="1"/>
      <c r="B43" s="11" t="s">
        <v>271</v>
      </c>
      <c r="C43" s="3">
        <v>1.3</v>
      </c>
      <c r="D43" s="3">
        <v>1.1</v>
      </c>
      <c r="E43" s="3">
        <v>1.1</v>
      </c>
      <c r="F43" s="3">
        <v>1.2</v>
      </c>
      <c r="G43" s="3">
        <v>1.3</v>
      </c>
      <c r="H43" s="3">
        <v>0.9</v>
      </c>
      <c r="I43" s="3">
        <v>0.6</v>
      </c>
      <c r="J43" s="3">
        <v>0.7</v>
      </c>
      <c r="K43" s="3">
        <v>0.4</v>
      </c>
      <c r="L43" s="3">
        <v>0.4</v>
      </c>
      <c r="M43" s="3" t="s">
        <v>268</v>
      </c>
      <c r="N43" s="3" t="s">
        <v>268</v>
      </c>
      <c r="O43" s="3" t="s">
        <v>268</v>
      </c>
      <c r="P43" s="3" t="s">
        <v>268</v>
      </c>
      <c r="Q43" s="3" t="s">
        <v>268</v>
      </c>
      <c r="R43" s="3" t="s">
        <v>268</v>
      </c>
      <c r="S43" s="3" t="s">
        <v>268</v>
      </c>
      <c r="T43" s="3" t="s">
        <v>268</v>
      </c>
      <c r="U43" s="3" t="s">
        <v>268</v>
      </c>
      <c r="V43" s="3" t="s">
        <v>268</v>
      </c>
      <c r="W43" s="3" t="s">
        <v>268</v>
      </c>
      <c r="X43" s="16" t="str">
        <f t="shared" si="0"/>
        <v>X</v>
      </c>
      <c r="Y43" s="17"/>
      <c r="Z43" s="11" t="s">
        <v>271</v>
      </c>
      <c r="AA43" s="3">
        <v>2.1</v>
      </c>
      <c r="AB43" s="3">
        <v>2.3</v>
      </c>
      <c r="AC43" s="3">
        <v>1.9</v>
      </c>
      <c r="AD43" s="3">
        <v>2.5</v>
      </c>
      <c r="AE43" s="3">
        <v>2.5</v>
      </c>
      <c r="AF43" s="3">
        <v>2.2</v>
      </c>
      <c r="AG43" s="3">
        <v>1.7</v>
      </c>
      <c r="AH43" s="3">
        <v>1.7</v>
      </c>
      <c r="AI43" s="3">
        <v>0.9</v>
      </c>
      <c r="AJ43" s="3">
        <v>0.5</v>
      </c>
      <c r="AK43" s="3" t="s">
        <v>268</v>
      </c>
      <c r="AL43" s="3">
        <v>0.3</v>
      </c>
      <c r="AM43" s="3" t="s">
        <v>268</v>
      </c>
      <c r="AN43" s="3">
        <v>0.2</v>
      </c>
      <c r="AO43" s="3">
        <v>0.2</v>
      </c>
      <c r="AP43" s="3">
        <v>0.2</v>
      </c>
      <c r="AQ43" s="3" t="s">
        <v>268</v>
      </c>
      <c r="AR43" s="3">
        <v>0.2</v>
      </c>
      <c r="AS43" s="3" t="s">
        <v>268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271</v>
      </c>
      <c r="AY43" s="3" t="s">
        <v>268</v>
      </c>
      <c r="AZ43" s="3" t="s">
        <v>268</v>
      </c>
      <c r="BA43" s="3" t="s">
        <v>268</v>
      </c>
      <c r="BB43" s="3" t="s">
        <v>268</v>
      </c>
      <c r="BC43" s="3" t="s">
        <v>268</v>
      </c>
      <c r="BD43" s="3" t="s">
        <v>268</v>
      </c>
      <c r="BE43" s="3">
        <v>0.1</v>
      </c>
      <c r="BF43" s="3">
        <v>0.2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>
        <v>0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 t="s">
        <v>268</v>
      </c>
      <c r="BQ43" s="3" t="s">
        <v>268</v>
      </c>
      <c r="BR43" s="3">
        <v>0.1</v>
      </c>
      <c r="BS43" s="3">
        <v>0.1</v>
      </c>
      <c r="BT43" s="16">
        <f t="shared" si="2"/>
        <v>1.4</v>
      </c>
      <c r="BU43" s="17">
        <f>BS43*1000/BT43</f>
        <v>71.4285714285714</v>
      </c>
      <c r="BV43" s="11" t="s">
        <v>271</v>
      </c>
      <c r="BW43" s="3" t="s">
        <v>268</v>
      </c>
      <c r="BX43" s="3" t="s">
        <v>268</v>
      </c>
      <c r="BY43" s="3" t="s">
        <v>268</v>
      </c>
      <c r="BZ43" s="3" t="s">
        <v>268</v>
      </c>
      <c r="CA43" s="3" t="s">
        <v>268</v>
      </c>
      <c r="CB43" s="3" t="s">
        <v>268</v>
      </c>
      <c r="CC43" s="3" t="s">
        <v>268</v>
      </c>
      <c r="CD43" s="3" t="s">
        <v>268</v>
      </c>
      <c r="CE43" s="3" t="s">
        <v>268</v>
      </c>
      <c r="CF43" s="3" t="s">
        <v>268</v>
      </c>
      <c r="CG43" s="3" t="s">
        <v>268</v>
      </c>
      <c r="CH43" s="3" t="s">
        <v>268</v>
      </c>
      <c r="CI43" s="3" t="s">
        <v>268</v>
      </c>
      <c r="CJ43" s="3" t="s">
        <v>268</v>
      </c>
      <c r="CK43" s="3" t="s">
        <v>268</v>
      </c>
      <c r="CL43" s="3" t="s">
        <v>268</v>
      </c>
      <c r="CM43" s="3" t="s">
        <v>268</v>
      </c>
      <c r="CN43" s="3" t="s">
        <v>268</v>
      </c>
      <c r="CO43" s="3" t="s">
        <v>268</v>
      </c>
      <c r="CP43" s="3" t="s">
        <v>268</v>
      </c>
      <c r="CQ43" s="3" t="s">
        <v>268</v>
      </c>
      <c r="CR43" s="16" t="str">
        <f t="shared" si="3"/>
        <v>X</v>
      </c>
      <c r="CS43" s="17"/>
      <c r="CT43" s="11" t="s">
        <v>271</v>
      </c>
      <c r="CU43" s="3" t="s">
        <v>268</v>
      </c>
      <c r="CV43" s="3">
        <v>0</v>
      </c>
      <c r="CW43" s="3">
        <v>0</v>
      </c>
      <c r="CX43" s="3" t="s">
        <v>268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 t="s">
        <v>268</v>
      </c>
      <c r="ER43" s="3" t="s">
        <v>268</v>
      </c>
      <c r="ES43" s="3" t="s">
        <v>268</v>
      </c>
      <c r="ET43" s="3" t="s">
        <v>268</v>
      </c>
      <c r="EU43" s="3" t="s">
        <v>268</v>
      </c>
      <c r="EV43" s="3" t="s">
        <v>268</v>
      </c>
      <c r="EW43" s="3">
        <v>0.2</v>
      </c>
      <c r="EX43" s="3">
        <v>0.1</v>
      </c>
      <c r="EY43" s="3" t="s">
        <v>268</v>
      </c>
      <c r="EZ43" s="3" t="s">
        <v>268</v>
      </c>
      <c r="FA43" s="3" t="s">
        <v>268</v>
      </c>
      <c r="FB43" s="3" t="s">
        <v>268</v>
      </c>
      <c r="FC43" s="3" t="s">
        <v>268</v>
      </c>
      <c r="FD43" s="3" t="s">
        <v>268</v>
      </c>
      <c r="FE43" s="3" t="s">
        <v>268</v>
      </c>
      <c r="FF43" s="3" t="s">
        <v>268</v>
      </c>
      <c r="FG43" s="3" t="s">
        <v>268</v>
      </c>
      <c r="FH43" s="3" t="s">
        <v>268</v>
      </c>
      <c r="FI43" s="3">
        <v>0</v>
      </c>
      <c r="FJ43" s="3">
        <v>0</v>
      </c>
      <c r="FK43" s="3">
        <v>0</v>
      </c>
      <c r="FL43" s="16">
        <f t="shared" si="6"/>
        <v>0.1</v>
      </c>
      <c r="FM43" s="17"/>
      <c r="FN43">
        <f t="shared" si="7"/>
        <v>98.2142857142857</v>
      </c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 t="s">
        <v>268</v>
      </c>
      <c r="J45" s="3" t="s">
        <v>268</v>
      </c>
      <c r="K45" s="3" t="s">
        <v>268</v>
      </c>
      <c r="L45" s="3" t="s">
        <v>268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>
        <v>0</v>
      </c>
      <c r="U45" s="3" t="s">
        <v>268</v>
      </c>
      <c r="V45" s="3" t="s">
        <v>268</v>
      </c>
      <c r="W45" s="3" t="s">
        <v>268</v>
      </c>
      <c r="X45" s="16" t="str">
        <f t="shared" si="0"/>
        <v>X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 t="s">
        <v>268</v>
      </c>
      <c r="AK45" s="3" t="s">
        <v>268</v>
      </c>
      <c r="AL45" s="3" t="s">
        <v>268</v>
      </c>
      <c r="AM45" s="3">
        <v>0</v>
      </c>
      <c r="AN45" s="3">
        <v>0</v>
      </c>
      <c r="AO45" s="3">
        <v>0</v>
      </c>
      <c r="AP45" s="3">
        <v>0</v>
      </c>
      <c r="AQ45" s="3" t="s">
        <v>268</v>
      </c>
      <c r="AR45" s="3">
        <v>0</v>
      </c>
      <c r="AS45" s="3" t="s">
        <v>268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 t="s">
        <v>268</v>
      </c>
      <c r="BO45" s="3" t="s">
        <v>268</v>
      </c>
      <c r="BP45" s="3" t="s">
        <v>268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268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 t="s">
        <v>268</v>
      </c>
      <c r="CL45" s="3" t="s">
        <v>268</v>
      </c>
      <c r="CM45" s="3" t="s">
        <v>268</v>
      </c>
      <c r="CN45" s="3" t="s">
        <v>268</v>
      </c>
      <c r="CO45" s="3" t="s">
        <v>268</v>
      </c>
      <c r="CP45" s="3" t="s">
        <v>268</v>
      </c>
      <c r="CQ45" s="3" t="s">
        <v>268</v>
      </c>
      <c r="CR45" s="16" t="str">
        <f t="shared" si="3"/>
        <v>X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 t="s">
        <v>268</v>
      </c>
      <c r="DA45" s="3" t="s">
        <v>268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 t="s">
        <v>268</v>
      </c>
      <c r="DY45" s="3">
        <v>0</v>
      </c>
      <c r="DZ45" s="3">
        <v>0</v>
      </c>
      <c r="EA45" s="3" t="s">
        <v>268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268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0.1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 t="s">
        <v>268</v>
      </c>
      <c r="BX46" s="3" t="s">
        <v>268</v>
      </c>
      <c r="BY46" s="3" t="s">
        <v>268</v>
      </c>
      <c r="BZ46" s="3" t="s">
        <v>268</v>
      </c>
      <c r="CA46" s="3" t="s">
        <v>268</v>
      </c>
      <c r="CB46" s="3" t="s">
        <v>268</v>
      </c>
      <c r="CC46" s="3" t="s">
        <v>268</v>
      </c>
      <c r="CD46" s="3" t="s">
        <v>268</v>
      </c>
      <c r="CE46" s="3" t="s">
        <v>268</v>
      </c>
      <c r="CF46" s="3" t="s">
        <v>268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 t="s">
        <v>268</v>
      </c>
      <c r="D48" s="3" t="s">
        <v>268</v>
      </c>
      <c r="E48" s="3" t="s">
        <v>268</v>
      </c>
      <c r="F48" s="3" t="s">
        <v>268</v>
      </c>
      <c r="G48" s="3" t="s">
        <v>268</v>
      </c>
      <c r="H48" s="3" t="s">
        <v>268</v>
      </c>
      <c r="I48" s="3" t="s">
        <v>268</v>
      </c>
      <c r="J48" s="3" t="s">
        <v>268</v>
      </c>
      <c r="K48" s="3" t="s">
        <v>268</v>
      </c>
      <c r="L48" s="3" t="s">
        <v>268</v>
      </c>
      <c r="M48" s="3" t="s">
        <v>268</v>
      </c>
      <c r="N48" s="3" t="s">
        <v>268</v>
      </c>
      <c r="O48" s="3" t="s">
        <v>268</v>
      </c>
      <c r="P48" s="3" t="s">
        <v>268</v>
      </c>
      <c r="Q48" s="3" t="s">
        <v>268</v>
      </c>
      <c r="R48" s="3" t="s">
        <v>268</v>
      </c>
      <c r="S48" s="3" t="s">
        <v>268</v>
      </c>
      <c r="T48" s="3" t="s">
        <v>268</v>
      </c>
      <c r="U48" s="3" t="s">
        <v>268</v>
      </c>
      <c r="V48" s="3" t="s">
        <v>268</v>
      </c>
      <c r="W48" s="3">
        <v>0</v>
      </c>
      <c r="X48" s="16">
        <f t="shared" si="0"/>
        <v>27.7</v>
      </c>
      <c r="Y48" s="17"/>
      <c r="Z48" s="11" t="s">
        <v>276</v>
      </c>
      <c r="AA48" s="3">
        <v>0.1</v>
      </c>
      <c r="AB48" s="3">
        <v>0</v>
      </c>
      <c r="AC48" s="3">
        <v>0.1</v>
      </c>
      <c r="AD48" s="3">
        <v>0.1</v>
      </c>
      <c r="AE48" s="3">
        <v>0.1</v>
      </c>
      <c r="AF48" s="3">
        <v>0.1</v>
      </c>
      <c r="AG48" s="3">
        <v>0.1</v>
      </c>
      <c r="AH48" s="3">
        <v>0</v>
      </c>
      <c r="AI48" s="3">
        <v>0.1</v>
      </c>
      <c r="AJ48" s="3">
        <v>0.1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52.1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0.1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36.3</v>
      </c>
      <c r="BU48" s="17"/>
      <c r="BV48" s="11" t="s">
        <v>276</v>
      </c>
      <c r="BW48" s="3" t="s">
        <v>268</v>
      </c>
      <c r="BX48" s="3" t="s">
        <v>268</v>
      </c>
      <c r="BY48" s="3" t="s">
        <v>268</v>
      </c>
      <c r="BZ48" s="3" t="s">
        <v>268</v>
      </c>
      <c r="CA48" s="3" t="s">
        <v>268</v>
      </c>
      <c r="CB48" s="3" t="s">
        <v>268</v>
      </c>
      <c r="CC48" s="3" t="s">
        <v>268</v>
      </c>
      <c r="CD48" s="3" t="s">
        <v>268</v>
      </c>
      <c r="CE48" s="3" t="s">
        <v>268</v>
      </c>
      <c r="CF48" s="3" t="s">
        <v>268</v>
      </c>
      <c r="CG48" s="3" t="s">
        <v>268</v>
      </c>
      <c r="CH48" s="3" t="s">
        <v>268</v>
      </c>
      <c r="CI48" s="3" t="s">
        <v>268</v>
      </c>
      <c r="CJ48" s="3" t="s">
        <v>268</v>
      </c>
      <c r="CK48" s="3" t="s">
        <v>268</v>
      </c>
      <c r="CL48" s="3" t="s">
        <v>268</v>
      </c>
      <c r="CM48" s="3" t="s">
        <v>268</v>
      </c>
      <c r="CN48" s="3" t="s">
        <v>268</v>
      </c>
      <c r="CO48" s="3" t="s">
        <v>268</v>
      </c>
      <c r="CP48" s="3" t="s">
        <v>268</v>
      </c>
      <c r="CQ48" s="3" t="s">
        <v>268</v>
      </c>
      <c r="CR48" s="16" t="str">
        <f t="shared" si="3"/>
        <v>X</v>
      </c>
      <c r="CS48" s="17"/>
      <c r="CT48" s="11" t="s">
        <v>276</v>
      </c>
      <c r="CU48" s="3" t="s">
        <v>268</v>
      </c>
      <c r="CV48" s="3" t="s">
        <v>268</v>
      </c>
      <c r="CW48" s="3" t="s">
        <v>268</v>
      </c>
      <c r="CX48" s="3" t="s">
        <v>268</v>
      </c>
      <c r="CY48" s="3" t="s">
        <v>268</v>
      </c>
      <c r="CZ48" s="3" t="s">
        <v>268</v>
      </c>
      <c r="DA48" s="3" t="s">
        <v>268</v>
      </c>
      <c r="DB48" s="3" t="s">
        <v>268</v>
      </c>
      <c r="DC48" s="3" t="s">
        <v>268</v>
      </c>
      <c r="DD48" s="3">
        <v>0</v>
      </c>
      <c r="DE48" s="3">
        <v>0</v>
      </c>
      <c r="DF48" s="3" t="s">
        <v>268</v>
      </c>
      <c r="DG48" s="3" t="s">
        <v>268</v>
      </c>
      <c r="DH48" s="3" t="s">
        <v>268</v>
      </c>
      <c r="DI48" s="3" t="s">
        <v>268</v>
      </c>
      <c r="DJ48" s="3" t="s">
        <v>268</v>
      </c>
      <c r="DK48" s="3" t="s">
        <v>268</v>
      </c>
      <c r="DL48" s="3" t="s">
        <v>268</v>
      </c>
      <c r="DM48" s="3" t="s">
        <v>268</v>
      </c>
      <c r="DN48" s="3" t="s">
        <v>268</v>
      </c>
      <c r="DO48" s="3">
        <v>0</v>
      </c>
      <c r="DP48" s="16">
        <f t="shared" si="4"/>
        <v>1.2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50</v>
      </c>
      <c r="EO48" s="17"/>
      <c r="EP48" s="11" t="s">
        <v>276</v>
      </c>
      <c r="EQ48" s="3">
        <v>0.1</v>
      </c>
      <c r="ER48" s="3">
        <v>0.1</v>
      </c>
      <c r="ES48" s="3">
        <v>0.1</v>
      </c>
      <c r="ET48" s="3">
        <v>0.1</v>
      </c>
      <c r="EU48" s="3">
        <v>0.1</v>
      </c>
      <c r="EV48" s="3">
        <v>0.1</v>
      </c>
      <c r="EW48" s="3">
        <v>0.1</v>
      </c>
      <c r="EX48" s="3">
        <v>0.1</v>
      </c>
      <c r="EY48" s="3">
        <v>0.1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0.1</v>
      </c>
      <c r="FF48" s="3">
        <v>0.1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118.6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 t="s">
        <v>268</v>
      </c>
      <c r="O49" s="3" t="s">
        <v>268</v>
      </c>
      <c r="P49" s="3" t="s">
        <v>268</v>
      </c>
      <c r="Q49" s="3" t="s">
        <v>268</v>
      </c>
      <c r="R49" s="3">
        <v>0</v>
      </c>
      <c r="S49" s="3" t="s">
        <v>268</v>
      </c>
      <c r="T49" s="3" t="s">
        <v>268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268</v>
      </c>
      <c r="AL49" s="3" t="s">
        <v>268</v>
      </c>
      <c r="AM49" s="3" t="s">
        <v>268</v>
      </c>
      <c r="AN49" s="3" t="s">
        <v>268</v>
      </c>
      <c r="AO49" s="3" t="s">
        <v>268</v>
      </c>
      <c r="AP49" s="3" t="s">
        <v>268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 t="s">
        <v>268</v>
      </c>
      <c r="ER49" s="3" t="s">
        <v>268</v>
      </c>
      <c r="ES49" s="3" t="s">
        <v>268</v>
      </c>
      <c r="ET49" s="3" t="s">
        <v>268</v>
      </c>
      <c r="EU49" s="3" t="s">
        <v>268</v>
      </c>
      <c r="EV49" s="3" t="s">
        <v>268</v>
      </c>
      <c r="EW49" s="3" t="s">
        <v>268</v>
      </c>
      <c r="EX49" s="3" t="s">
        <v>268</v>
      </c>
      <c r="EY49" s="3" t="s">
        <v>268</v>
      </c>
      <c r="EZ49" s="3" t="s">
        <v>268</v>
      </c>
      <c r="FA49" s="3" t="s">
        <v>268</v>
      </c>
      <c r="FB49" s="3" t="s">
        <v>268</v>
      </c>
      <c r="FC49" s="3" t="s">
        <v>268</v>
      </c>
      <c r="FD49" s="3">
        <v>0</v>
      </c>
      <c r="FE49" s="3">
        <v>0</v>
      </c>
      <c r="FF49" s="3" t="s">
        <v>268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14</v>
      </c>
      <c r="D51" s="5">
        <v>13.9</v>
      </c>
      <c r="E51" s="5">
        <v>13.9</v>
      </c>
      <c r="F51" s="5">
        <v>14</v>
      </c>
      <c r="G51" s="5">
        <v>13</v>
      </c>
      <c r="H51" s="5">
        <v>11.9</v>
      </c>
      <c r="I51" s="5">
        <v>9.2</v>
      </c>
      <c r="J51" s="5">
        <v>9.2</v>
      </c>
      <c r="K51" s="5">
        <v>7.8</v>
      </c>
      <c r="L51" s="5">
        <v>7.7</v>
      </c>
      <c r="M51" s="5">
        <v>8.5</v>
      </c>
      <c r="N51" s="5">
        <v>9.3</v>
      </c>
      <c r="O51" s="5">
        <v>9.8</v>
      </c>
      <c r="P51" s="5">
        <v>7.2</v>
      </c>
      <c r="Q51" s="5">
        <v>7.6</v>
      </c>
      <c r="R51" s="5">
        <v>7.4</v>
      </c>
      <c r="S51" s="5">
        <v>6</v>
      </c>
      <c r="T51" s="5">
        <v>6.3</v>
      </c>
      <c r="U51" s="5">
        <v>6.6</v>
      </c>
      <c r="V51" s="5">
        <v>6.3</v>
      </c>
      <c r="W51" s="5">
        <v>6.4</v>
      </c>
      <c r="Y51" s="8"/>
      <c r="Z51" s="9" t="s">
        <v>282</v>
      </c>
      <c r="AA51" s="5">
        <v>16.1</v>
      </c>
      <c r="AB51" s="5">
        <v>15.9</v>
      </c>
      <c r="AC51" s="5">
        <v>13.9</v>
      </c>
      <c r="AD51" s="5">
        <v>14.5</v>
      </c>
      <c r="AE51" s="5">
        <v>13.5</v>
      </c>
      <c r="AF51" s="5">
        <v>13.4</v>
      </c>
      <c r="AG51" s="5">
        <v>12.6</v>
      </c>
      <c r="AH51" s="5">
        <v>13.4</v>
      </c>
      <c r="AI51" s="5">
        <v>10.7</v>
      </c>
      <c r="AJ51" s="5">
        <v>10.5</v>
      </c>
      <c r="AK51" s="5">
        <v>9.9</v>
      </c>
      <c r="AL51" s="5">
        <v>10</v>
      </c>
      <c r="AM51" s="5">
        <v>9.9</v>
      </c>
      <c r="AN51" s="5">
        <v>10.2</v>
      </c>
      <c r="AO51" s="5">
        <v>8.5</v>
      </c>
      <c r="AP51" s="5">
        <v>8.7</v>
      </c>
      <c r="AQ51" s="5">
        <v>8.8</v>
      </c>
      <c r="AR51" s="5">
        <v>9.9</v>
      </c>
      <c r="AS51" s="5">
        <v>10.6</v>
      </c>
      <c r="AT51" s="5">
        <v>9.6</v>
      </c>
      <c r="AU51" s="5">
        <v>10.8</v>
      </c>
      <c r="AW51" s="8"/>
      <c r="AX51" s="9" t="s">
        <v>282</v>
      </c>
      <c r="AY51" s="5">
        <v>17.5</v>
      </c>
      <c r="AZ51" s="5">
        <v>17.2</v>
      </c>
      <c r="BA51" s="5">
        <v>16.3</v>
      </c>
      <c r="BB51" s="5">
        <v>14.4</v>
      </c>
      <c r="BC51" s="5">
        <v>12.7</v>
      </c>
      <c r="BD51" s="5">
        <v>12.5</v>
      </c>
      <c r="BE51" s="5">
        <v>11.6</v>
      </c>
      <c r="BF51" s="5">
        <v>12.5</v>
      </c>
      <c r="BG51" s="5">
        <v>11.7</v>
      </c>
      <c r="BH51" s="5">
        <v>15.8</v>
      </c>
      <c r="BI51" s="5">
        <v>12.3</v>
      </c>
      <c r="BJ51" s="5">
        <v>15</v>
      </c>
      <c r="BK51" s="5">
        <v>16.2</v>
      </c>
      <c r="BL51" s="5">
        <v>14.4</v>
      </c>
      <c r="BM51" s="5">
        <v>13.3</v>
      </c>
      <c r="BN51" s="5">
        <v>13.4</v>
      </c>
      <c r="BO51" s="5">
        <v>15.1</v>
      </c>
      <c r="BP51" s="5">
        <v>14.7</v>
      </c>
      <c r="BQ51" s="5">
        <v>14.4</v>
      </c>
      <c r="BR51" s="5">
        <v>15.7</v>
      </c>
      <c r="BS51" s="5">
        <v>14.7</v>
      </c>
      <c r="BU51" s="8"/>
      <c r="BV51" s="9" t="s">
        <v>282</v>
      </c>
      <c r="BW51" s="5">
        <v>22.1</v>
      </c>
      <c r="BX51" s="5">
        <v>17.7</v>
      </c>
      <c r="BY51" s="5">
        <v>15.7</v>
      </c>
      <c r="BZ51" s="5">
        <v>14.5</v>
      </c>
      <c r="CA51" s="5">
        <v>13.3</v>
      </c>
      <c r="CB51" s="5">
        <v>14.4</v>
      </c>
      <c r="CC51" s="5">
        <v>12.8</v>
      </c>
      <c r="CD51" s="5">
        <v>9.9</v>
      </c>
      <c r="CE51" s="5">
        <v>8.2</v>
      </c>
      <c r="CF51" s="5">
        <v>9.5</v>
      </c>
      <c r="CG51" s="5">
        <v>4.8</v>
      </c>
      <c r="CH51" s="5">
        <v>4.8</v>
      </c>
      <c r="CI51" s="5">
        <v>6.6</v>
      </c>
      <c r="CJ51" s="5">
        <v>6.2</v>
      </c>
      <c r="CK51" s="5">
        <v>6.5</v>
      </c>
      <c r="CL51" s="5">
        <v>6.2</v>
      </c>
      <c r="CM51" s="5">
        <v>6</v>
      </c>
      <c r="CN51" s="5">
        <v>2.4</v>
      </c>
      <c r="CO51" s="5">
        <v>2.2</v>
      </c>
      <c r="CP51" s="5">
        <v>6.1</v>
      </c>
      <c r="CQ51" s="5">
        <v>5.6</v>
      </c>
      <c r="CS51" s="8"/>
      <c r="CT51" s="9" t="s">
        <v>282</v>
      </c>
      <c r="CU51" s="5">
        <v>19.3</v>
      </c>
      <c r="CV51" s="5">
        <v>16</v>
      </c>
      <c r="CW51" s="5">
        <v>15.9</v>
      </c>
      <c r="CX51" s="5">
        <v>16.6</v>
      </c>
      <c r="CY51" s="5">
        <v>13.4</v>
      </c>
      <c r="CZ51" s="5">
        <v>20.6</v>
      </c>
      <c r="DA51" s="5">
        <v>10.4</v>
      </c>
      <c r="DB51" s="5">
        <v>11.5</v>
      </c>
      <c r="DC51" s="5">
        <v>15.7</v>
      </c>
      <c r="DD51" s="5">
        <v>17.3</v>
      </c>
      <c r="DE51" s="5">
        <v>17.4</v>
      </c>
      <c r="DF51" s="5">
        <v>16.5</v>
      </c>
      <c r="DG51" s="5">
        <v>9.2</v>
      </c>
      <c r="DH51" s="5">
        <v>8.2</v>
      </c>
      <c r="DI51" s="5">
        <v>9.8</v>
      </c>
      <c r="DJ51" s="5">
        <v>10.6</v>
      </c>
      <c r="DK51" s="5">
        <v>11.3</v>
      </c>
      <c r="DL51" s="5">
        <v>10.4</v>
      </c>
      <c r="DM51" s="5">
        <v>26.1</v>
      </c>
      <c r="DN51" s="5">
        <v>26.8</v>
      </c>
      <c r="DO51" s="5">
        <v>24.7</v>
      </c>
      <c r="DQ51" s="8"/>
      <c r="DR51" s="9" t="s">
        <v>282</v>
      </c>
      <c r="DS51" s="5">
        <v>8.3</v>
      </c>
      <c r="DT51" s="5">
        <v>7.9</v>
      </c>
      <c r="DU51" s="5">
        <v>7.5</v>
      </c>
      <c r="DV51" s="5">
        <v>6</v>
      </c>
      <c r="DW51" s="5">
        <v>6.3</v>
      </c>
      <c r="DX51" s="5">
        <v>5.5</v>
      </c>
      <c r="DY51" s="5">
        <v>5.9</v>
      </c>
      <c r="DZ51" s="5">
        <v>5.6</v>
      </c>
      <c r="EA51" s="5">
        <v>6</v>
      </c>
      <c r="EB51" s="5">
        <v>5.9</v>
      </c>
      <c r="EC51" s="5">
        <v>6.3</v>
      </c>
      <c r="ED51" s="5">
        <v>6.6</v>
      </c>
      <c r="EE51" s="5">
        <v>7.4</v>
      </c>
      <c r="EF51" s="5">
        <v>6.3</v>
      </c>
      <c r="EG51" s="5">
        <v>7.4</v>
      </c>
      <c r="EH51" s="5">
        <v>7.6</v>
      </c>
      <c r="EI51" s="5">
        <v>9.2</v>
      </c>
      <c r="EJ51" s="5">
        <v>10.3</v>
      </c>
      <c r="EK51" s="5">
        <v>10.9</v>
      </c>
      <c r="EL51" s="5">
        <v>9.2</v>
      </c>
      <c r="EM51" s="5">
        <v>8.9</v>
      </c>
      <c r="EO51" s="8"/>
      <c r="EP51" s="9" t="s">
        <v>282</v>
      </c>
      <c r="EQ51" s="5">
        <v>10</v>
      </c>
      <c r="ER51" s="5">
        <v>10.2</v>
      </c>
      <c r="ES51" s="5">
        <v>9.3</v>
      </c>
      <c r="ET51" s="5">
        <v>8.7</v>
      </c>
      <c r="EU51" s="5">
        <v>7.5</v>
      </c>
      <c r="EV51" s="5">
        <v>5.9</v>
      </c>
      <c r="EW51" s="5">
        <v>6</v>
      </c>
      <c r="EX51" s="5">
        <v>6.4</v>
      </c>
      <c r="EY51" s="5">
        <v>6.2</v>
      </c>
      <c r="EZ51" s="5">
        <v>6.7</v>
      </c>
      <c r="FA51" s="5">
        <v>6.4</v>
      </c>
      <c r="FB51" s="5">
        <v>6.5</v>
      </c>
      <c r="FC51" s="5">
        <v>6.6</v>
      </c>
      <c r="FD51" s="5">
        <v>6.2</v>
      </c>
      <c r="FE51" s="5">
        <v>6.1</v>
      </c>
      <c r="FF51" s="5">
        <v>6.4</v>
      </c>
      <c r="FG51" s="5">
        <v>7.2</v>
      </c>
      <c r="FH51" s="5">
        <v>7.4</v>
      </c>
      <c r="FI51" s="5">
        <v>7.5</v>
      </c>
      <c r="FJ51" s="5">
        <v>7.6</v>
      </c>
      <c r="FK51" s="5">
        <v>7.8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1"/>
  <sheetViews>
    <sheetView workbookViewId="0">
      <selection activeCell="A53" sqref="A53:B53"/>
    </sheetView>
  </sheetViews>
  <sheetFormatPr defaultColWidth="9" defaultRowHeight="12.5"/>
  <cols>
    <col min="2" max="2" width="44.8181818181818" customWidth="1"/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312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312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312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312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312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312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312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313</v>
      </c>
      <c r="C13" s="5">
        <v>1.6</v>
      </c>
      <c r="D13" s="5">
        <v>1.5</v>
      </c>
      <c r="E13" s="5">
        <v>1.4</v>
      </c>
      <c r="F13" s="5">
        <v>1</v>
      </c>
      <c r="G13" s="5">
        <v>0.9</v>
      </c>
      <c r="H13" s="5">
        <v>1.2</v>
      </c>
      <c r="I13" s="5">
        <v>1.7</v>
      </c>
      <c r="J13" s="5">
        <v>2.5</v>
      </c>
      <c r="K13" s="5">
        <v>1.7</v>
      </c>
      <c r="L13" s="5">
        <v>1.8</v>
      </c>
      <c r="M13" s="5">
        <v>1.7</v>
      </c>
      <c r="N13" s="5">
        <v>1.7</v>
      </c>
      <c r="O13" s="5">
        <v>1.6</v>
      </c>
      <c r="P13" s="5">
        <v>1.6</v>
      </c>
      <c r="Q13" s="5">
        <v>1.5</v>
      </c>
      <c r="R13" s="5">
        <v>1.5</v>
      </c>
      <c r="S13" s="5">
        <v>1.3</v>
      </c>
      <c r="T13" s="5">
        <v>2.7</v>
      </c>
      <c r="U13" s="5">
        <v>2.8</v>
      </c>
      <c r="V13" s="5">
        <v>2.7</v>
      </c>
      <c r="W13" s="5">
        <v>1.3</v>
      </c>
      <c r="Y13" s="8"/>
      <c r="Z13" s="9" t="s">
        <v>313</v>
      </c>
      <c r="AA13" s="5">
        <v>169.8</v>
      </c>
      <c r="AB13" s="5">
        <v>185</v>
      </c>
      <c r="AC13" s="5">
        <v>192.2</v>
      </c>
      <c r="AD13" s="5">
        <v>199.2</v>
      </c>
      <c r="AE13" s="5">
        <v>186</v>
      </c>
      <c r="AF13" s="5">
        <v>199.1</v>
      </c>
      <c r="AG13" s="5">
        <v>204.3</v>
      </c>
      <c r="AH13" s="5">
        <v>195.3</v>
      </c>
      <c r="AI13" s="5">
        <v>199.4</v>
      </c>
      <c r="AJ13" s="5">
        <v>174.6</v>
      </c>
      <c r="AK13" s="5">
        <v>180.1</v>
      </c>
      <c r="AL13" s="5">
        <v>188.9</v>
      </c>
      <c r="AM13" s="5">
        <v>177.5</v>
      </c>
      <c r="AN13" s="5">
        <v>175.8</v>
      </c>
      <c r="AO13" s="5">
        <v>189</v>
      </c>
      <c r="AP13" s="5">
        <v>200.2</v>
      </c>
      <c r="AQ13" s="5">
        <v>203.6</v>
      </c>
      <c r="AR13" s="5">
        <v>205.9</v>
      </c>
      <c r="AS13" s="5">
        <v>201.5</v>
      </c>
      <c r="AT13" s="5">
        <v>217.8</v>
      </c>
      <c r="AU13" s="5">
        <v>212.6</v>
      </c>
      <c r="AW13" s="8"/>
      <c r="AX13" s="9" t="s">
        <v>313</v>
      </c>
      <c r="AY13" s="5">
        <v>20.9</v>
      </c>
      <c r="AZ13" s="5">
        <v>24.7</v>
      </c>
      <c r="BA13" s="5">
        <v>23.5</v>
      </c>
      <c r="BB13" s="5">
        <v>19.1</v>
      </c>
      <c r="BC13" s="5">
        <v>19.8</v>
      </c>
      <c r="BD13" s="5">
        <v>20.6</v>
      </c>
      <c r="BE13" s="5">
        <v>22.8</v>
      </c>
      <c r="BF13" s="5">
        <v>23.6</v>
      </c>
      <c r="BG13" s="5">
        <v>24.2</v>
      </c>
      <c r="BH13" s="5">
        <v>19</v>
      </c>
      <c r="BI13" s="5">
        <v>19.4</v>
      </c>
      <c r="BJ13" s="5">
        <v>20.8</v>
      </c>
      <c r="BK13" s="5">
        <v>19.7</v>
      </c>
      <c r="BL13" s="5">
        <v>17.4</v>
      </c>
      <c r="BM13" s="5">
        <v>11.8</v>
      </c>
      <c r="BN13" s="5">
        <v>9.2</v>
      </c>
      <c r="BO13" s="5">
        <v>19.8</v>
      </c>
      <c r="BP13" s="5">
        <v>21.3</v>
      </c>
      <c r="BQ13" s="5">
        <v>20.3</v>
      </c>
      <c r="BR13" s="5">
        <v>21.6</v>
      </c>
      <c r="BS13" s="5">
        <v>19.7</v>
      </c>
      <c r="BU13" s="8"/>
      <c r="BV13" s="9" t="s">
        <v>313</v>
      </c>
      <c r="BW13" s="5">
        <v>5.1</v>
      </c>
      <c r="BX13" s="5">
        <v>5.6</v>
      </c>
      <c r="BY13" s="5">
        <v>5.7</v>
      </c>
      <c r="BZ13" s="5">
        <v>5.6</v>
      </c>
      <c r="CA13" s="5">
        <v>7.7</v>
      </c>
      <c r="CB13" s="5">
        <v>7.8</v>
      </c>
      <c r="CC13" s="5">
        <v>7.4</v>
      </c>
      <c r="CD13" s="5">
        <v>7.6</v>
      </c>
      <c r="CE13" s="5">
        <v>7.6</v>
      </c>
      <c r="CF13" s="5">
        <v>6.9</v>
      </c>
      <c r="CG13" s="5">
        <v>6.8</v>
      </c>
      <c r="CH13" s="5">
        <v>6</v>
      </c>
      <c r="CI13" s="5">
        <v>6</v>
      </c>
      <c r="CJ13" s="5">
        <v>5.8</v>
      </c>
      <c r="CK13" s="5">
        <v>6</v>
      </c>
      <c r="CL13" s="5">
        <v>5.7</v>
      </c>
      <c r="CM13" s="5">
        <v>5.7</v>
      </c>
      <c r="CN13" s="5">
        <v>5.5</v>
      </c>
      <c r="CO13" s="5">
        <v>4.7</v>
      </c>
      <c r="CP13" s="5">
        <v>3.1</v>
      </c>
      <c r="CQ13" s="5">
        <v>3.1</v>
      </c>
      <c r="CS13" s="8"/>
      <c r="CT13" s="9" t="s">
        <v>313</v>
      </c>
      <c r="CU13" s="5">
        <v>0.5</v>
      </c>
      <c r="CV13" s="5">
        <v>0.6</v>
      </c>
      <c r="CW13" s="5">
        <v>0.6</v>
      </c>
      <c r="CX13" s="5">
        <v>0.6</v>
      </c>
      <c r="CY13" s="5">
        <v>0.6</v>
      </c>
      <c r="CZ13" s="5">
        <v>0.6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0.1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313</v>
      </c>
      <c r="DS13" s="5">
        <v>5.5</v>
      </c>
      <c r="DT13" s="5">
        <v>5.2</v>
      </c>
      <c r="DU13" s="5">
        <v>5.2</v>
      </c>
      <c r="DV13" s="5">
        <v>4.4</v>
      </c>
      <c r="DW13" s="5">
        <v>4</v>
      </c>
      <c r="DX13" s="5">
        <v>4.1</v>
      </c>
      <c r="DY13" s="5">
        <v>4.6</v>
      </c>
      <c r="DZ13" s="5">
        <v>5.1</v>
      </c>
      <c r="EA13" s="5">
        <v>0.5</v>
      </c>
      <c r="EB13" s="5">
        <v>0.4</v>
      </c>
      <c r="EC13" s="5">
        <v>5.6</v>
      </c>
      <c r="ED13" s="5">
        <v>6.8</v>
      </c>
      <c r="EE13" s="5">
        <v>0.3</v>
      </c>
      <c r="EF13" s="5">
        <v>0.3</v>
      </c>
      <c r="EG13" s="5">
        <v>0.6</v>
      </c>
      <c r="EH13" s="5">
        <v>0.5</v>
      </c>
      <c r="EI13" s="5">
        <v>0.5</v>
      </c>
      <c r="EJ13" s="5">
        <v>0.4</v>
      </c>
      <c r="EK13" s="5">
        <v>0.9</v>
      </c>
      <c r="EL13" s="5">
        <v>0.7</v>
      </c>
      <c r="EM13" s="5">
        <v>1</v>
      </c>
      <c r="EO13" s="8"/>
      <c r="EP13" s="9" t="s">
        <v>313</v>
      </c>
      <c r="EQ13" s="5">
        <v>27.7</v>
      </c>
      <c r="ER13" s="5">
        <v>23.6</v>
      </c>
      <c r="ES13" s="5">
        <v>22.4</v>
      </c>
      <c r="ET13" s="5">
        <v>26.2</v>
      </c>
      <c r="EU13" s="5">
        <v>29.4</v>
      </c>
      <c r="EV13" s="5">
        <v>27.8</v>
      </c>
      <c r="EW13" s="5">
        <v>21.9</v>
      </c>
      <c r="EX13" s="5">
        <v>23.9</v>
      </c>
      <c r="EY13" s="5">
        <v>29.8</v>
      </c>
      <c r="EZ13" s="5">
        <v>26.4</v>
      </c>
      <c r="FA13" s="5">
        <v>24.8</v>
      </c>
      <c r="FB13" s="5">
        <v>24.2</v>
      </c>
      <c r="FC13" s="5">
        <v>24.4</v>
      </c>
      <c r="FD13" s="5">
        <v>24.3</v>
      </c>
      <c r="FE13" s="5">
        <v>22</v>
      </c>
      <c r="FF13" s="5">
        <v>19.8</v>
      </c>
      <c r="FG13" s="5">
        <v>33.4</v>
      </c>
      <c r="FH13" s="5">
        <v>34.6</v>
      </c>
      <c r="FI13" s="5">
        <v>34.1</v>
      </c>
      <c r="FJ13" s="5">
        <v>35.2</v>
      </c>
      <c r="FK13" s="5">
        <v>30.4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>
        <v>177.1</v>
      </c>
      <c r="AH15" s="3">
        <v>165.6</v>
      </c>
      <c r="AI15" s="3" t="s">
        <v>268</v>
      </c>
      <c r="AJ15" s="3" t="s">
        <v>268</v>
      </c>
      <c r="AK15" s="3">
        <v>157.1</v>
      </c>
      <c r="AL15" s="3">
        <v>160.7</v>
      </c>
      <c r="AM15" s="3">
        <v>148.6</v>
      </c>
      <c r="AN15" s="3">
        <v>148.4</v>
      </c>
      <c r="AO15" s="3">
        <v>160.4</v>
      </c>
      <c r="AP15" s="3">
        <v>163.9</v>
      </c>
      <c r="AQ15" s="3">
        <v>167.7</v>
      </c>
      <c r="AR15" s="3">
        <v>168</v>
      </c>
      <c r="AS15" s="3">
        <v>169.1</v>
      </c>
      <c r="AT15" s="3">
        <v>178.3</v>
      </c>
      <c r="AU15" s="3">
        <v>175</v>
      </c>
      <c r="AW15" s="1"/>
      <c r="AX15" s="11" t="s">
        <v>267</v>
      </c>
      <c r="AY15" s="3">
        <v>7.5</v>
      </c>
      <c r="AZ15" s="3">
        <v>9.8</v>
      </c>
      <c r="BA15" s="3">
        <v>9.5</v>
      </c>
      <c r="BB15" s="3">
        <v>7.6</v>
      </c>
      <c r="BC15" s="3">
        <v>7.2</v>
      </c>
      <c r="BD15" s="3">
        <v>7.2</v>
      </c>
      <c r="BE15" s="3">
        <v>8.1</v>
      </c>
      <c r="BF15" s="3">
        <v>7.9</v>
      </c>
      <c r="BG15" s="3" t="s">
        <v>268</v>
      </c>
      <c r="BH15" s="3" t="s">
        <v>268</v>
      </c>
      <c r="BI15" s="3" t="s">
        <v>268</v>
      </c>
      <c r="BJ15" s="3" t="s">
        <v>268</v>
      </c>
      <c r="BK15" s="3" t="s">
        <v>268</v>
      </c>
      <c r="BL15" s="3">
        <v>7.1</v>
      </c>
      <c r="BM15" s="3">
        <v>3.3</v>
      </c>
      <c r="BN15" s="3">
        <v>3.2</v>
      </c>
      <c r="BO15" s="3">
        <v>7.9</v>
      </c>
      <c r="BP15" s="3">
        <v>7.9</v>
      </c>
      <c r="BQ15" s="3">
        <v>7.5</v>
      </c>
      <c r="BR15" s="3">
        <v>8.8</v>
      </c>
      <c r="BS15" s="3">
        <v>8.9</v>
      </c>
      <c r="BU15" s="1"/>
      <c r="BV15" s="11" t="s">
        <v>267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 t="s">
        <v>268</v>
      </c>
      <c r="CP15" s="3" t="s">
        <v>268</v>
      </c>
      <c r="CQ15" s="3" t="s">
        <v>268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 t="s">
        <v>268</v>
      </c>
      <c r="EG15" s="3" t="s">
        <v>268</v>
      </c>
      <c r="EH15" s="3" t="s">
        <v>268</v>
      </c>
      <c r="EI15" s="3" t="s">
        <v>268</v>
      </c>
      <c r="EJ15" s="3" t="s">
        <v>268</v>
      </c>
      <c r="EK15" s="3">
        <v>0.4</v>
      </c>
      <c r="EL15" s="3" t="s">
        <v>268</v>
      </c>
      <c r="EM15" s="3" t="s">
        <v>268</v>
      </c>
      <c r="EO15" s="1"/>
      <c r="EP15" s="11" t="s">
        <v>267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 t="s">
        <v>268</v>
      </c>
      <c r="AB16" s="3" t="s">
        <v>268</v>
      </c>
      <c r="AC16" s="3" t="s">
        <v>268</v>
      </c>
      <c r="AD16" s="3" t="s">
        <v>268</v>
      </c>
      <c r="AE16" s="3" t="s">
        <v>268</v>
      </c>
      <c r="AF16" s="3" t="s">
        <v>268</v>
      </c>
      <c r="AG16" s="3" t="s">
        <v>268</v>
      </c>
      <c r="AH16" s="3" t="s">
        <v>268</v>
      </c>
      <c r="AI16" s="3" t="s">
        <v>268</v>
      </c>
      <c r="AJ16" s="3" t="s">
        <v>268</v>
      </c>
      <c r="AK16" s="3">
        <v>11.1</v>
      </c>
      <c r="AL16" s="3" t="s">
        <v>268</v>
      </c>
      <c r="AM16" s="3" t="s">
        <v>268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>
        <v>29</v>
      </c>
      <c r="AS16" s="3">
        <v>24.9</v>
      </c>
      <c r="AT16" s="3">
        <v>30.3</v>
      </c>
      <c r="AU16" s="3">
        <v>29.1</v>
      </c>
      <c r="AW16" s="1"/>
      <c r="AX16" s="11" t="s">
        <v>269</v>
      </c>
      <c r="AY16" s="3">
        <v>12.6</v>
      </c>
      <c r="AZ16" s="3">
        <v>13.3</v>
      </c>
      <c r="BA16" s="3">
        <v>12.9</v>
      </c>
      <c r="BB16" s="3">
        <v>10.4</v>
      </c>
      <c r="BC16" s="3">
        <v>11.3</v>
      </c>
      <c r="BD16" s="3">
        <v>12</v>
      </c>
      <c r="BE16" s="3">
        <v>12.9</v>
      </c>
      <c r="BF16" s="3">
        <v>13.2</v>
      </c>
      <c r="BG16" s="3" t="s">
        <v>268</v>
      </c>
      <c r="BH16" s="3" t="s">
        <v>268</v>
      </c>
      <c r="BI16" s="3">
        <v>10.1</v>
      </c>
      <c r="BJ16" s="3">
        <v>10</v>
      </c>
      <c r="BK16" s="3" t="s">
        <v>268</v>
      </c>
      <c r="BL16" s="3" t="s">
        <v>268</v>
      </c>
      <c r="BM16" s="3" t="s">
        <v>268</v>
      </c>
      <c r="BN16" s="3" t="s">
        <v>268</v>
      </c>
      <c r="BO16" s="3" t="s">
        <v>268</v>
      </c>
      <c r="BP16" s="3">
        <v>12.5</v>
      </c>
      <c r="BQ16" s="3">
        <v>12.1</v>
      </c>
      <c r="BR16" s="3">
        <v>12.1</v>
      </c>
      <c r="BS16" s="3">
        <v>10.2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>
        <v>0</v>
      </c>
      <c r="CH16" s="3" t="s">
        <v>268</v>
      </c>
      <c r="CI16" s="3" t="s">
        <v>268</v>
      </c>
      <c r="CJ16" s="3">
        <v>0</v>
      </c>
      <c r="CK16" s="3">
        <v>0.1</v>
      </c>
      <c r="CL16" s="3" t="s">
        <v>268</v>
      </c>
      <c r="CM16" s="3" t="s">
        <v>268</v>
      </c>
      <c r="CN16" s="3" t="s">
        <v>268</v>
      </c>
      <c r="CO16" s="3" t="s">
        <v>268</v>
      </c>
      <c r="CP16" s="3" t="s">
        <v>268</v>
      </c>
      <c r="CQ16" s="3" t="s">
        <v>268</v>
      </c>
      <c r="CS16" s="1"/>
      <c r="CT16" s="11" t="s">
        <v>269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 t="s">
        <v>268</v>
      </c>
      <c r="DZ16" s="3" t="s">
        <v>268</v>
      </c>
      <c r="EA16" s="3" t="s">
        <v>268</v>
      </c>
      <c r="EB16" s="3" t="s">
        <v>268</v>
      </c>
      <c r="EC16" s="3" t="s">
        <v>268</v>
      </c>
      <c r="ED16" s="3" t="s">
        <v>268</v>
      </c>
      <c r="EE16" s="3" t="s">
        <v>268</v>
      </c>
      <c r="EF16" s="3" t="s">
        <v>268</v>
      </c>
      <c r="EG16" s="3" t="s">
        <v>268</v>
      </c>
      <c r="EH16" s="3" t="s">
        <v>268</v>
      </c>
      <c r="EI16" s="3" t="s">
        <v>268</v>
      </c>
      <c r="EJ16" s="3" t="s">
        <v>268</v>
      </c>
      <c r="EK16" s="3">
        <v>0.4</v>
      </c>
      <c r="EL16" s="3" t="s">
        <v>268</v>
      </c>
      <c r="EM16" s="3" t="s">
        <v>268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>
        <v>2.7</v>
      </c>
      <c r="FF16" s="3" t="s">
        <v>268</v>
      </c>
      <c r="FG16" s="3" t="s">
        <v>268</v>
      </c>
      <c r="FH16" s="3" t="s">
        <v>268</v>
      </c>
      <c r="FI16" s="3" t="s">
        <v>268</v>
      </c>
      <c r="FJ16" s="3" t="s">
        <v>268</v>
      </c>
      <c r="FK16" s="3" t="s">
        <v>268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 t="s">
        <v>268</v>
      </c>
      <c r="AB17" s="3" t="s">
        <v>268</v>
      </c>
      <c r="AC17" s="3" t="s">
        <v>268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>
        <v>1</v>
      </c>
      <c r="AP17" s="3">
        <v>0.9</v>
      </c>
      <c r="AQ17" s="3" t="s">
        <v>268</v>
      </c>
      <c r="AR17" s="3" t="s">
        <v>268</v>
      </c>
      <c r="AS17" s="3" t="s">
        <v>268</v>
      </c>
      <c r="AT17" s="3" t="s">
        <v>268</v>
      </c>
      <c r="AU17" s="3" t="s">
        <v>268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>
        <v>0</v>
      </c>
      <c r="BC17" s="3">
        <v>0</v>
      </c>
      <c r="BD17" s="3">
        <v>0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0.4</v>
      </c>
      <c r="BR17" s="3">
        <v>0.5</v>
      </c>
      <c r="BS17" s="3">
        <v>0.5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 t="s">
        <v>268</v>
      </c>
      <c r="CH17" s="3" t="s">
        <v>268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 t="s">
        <v>268</v>
      </c>
      <c r="CN17" s="3" t="s">
        <v>268</v>
      </c>
      <c r="CO17" s="3" t="s">
        <v>268</v>
      </c>
      <c r="CP17" s="3" t="s">
        <v>268</v>
      </c>
      <c r="CQ17" s="3" t="s">
        <v>268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270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O17" s="1"/>
      <c r="EP17" s="11" t="s">
        <v>270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 t="s">
        <v>268</v>
      </c>
      <c r="J18" s="3" t="s">
        <v>268</v>
      </c>
      <c r="K18" s="3" t="s">
        <v>268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 t="s">
        <v>268</v>
      </c>
      <c r="AB18" s="3" t="s">
        <v>268</v>
      </c>
      <c r="AC18" s="3" t="s">
        <v>268</v>
      </c>
      <c r="AD18" s="3" t="s">
        <v>268</v>
      </c>
      <c r="AE18" s="3" t="s">
        <v>268</v>
      </c>
      <c r="AF18" s="3" t="s">
        <v>268</v>
      </c>
      <c r="AG18" s="3" t="s">
        <v>268</v>
      </c>
      <c r="AH18" s="3" t="s">
        <v>268</v>
      </c>
      <c r="AI18" s="3" t="s">
        <v>268</v>
      </c>
      <c r="AJ18" s="3" t="s">
        <v>268</v>
      </c>
      <c r="AK18" s="3" t="s">
        <v>268</v>
      </c>
      <c r="AL18" s="3" t="s">
        <v>268</v>
      </c>
      <c r="AM18" s="3" t="s">
        <v>268</v>
      </c>
      <c r="AN18" s="3" t="s">
        <v>268</v>
      </c>
      <c r="AO18" s="3" t="s">
        <v>268</v>
      </c>
      <c r="AP18" s="3" t="s">
        <v>268</v>
      </c>
      <c r="AQ18" s="3" t="s">
        <v>268</v>
      </c>
      <c r="AR18" s="3" t="s">
        <v>268</v>
      </c>
      <c r="AS18" s="3">
        <v>0.7</v>
      </c>
      <c r="AT18" s="3">
        <v>0.8</v>
      </c>
      <c r="AU18" s="3">
        <v>0.8</v>
      </c>
      <c r="AW18" s="1"/>
      <c r="AX18" s="11" t="s">
        <v>271</v>
      </c>
      <c r="AY18" s="3">
        <v>0</v>
      </c>
      <c r="AZ18" s="3">
        <v>0</v>
      </c>
      <c r="BA18" s="3">
        <v>0</v>
      </c>
      <c r="BB18" s="3" t="s">
        <v>268</v>
      </c>
      <c r="BC18" s="3" t="s">
        <v>268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 t="s">
        <v>268</v>
      </c>
      <c r="BX18" s="3" t="s">
        <v>268</v>
      </c>
      <c r="BY18" s="3" t="s">
        <v>268</v>
      </c>
      <c r="BZ18" s="3" t="s">
        <v>268</v>
      </c>
      <c r="CA18" s="3" t="s">
        <v>268</v>
      </c>
      <c r="CB18" s="3" t="s">
        <v>268</v>
      </c>
      <c r="CC18" s="3" t="s">
        <v>268</v>
      </c>
      <c r="CD18" s="3" t="s">
        <v>268</v>
      </c>
      <c r="CE18" s="3" t="s">
        <v>268</v>
      </c>
      <c r="CF18" s="3" t="s">
        <v>268</v>
      </c>
      <c r="CG18" s="3" t="s">
        <v>268</v>
      </c>
      <c r="CH18" s="3">
        <v>0.1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 t="s">
        <v>268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>
        <v>0</v>
      </c>
      <c r="AM19" s="3">
        <v>0</v>
      </c>
      <c r="AN19" s="3">
        <v>0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 t="s">
        <v>268</v>
      </c>
      <c r="AT19" s="3">
        <v>0</v>
      </c>
      <c r="AU19" s="3">
        <v>0.1</v>
      </c>
      <c r="AW19" s="1"/>
      <c r="AX19" s="11" t="s">
        <v>272</v>
      </c>
      <c r="AY19" s="3" t="s">
        <v>268</v>
      </c>
      <c r="AZ19" s="3" t="s">
        <v>268</v>
      </c>
      <c r="BA19" s="3" t="s">
        <v>268</v>
      </c>
      <c r="BB19" s="3" t="s">
        <v>268</v>
      </c>
      <c r="BC19" s="3" t="s">
        <v>268</v>
      </c>
      <c r="BD19" s="3" t="s">
        <v>268</v>
      </c>
      <c r="BE19" s="3" t="s">
        <v>268</v>
      </c>
      <c r="BF19" s="3" t="s">
        <v>268</v>
      </c>
      <c r="BG19" s="3" t="s">
        <v>268</v>
      </c>
      <c r="BH19" s="3" t="s">
        <v>268</v>
      </c>
      <c r="BI19" s="3" t="s">
        <v>268</v>
      </c>
      <c r="BJ19" s="3" t="s">
        <v>268</v>
      </c>
      <c r="BK19" s="3" t="s">
        <v>268</v>
      </c>
      <c r="BL19" s="3" t="s">
        <v>268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 t="s">
        <v>268</v>
      </c>
      <c r="BX19" s="3" t="s">
        <v>268</v>
      </c>
      <c r="BY19" s="3" t="s">
        <v>268</v>
      </c>
      <c r="BZ19" s="3" t="s">
        <v>268</v>
      </c>
      <c r="CA19" s="3" t="s">
        <v>268</v>
      </c>
      <c r="CB19" s="3" t="s">
        <v>268</v>
      </c>
      <c r="CC19" s="3" t="s">
        <v>268</v>
      </c>
      <c r="CD19" s="3" t="s">
        <v>268</v>
      </c>
      <c r="CE19" s="3" t="s">
        <v>268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 t="s">
        <v>268</v>
      </c>
      <c r="FE19" s="3" t="s">
        <v>268</v>
      </c>
      <c r="FF19" s="3" t="s">
        <v>268</v>
      </c>
      <c r="FG19" s="3" t="s">
        <v>268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268</v>
      </c>
      <c r="I20" s="3" t="s">
        <v>268</v>
      </c>
      <c r="J20" s="3" t="s">
        <v>268</v>
      </c>
      <c r="K20" s="3" t="s">
        <v>268</v>
      </c>
      <c r="L20" s="3" t="s">
        <v>268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 t="s">
        <v>268</v>
      </c>
      <c r="U20" s="3" t="s">
        <v>268</v>
      </c>
      <c r="V20" s="3" t="s">
        <v>268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0.2</v>
      </c>
      <c r="AG20" s="3">
        <v>0.1</v>
      </c>
      <c r="AH20" s="3">
        <v>0.1</v>
      </c>
      <c r="AI20" s="3">
        <v>0.1</v>
      </c>
      <c r="AJ20" s="3">
        <v>0.1</v>
      </c>
      <c r="AK20" s="3">
        <v>0.1</v>
      </c>
      <c r="AL20" s="3">
        <v>0.1</v>
      </c>
      <c r="AM20" s="3">
        <v>0.1</v>
      </c>
      <c r="AN20" s="3">
        <v>0.1</v>
      </c>
      <c r="AO20" s="3">
        <v>0.1</v>
      </c>
      <c r="AP20" s="3">
        <v>0.1</v>
      </c>
      <c r="AQ20" s="3" t="s">
        <v>268</v>
      </c>
      <c r="AR20" s="3">
        <v>0.1</v>
      </c>
      <c r="AS20" s="3">
        <v>0.1</v>
      </c>
      <c r="AT20" s="3">
        <v>0.1</v>
      </c>
      <c r="AU20" s="3">
        <v>0.1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 t="s">
        <v>268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0.1</v>
      </c>
      <c r="BQ20" s="3">
        <v>0</v>
      </c>
      <c r="BR20" s="3">
        <v>0</v>
      </c>
      <c r="BS20" s="3">
        <v>0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268</v>
      </c>
      <c r="CC20" s="3" t="s">
        <v>268</v>
      </c>
      <c r="CD20" s="3" t="s">
        <v>268</v>
      </c>
      <c r="CE20" s="3" t="s">
        <v>268</v>
      </c>
      <c r="CF20" s="3" t="s">
        <v>268</v>
      </c>
      <c r="CG20" s="3" t="s">
        <v>268</v>
      </c>
      <c r="CH20" s="3" t="s">
        <v>268</v>
      </c>
      <c r="CI20" s="3" t="s">
        <v>268</v>
      </c>
      <c r="CJ20" s="3" t="s">
        <v>268</v>
      </c>
      <c r="CK20" s="3" t="s">
        <v>268</v>
      </c>
      <c r="CL20" s="3" t="s">
        <v>268</v>
      </c>
      <c r="CM20" s="3" t="s">
        <v>268</v>
      </c>
      <c r="CN20" s="3" t="s">
        <v>268</v>
      </c>
      <c r="CO20" s="3" t="s">
        <v>268</v>
      </c>
      <c r="CP20" s="3" t="s">
        <v>268</v>
      </c>
      <c r="CQ20" s="3" t="s">
        <v>268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 t="s">
        <v>268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 t="s">
        <v>268</v>
      </c>
      <c r="EI20" s="3">
        <v>0</v>
      </c>
      <c r="EJ20" s="3">
        <v>0</v>
      </c>
      <c r="EK20" s="3">
        <v>0</v>
      </c>
      <c r="EL20" s="3">
        <v>0</v>
      </c>
      <c r="EM20" s="3" t="s">
        <v>268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 t="s">
        <v>268</v>
      </c>
      <c r="FJ20" s="3" t="s">
        <v>268</v>
      </c>
      <c r="FK20" s="3" t="s">
        <v>268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 t="s">
        <v>268</v>
      </c>
      <c r="M21" s="3" t="s">
        <v>268</v>
      </c>
      <c r="N21" s="3" t="s">
        <v>268</v>
      </c>
      <c r="O21" s="3" t="s">
        <v>268</v>
      </c>
      <c r="P21" s="3" t="s">
        <v>268</v>
      </c>
      <c r="Q21" s="3" t="s">
        <v>268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 t="s">
        <v>268</v>
      </c>
      <c r="AJ21" s="3" t="s">
        <v>268</v>
      </c>
      <c r="AK21" s="3" t="s">
        <v>268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 t="s">
        <v>268</v>
      </c>
      <c r="AQ21" s="3" t="s">
        <v>268</v>
      </c>
      <c r="AR21" s="3" t="s">
        <v>268</v>
      </c>
      <c r="AS21" s="3">
        <v>5.3</v>
      </c>
      <c r="AT21" s="3" t="s">
        <v>268</v>
      </c>
      <c r="AU21" s="3" t="s">
        <v>268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 t="s">
        <v>268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 t="s">
        <v>268</v>
      </c>
      <c r="ER21" s="3" t="s">
        <v>268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 t="s">
        <v>268</v>
      </c>
      <c r="FD21" s="3" t="s">
        <v>268</v>
      </c>
      <c r="FE21" s="3" t="s">
        <v>268</v>
      </c>
      <c r="FF21" s="3" t="s">
        <v>268</v>
      </c>
      <c r="FG21" s="3" t="s">
        <v>268</v>
      </c>
      <c r="FH21" s="3" t="s">
        <v>268</v>
      </c>
      <c r="FI21" s="3" t="s">
        <v>268</v>
      </c>
      <c r="FJ21" s="3" t="s">
        <v>268</v>
      </c>
      <c r="FK21" s="3" t="s">
        <v>268</v>
      </c>
    </row>
    <row r="22" ht="14.5" spans="1:167">
      <c r="A22" s="1"/>
      <c r="B22" s="11" t="s">
        <v>275</v>
      </c>
      <c r="C22" s="3" t="s">
        <v>268</v>
      </c>
      <c r="D22" s="3" t="s">
        <v>268</v>
      </c>
      <c r="E22" s="3" t="s">
        <v>268</v>
      </c>
      <c r="F22" s="3" t="s">
        <v>268</v>
      </c>
      <c r="G22" s="3" t="s">
        <v>268</v>
      </c>
      <c r="H22" s="3" t="s">
        <v>268</v>
      </c>
      <c r="I22" s="3" t="s">
        <v>268</v>
      </c>
      <c r="J22" s="3" t="s">
        <v>268</v>
      </c>
      <c r="K22" s="3" t="s">
        <v>268</v>
      </c>
      <c r="L22" s="3" t="s">
        <v>268</v>
      </c>
      <c r="M22" s="3" t="s">
        <v>268</v>
      </c>
      <c r="N22" s="3" t="s">
        <v>268</v>
      </c>
      <c r="O22" s="3" t="s">
        <v>268</v>
      </c>
      <c r="P22" s="3" t="s">
        <v>268</v>
      </c>
      <c r="Q22" s="3" t="s">
        <v>268</v>
      </c>
      <c r="R22" s="3" t="s">
        <v>268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 t="s">
        <v>268</v>
      </c>
      <c r="BA22" s="3">
        <v>0</v>
      </c>
      <c r="BB22" s="3">
        <v>0</v>
      </c>
      <c r="BC22" s="3">
        <v>0</v>
      </c>
      <c r="BD22" s="3" t="s">
        <v>268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 t="s">
        <v>268</v>
      </c>
      <c r="ER22" s="3" t="s">
        <v>268</v>
      </c>
      <c r="ES22" s="3" t="s">
        <v>268</v>
      </c>
      <c r="ET22" s="3" t="s">
        <v>268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0.3</v>
      </c>
      <c r="FF22" s="3" t="s">
        <v>268</v>
      </c>
      <c r="FG22" s="3" t="s">
        <v>268</v>
      </c>
      <c r="FH22" s="3" t="s">
        <v>268</v>
      </c>
      <c r="FI22" s="3" t="s">
        <v>268</v>
      </c>
      <c r="FJ22" s="3" t="s">
        <v>268</v>
      </c>
      <c r="FK22" s="3" t="s">
        <v>268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0.3</v>
      </c>
      <c r="K23" s="3">
        <v>0.3</v>
      </c>
      <c r="L23" s="3">
        <v>0.2</v>
      </c>
      <c r="M23" s="3">
        <v>0.1</v>
      </c>
      <c r="N23" s="3">
        <v>0</v>
      </c>
      <c r="O23" s="3">
        <v>0</v>
      </c>
      <c r="P23" s="3">
        <v>0</v>
      </c>
      <c r="Q23" s="3">
        <v>0</v>
      </c>
      <c r="R23" s="3">
        <v>0.1</v>
      </c>
      <c r="S23" s="3">
        <v>0.1</v>
      </c>
      <c r="T23" s="3">
        <v>0.1</v>
      </c>
      <c r="U23" s="3">
        <v>0.2</v>
      </c>
      <c r="V23" s="3">
        <v>0.1</v>
      </c>
      <c r="W23" s="3">
        <v>0.1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0.4</v>
      </c>
      <c r="AI23" s="3">
        <v>0.6</v>
      </c>
      <c r="AJ23" s="3">
        <v>0.4</v>
      </c>
      <c r="AK23" s="3">
        <v>0.3</v>
      </c>
      <c r="AL23" s="3">
        <v>0</v>
      </c>
      <c r="AM23" s="3">
        <v>0</v>
      </c>
      <c r="AN23" s="3">
        <v>0</v>
      </c>
      <c r="AO23" s="3">
        <v>0.4</v>
      </c>
      <c r="AP23" s="3">
        <v>0.5</v>
      </c>
      <c r="AQ23" s="3">
        <v>0.4</v>
      </c>
      <c r="AR23" s="3">
        <v>0.3</v>
      </c>
      <c r="AS23" s="3">
        <v>0.3</v>
      </c>
      <c r="AT23" s="3">
        <v>0.3</v>
      </c>
      <c r="AU23" s="3">
        <v>0.2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0.3</v>
      </c>
      <c r="BG23" s="3">
        <v>0.3</v>
      </c>
      <c r="BH23" s="3">
        <v>0.2</v>
      </c>
      <c r="BI23" s="3">
        <v>0.2</v>
      </c>
      <c r="BJ23" s="3">
        <v>0</v>
      </c>
      <c r="BK23" s="3">
        <v>0</v>
      </c>
      <c r="BL23" s="3">
        <v>0</v>
      </c>
      <c r="BM23" s="3">
        <v>0.3</v>
      </c>
      <c r="BN23" s="3">
        <v>0.2</v>
      </c>
      <c r="BO23" s="3">
        <v>0.1</v>
      </c>
      <c r="BP23" s="3">
        <v>0.2</v>
      </c>
      <c r="BQ23" s="3">
        <v>0.2</v>
      </c>
      <c r="BR23" s="3">
        <v>0.1</v>
      </c>
      <c r="BS23" s="3">
        <v>0.1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0.3</v>
      </c>
      <c r="EA23" s="3">
        <v>0.2</v>
      </c>
      <c r="EB23" s="3">
        <v>0.1</v>
      </c>
      <c r="EC23" s="3">
        <v>0.1</v>
      </c>
      <c r="ED23" s="3">
        <v>0</v>
      </c>
      <c r="EE23" s="3">
        <v>0</v>
      </c>
      <c r="EF23" s="3">
        <v>0</v>
      </c>
      <c r="EG23" s="3">
        <v>0.2</v>
      </c>
      <c r="EH23" s="3">
        <v>0.1</v>
      </c>
      <c r="EI23" s="3">
        <v>0</v>
      </c>
      <c r="EJ23" s="3">
        <v>0.1</v>
      </c>
      <c r="EK23" s="3">
        <v>0.1</v>
      </c>
      <c r="EL23" s="3">
        <v>0.1</v>
      </c>
      <c r="EM23" s="3">
        <v>0.1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0.5</v>
      </c>
      <c r="EY23" s="3">
        <v>0.5</v>
      </c>
      <c r="EZ23" s="3">
        <v>0.3</v>
      </c>
      <c r="FA23" s="3">
        <v>0.2</v>
      </c>
      <c r="FB23" s="3">
        <v>0</v>
      </c>
      <c r="FC23" s="3">
        <v>0</v>
      </c>
      <c r="FD23" s="3">
        <v>0</v>
      </c>
      <c r="FE23" s="3">
        <v>0.6</v>
      </c>
      <c r="FF23" s="3">
        <v>0.6</v>
      </c>
      <c r="FG23" s="3">
        <v>0.3</v>
      </c>
      <c r="FH23" s="3">
        <v>0.4</v>
      </c>
      <c r="FI23" s="3">
        <v>0.4</v>
      </c>
      <c r="FJ23" s="3">
        <v>0.2</v>
      </c>
      <c r="FK23" s="3">
        <v>0.2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>
        <v>86.7</v>
      </c>
      <c r="AH27" s="3">
        <v>84.8</v>
      </c>
      <c r="AI27" s="3" t="s">
        <v>268</v>
      </c>
      <c r="AJ27" s="3" t="s">
        <v>268</v>
      </c>
      <c r="AK27" s="3">
        <v>87.3</v>
      </c>
      <c r="AL27" s="3">
        <v>85</v>
      </c>
      <c r="AM27" s="3">
        <v>83.7</v>
      </c>
      <c r="AN27" s="3">
        <v>84.4</v>
      </c>
      <c r="AO27" s="3">
        <v>84.9</v>
      </c>
      <c r="AP27" s="3">
        <v>81.9</v>
      </c>
      <c r="AQ27" s="3">
        <v>82.4</v>
      </c>
      <c r="AR27" s="3">
        <v>81.6</v>
      </c>
      <c r="AS27" s="3">
        <v>83.9</v>
      </c>
      <c r="AT27" s="3">
        <v>81.9</v>
      </c>
      <c r="AU27" s="3">
        <v>82.3</v>
      </c>
      <c r="AW27" s="1"/>
      <c r="AX27" s="11" t="s">
        <v>267</v>
      </c>
      <c r="AY27" s="3">
        <v>36</v>
      </c>
      <c r="AZ27" s="3">
        <v>39.7</v>
      </c>
      <c r="BA27" s="3">
        <v>40.4</v>
      </c>
      <c r="BB27" s="3">
        <v>39.7</v>
      </c>
      <c r="BC27" s="3">
        <v>36.4</v>
      </c>
      <c r="BD27" s="3">
        <v>35.1</v>
      </c>
      <c r="BE27" s="3">
        <v>35.7</v>
      </c>
      <c r="BF27" s="3">
        <v>33.5</v>
      </c>
      <c r="BG27" s="3" t="s">
        <v>268</v>
      </c>
      <c r="BH27" s="3" t="s">
        <v>268</v>
      </c>
      <c r="BI27" s="3" t="s">
        <v>268</v>
      </c>
      <c r="BJ27" s="3" t="s">
        <v>268</v>
      </c>
      <c r="BK27" s="3" t="s">
        <v>268</v>
      </c>
      <c r="BL27" s="3">
        <v>40.6</v>
      </c>
      <c r="BM27" s="3">
        <v>28.1</v>
      </c>
      <c r="BN27" s="3">
        <v>34.8</v>
      </c>
      <c r="BO27" s="3">
        <v>40.2</v>
      </c>
      <c r="BP27" s="3">
        <v>36.9</v>
      </c>
      <c r="BQ27" s="3">
        <v>37.1</v>
      </c>
      <c r="BR27" s="3">
        <v>40.9</v>
      </c>
      <c r="BS27" s="3">
        <v>44.9</v>
      </c>
      <c r="BU27" s="1"/>
      <c r="BV27" s="11" t="s">
        <v>267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 t="s">
        <v>268</v>
      </c>
      <c r="CP27" s="3" t="s">
        <v>268</v>
      </c>
      <c r="CQ27" s="3" t="s">
        <v>268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>
        <v>0</v>
      </c>
      <c r="DM27" s="3">
        <v>0</v>
      </c>
      <c r="DN27" s="3">
        <v>0</v>
      </c>
      <c r="DO27" s="3">
        <v>0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 t="s">
        <v>268</v>
      </c>
      <c r="EG27" s="3" t="s">
        <v>268</v>
      </c>
      <c r="EH27" s="3" t="s">
        <v>268</v>
      </c>
      <c r="EI27" s="3" t="s">
        <v>268</v>
      </c>
      <c r="EJ27" s="3" t="s">
        <v>268</v>
      </c>
      <c r="EK27" s="3">
        <v>42.5</v>
      </c>
      <c r="EL27" s="3" t="s">
        <v>268</v>
      </c>
      <c r="EM27" s="3" t="s">
        <v>268</v>
      </c>
      <c r="EO27" s="1"/>
      <c r="EP27" s="11" t="s">
        <v>267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 t="s">
        <v>268</v>
      </c>
      <c r="AB28" s="3" t="s">
        <v>268</v>
      </c>
      <c r="AC28" s="3" t="s">
        <v>268</v>
      </c>
      <c r="AD28" s="3" t="s">
        <v>268</v>
      </c>
      <c r="AE28" s="3" t="s">
        <v>268</v>
      </c>
      <c r="AF28" s="3" t="s">
        <v>268</v>
      </c>
      <c r="AG28" s="3" t="s">
        <v>268</v>
      </c>
      <c r="AH28" s="3" t="s">
        <v>268</v>
      </c>
      <c r="AI28" s="3" t="s">
        <v>268</v>
      </c>
      <c r="AJ28" s="3" t="s">
        <v>268</v>
      </c>
      <c r="AK28" s="3">
        <v>6.2</v>
      </c>
      <c r="AL28" s="3" t="s">
        <v>268</v>
      </c>
      <c r="AM28" s="3" t="s">
        <v>268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>
        <v>14.1</v>
      </c>
      <c r="AS28" s="3">
        <v>12.4</v>
      </c>
      <c r="AT28" s="3">
        <v>13.9</v>
      </c>
      <c r="AU28" s="3">
        <v>13.7</v>
      </c>
      <c r="AW28" s="1"/>
      <c r="AX28" s="11" t="s">
        <v>269</v>
      </c>
      <c r="AY28" s="3">
        <v>60.1</v>
      </c>
      <c r="AZ28" s="3">
        <v>53.8</v>
      </c>
      <c r="BA28" s="3">
        <v>55.1</v>
      </c>
      <c r="BB28" s="3">
        <v>54.6</v>
      </c>
      <c r="BC28" s="3">
        <v>57</v>
      </c>
      <c r="BD28" s="3">
        <v>58.5</v>
      </c>
      <c r="BE28" s="3">
        <v>56.5</v>
      </c>
      <c r="BF28" s="3">
        <v>55.8</v>
      </c>
      <c r="BG28" s="3" t="s">
        <v>268</v>
      </c>
      <c r="BH28" s="3" t="s">
        <v>268</v>
      </c>
      <c r="BI28" s="3">
        <v>52.1</v>
      </c>
      <c r="BJ28" s="3">
        <v>48</v>
      </c>
      <c r="BK28" s="3" t="s">
        <v>268</v>
      </c>
      <c r="BL28" s="3" t="s">
        <v>268</v>
      </c>
      <c r="BM28" s="3" t="s">
        <v>268</v>
      </c>
      <c r="BN28" s="3" t="s">
        <v>268</v>
      </c>
      <c r="BO28" s="3" t="s">
        <v>268</v>
      </c>
      <c r="BP28" s="3">
        <v>58.8</v>
      </c>
      <c r="BQ28" s="3">
        <v>59.6</v>
      </c>
      <c r="BR28" s="3">
        <v>55.8</v>
      </c>
      <c r="BS28" s="3">
        <v>51.7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>
        <v>0.7</v>
      </c>
      <c r="CH28" s="3" t="s">
        <v>268</v>
      </c>
      <c r="CI28" s="3" t="s">
        <v>268</v>
      </c>
      <c r="CJ28" s="3">
        <v>0</v>
      </c>
      <c r="CK28" s="3">
        <v>1.4</v>
      </c>
      <c r="CL28" s="3" t="s">
        <v>268</v>
      </c>
      <c r="CM28" s="3" t="s">
        <v>268</v>
      </c>
      <c r="CN28" s="3" t="s">
        <v>268</v>
      </c>
      <c r="CO28" s="3" t="s">
        <v>268</v>
      </c>
      <c r="CP28" s="3" t="s">
        <v>268</v>
      </c>
      <c r="CQ28" s="3" t="s">
        <v>268</v>
      </c>
      <c r="CS28" s="1"/>
      <c r="CT28" s="11" t="s">
        <v>269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 t="s">
        <v>268</v>
      </c>
      <c r="DZ28" s="3" t="s">
        <v>268</v>
      </c>
      <c r="EA28" s="3" t="s">
        <v>268</v>
      </c>
      <c r="EB28" s="3" t="s">
        <v>268</v>
      </c>
      <c r="EC28" s="3" t="s">
        <v>268</v>
      </c>
      <c r="ED28" s="3" t="s">
        <v>268</v>
      </c>
      <c r="EE28" s="3" t="s">
        <v>268</v>
      </c>
      <c r="EF28" s="3" t="s">
        <v>268</v>
      </c>
      <c r="EG28" s="3" t="s">
        <v>268</v>
      </c>
      <c r="EH28" s="3" t="s">
        <v>268</v>
      </c>
      <c r="EI28" s="3" t="s">
        <v>268</v>
      </c>
      <c r="EJ28" s="3" t="s">
        <v>268</v>
      </c>
      <c r="EK28" s="3">
        <v>44</v>
      </c>
      <c r="EL28" s="3" t="s">
        <v>268</v>
      </c>
      <c r="EM28" s="3" t="s">
        <v>268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>
        <v>12.2</v>
      </c>
      <c r="FF28" s="3" t="s">
        <v>268</v>
      </c>
      <c r="FG28" s="3" t="s">
        <v>268</v>
      </c>
      <c r="FH28" s="3" t="s">
        <v>268</v>
      </c>
      <c r="FI28" s="3" t="s">
        <v>268</v>
      </c>
      <c r="FJ28" s="3" t="s">
        <v>268</v>
      </c>
      <c r="FK28" s="3" t="s">
        <v>268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 t="s">
        <v>268</v>
      </c>
      <c r="AB29" s="3" t="s">
        <v>268</v>
      </c>
      <c r="AC29" s="3" t="s">
        <v>268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>
        <v>0.5</v>
      </c>
      <c r="AP29" s="3">
        <v>0.5</v>
      </c>
      <c r="AQ29" s="3" t="s">
        <v>268</v>
      </c>
      <c r="AR29" s="3" t="s">
        <v>268</v>
      </c>
      <c r="AS29" s="3" t="s">
        <v>268</v>
      </c>
      <c r="AT29" s="3" t="s">
        <v>268</v>
      </c>
      <c r="AU29" s="3" t="s">
        <v>268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>
        <v>0</v>
      </c>
      <c r="BC29" s="3">
        <v>0</v>
      </c>
      <c r="BD29" s="3">
        <v>0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2.1</v>
      </c>
      <c r="BR29" s="3">
        <v>2.5</v>
      </c>
      <c r="BS29" s="3">
        <v>2.7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 t="s">
        <v>268</v>
      </c>
      <c r="CH29" s="3" t="s">
        <v>268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 t="s">
        <v>268</v>
      </c>
      <c r="CN29" s="3" t="s">
        <v>268</v>
      </c>
      <c r="CO29" s="3" t="s">
        <v>268</v>
      </c>
      <c r="CP29" s="3" t="s">
        <v>268</v>
      </c>
      <c r="CQ29" s="3" t="s">
        <v>268</v>
      </c>
      <c r="CS29" s="1"/>
      <c r="CT29" s="11" t="s">
        <v>270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270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O29" s="1"/>
      <c r="EP29" s="11" t="s">
        <v>270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 t="s">
        <v>268</v>
      </c>
      <c r="J30" s="3" t="s">
        <v>268</v>
      </c>
      <c r="K30" s="3" t="s">
        <v>268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 t="s">
        <v>268</v>
      </c>
      <c r="AB30" s="3" t="s">
        <v>268</v>
      </c>
      <c r="AC30" s="3" t="s">
        <v>268</v>
      </c>
      <c r="AD30" s="3" t="s">
        <v>268</v>
      </c>
      <c r="AE30" s="3" t="s">
        <v>268</v>
      </c>
      <c r="AF30" s="3" t="s">
        <v>268</v>
      </c>
      <c r="AG30" s="3" t="s">
        <v>268</v>
      </c>
      <c r="AH30" s="3" t="s">
        <v>268</v>
      </c>
      <c r="AI30" s="3" t="s">
        <v>268</v>
      </c>
      <c r="AJ30" s="3" t="s">
        <v>268</v>
      </c>
      <c r="AK30" s="3" t="s">
        <v>268</v>
      </c>
      <c r="AL30" s="3" t="s">
        <v>268</v>
      </c>
      <c r="AM30" s="3" t="s">
        <v>268</v>
      </c>
      <c r="AN30" s="3" t="s">
        <v>268</v>
      </c>
      <c r="AO30" s="3" t="s">
        <v>268</v>
      </c>
      <c r="AP30" s="3" t="s">
        <v>268</v>
      </c>
      <c r="AQ30" s="3" t="s">
        <v>268</v>
      </c>
      <c r="AR30" s="3" t="s">
        <v>268</v>
      </c>
      <c r="AS30" s="3">
        <v>0.4</v>
      </c>
      <c r="AT30" s="3">
        <v>0.3</v>
      </c>
      <c r="AU30" s="3">
        <v>0.4</v>
      </c>
      <c r="AW30" s="1"/>
      <c r="AX30" s="11" t="s">
        <v>271</v>
      </c>
      <c r="AY30" s="3">
        <v>0</v>
      </c>
      <c r="AZ30" s="3">
        <v>0</v>
      </c>
      <c r="BA30" s="3">
        <v>0</v>
      </c>
      <c r="BB30" s="3" t="s">
        <v>268</v>
      </c>
      <c r="BC30" s="3" t="s">
        <v>268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 t="s">
        <v>268</v>
      </c>
      <c r="BX30" s="3" t="s">
        <v>268</v>
      </c>
      <c r="BY30" s="3" t="s">
        <v>268</v>
      </c>
      <c r="BZ30" s="3" t="s">
        <v>268</v>
      </c>
      <c r="CA30" s="3" t="s">
        <v>268</v>
      </c>
      <c r="CB30" s="3" t="s">
        <v>268</v>
      </c>
      <c r="CC30" s="3" t="s">
        <v>268</v>
      </c>
      <c r="CD30" s="3" t="s">
        <v>268</v>
      </c>
      <c r="CE30" s="3" t="s">
        <v>268</v>
      </c>
      <c r="CF30" s="3" t="s">
        <v>268</v>
      </c>
      <c r="CG30" s="3" t="s">
        <v>268</v>
      </c>
      <c r="CH30" s="3">
        <v>2.4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 t="s">
        <v>268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>
        <v>0</v>
      </c>
      <c r="AM31" s="3">
        <v>0</v>
      </c>
      <c r="AN31" s="3">
        <v>0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 t="s">
        <v>268</v>
      </c>
      <c r="AT31" s="3">
        <v>0</v>
      </c>
      <c r="AU31" s="3">
        <v>0</v>
      </c>
      <c r="AW31" s="1"/>
      <c r="AX31" s="11" t="s">
        <v>272</v>
      </c>
      <c r="AY31" s="3" t="s">
        <v>268</v>
      </c>
      <c r="AZ31" s="3" t="s">
        <v>268</v>
      </c>
      <c r="BA31" s="3" t="s">
        <v>268</v>
      </c>
      <c r="BB31" s="3" t="s">
        <v>268</v>
      </c>
      <c r="BC31" s="3" t="s">
        <v>268</v>
      </c>
      <c r="BD31" s="3" t="s">
        <v>268</v>
      </c>
      <c r="BE31" s="3" t="s">
        <v>268</v>
      </c>
      <c r="BF31" s="3" t="s">
        <v>268</v>
      </c>
      <c r="BG31" s="3" t="s">
        <v>268</v>
      </c>
      <c r="BH31" s="3" t="s">
        <v>268</v>
      </c>
      <c r="BI31" s="3" t="s">
        <v>268</v>
      </c>
      <c r="BJ31" s="3" t="s">
        <v>268</v>
      </c>
      <c r="BK31" s="3" t="s">
        <v>268</v>
      </c>
      <c r="BL31" s="3" t="s">
        <v>268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 t="s">
        <v>268</v>
      </c>
      <c r="BX31" s="3" t="s">
        <v>268</v>
      </c>
      <c r="BY31" s="3" t="s">
        <v>268</v>
      </c>
      <c r="BZ31" s="3" t="s">
        <v>268</v>
      </c>
      <c r="CA31" s="3" t="s">
        <v>268</v>
      </c>
      <c r="CB31" s="3" t="s">
        <v>268</v>
      </c>
      <c r="CC31" s="3" t="s">
        <v>268</v>
      </c>
      <c r="CD31" s="3" t="s">
        <v>268</v>
      </c>
      <c r="CE31" s="3" t="s">
        <v>268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 t="s">
        <v>268</v>
      </c>
      <c r="FE31" s="3" t="s">
        <v>268</v>
      </c>
      <c r="FF31" s="3" t="s">
        <v>268</v>
      </c>
      <c r="FG31" s="3" t="s">
        <v>268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268</v>
      </c>
      <c r="I32" s="3" t="s">
        <v>268</v>
      </c>
      <c r="J32" s="3" t="s">
        <v>268</v>
      </c>
      <c r="K32" s="3" t="s">
        <v>268</v>
      </c>
      <c r="L32" s="3" t="s">
        <v>268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 t="s">
        <v>268</v>
      </c>
      <c r="U32" s="3" t="s">
        <v>268</v>
      </c>
      <c r="V32" s="3" t="s">
        <v>268</v>
      </c>
      <c r="W32" s="3">
        <v>0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>
        <v>0.1</v>
      </c>
      <c r="AH32" s="3">
        <v>0.1</v>
      </c>
      <c r="AI32" s="3">
        <v>0.1</v>
      </c>
      <c r="AJ32" s="3">
        <v>0.1</v>
      </c>
      <c r="AK32" s="3">
        <v>0.1</v>
      </c>
      <c r="AL32" s="3">
        <v>0.1</v>
      </c>
      <c r="AM32" s="3">
        <v>0.1</v>
      </c>
      <c r="AN32" s="3">
        <v>0.1</v>
      </c>
      <c r="AO32" s="3">
        <v>0.1</v>
      </c>
      <c r="AP32" s="3">
        <v>0.1</v>
      </c>
      <c r="AQ32" s="3" t="s">
        <v>268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0.2</v>
      </c>
      <c r="BE32" s="3" t="s">
        <v>268</v>
      </c>
      <c r="BF32" s="3">
        <v>0.1</v>
      </c>
      <c r="BG32" s="3">
        <v>0.1</v>
      </c>
      <c r="BH32" s="3">
        <v>0.1</v>
      </c>
      <c r="BI32" s="3">
        <v>0.1</v>
      </c>
      <c r="BJ32" s="3">
        <v>0.1</v>
      </c>
      <c r="BK32" s="3">
        <v>0.1</v>
      </c>
      <c r="BL32" s="3">
        <v>0.1</v>
      </c>
      <c r="BM32" s="3">
        <v>0.2</v>
      </c>
      <c r="BN32" s="3">
        <v>0.4</v>
      </c>
      <c r="BO32" s="3">
        <v>0.2</v>
      </c>
      <c r="BP32" s="3">
        <v>0.3</v>
      </c>
      <c r="BQ32" s="3">
        <v>0.2</v>
      </c>
      <c r="BR32" s="3">
        <v>0.2</v>
      </c>
      <c r="BS32" s="3">
        <v>0.2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268</v>
      </c>
      <c r="CC32" s="3" t="s">
        <v>268</v>
      </c>
      <c r="CD32" s="3" t="s">
        <v>268</v>
      </c>
      <c r="CE32" s="3" t="s">
        <v>268</v>
      </c>
      <c r="CF32" s="3" t="s">
        <v>268</v>
      </c>
      <c r="CG32" s="3" t="s">
        <v>268</v>
      </c>
      <c r="CH32" s="3" t="s">
        <v>268</v>
      </c>
      <c r="CI32" s="3" t="s">
        <v>268</v>
      </c>
      <c r="CJ32" s="3" t="s">
        <v>268</v>
      </c>
      <c r="CK32" s="3" t="s">
        <v>268</v>
      </c>
      <c r="CL32" s="3" t="s">
        <v>268</v>
      </c>
      <c r="CM32" s="3" t="s">
        <v>268</v>
      </c>
      <c r="CN32" s="3" t="s">
        <v>268</v>
      </c>
      <c r="CO32" s="3" t="s">
        <v>268</v>
      </c>
      <c r="CP32" s="3" t="s">
        <v>268</v>
      </c>
      <c r="CQ32" s="3" t="s">
        <v>268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 t="s">
        <v>268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 t="s">
        <v>268</v>
      </c>
      <c r="EI32" s="3">
        <v>0.4</v>
      </c>
      <c r="EJ32" s="3">
        <v>0</v>
      </c>
      <c r="EK32" s="3">
        <v>0</v>
      </c>
      <c r="EL32" s="3">
        <v>0</v>
      </c>
      <c r="EM32" s="3" t="s">
        <v>268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 t="s">
        <v>268</v>
      </c>
      <c r="FJ32" s="3" t="s">
        <v>268</v>
      </c>
      <c r="FK32" s="3" t="s">
        <v>268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 t="s">
        <v>268</v>
      </c>
      <c r="M33" s="3" t="s">
        <v>268</v>
      </c>
      <c r="N33" s="3" t="s">
        <v>268</v>
      </c>
      <c r="O33" s="3" t="s">
        <v>268</v>
      </c>
      <c r="P33" s="3" t="s">
        <v>268</v>
      </c>
      <c r="Q33" s="3" t="s">
        <v>268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 t="s">
        <v>268</v>
      </c>
      <c r="AJ33" s="3" t="s">
        <v>268</v>
      </c>
      <c r="AK33" s="3" t="s">
        <v>268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 t="s">
        <v>268</v>
      </c>
      <c r="AQ33" s="3" t="s">
        <v>268</v>
      </c>
      <c r="AR33" s="3" t="s">
        <v>268</v>
      </c>
      <c r="AS33" s="3">
        <v>2.6</v>
      </c>
      <c r="AT33" s="3" t="s">
        <v>268</v>
      </c>
      <c r="AU33" s="3" t="s">
        <v>268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 t="s">
        <v>268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 t="s">
        <v>268</v>
      </c>
      <c r="ER33" s="3" t="s">
        <v>268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 t="s">
        <v>268</v>
      </c>
      <c r="FD33" s="3" t="s">
        <v>268</v>
      </c>
      <c r="FE33" s="3" t="s">
        <v>268</v>
      </c>
      <c r="FF33" s="3" t="s">
        <v>268</v>
      </c>
      <c r="FG33" s="3" t="s">
        <v>268</v>
      </c>
      <c r="FH33" s="3" t="s">
        <v>268</v>
      </c>
      <c r="FI33" s="3" t="s">
        <v>268</v>
      </c>
      <c r="FJ33" s="3" t="s">
        <v>268</v>
      </c>
      <c r="FK33" s="3" t="s">
        <v>268</v>
      </c>
    </row>
    <row r="34" ht="14.5" spans="1:167">
      <c r="A34" s="1"/>
      <c r="B34" s="11" t="s">
        <v>275</v>
      </c>
      <c r="C34" s="3" t="s">
        <v>268</v>
      </c>
      <c r="D34" s="3" t="s">
        <v>268</v>
      </c>
      <c r="E34" s="3" t="s">
        <v>268</v>
      </c>
      <c r="F34" s="3" t="s">
        <v>268</v>
      </c>
      <c r="G34" s="3" t="s">
        <v>268</v>
      </c>
      <c r="H34" s="3" t="s">
        <v>268</v>
      </c>
      <c r="I34" s="3" t="s">
        <v>268</v>
      </c>
      <c r="J34" s="3" t="s">
        <v>268</v>
      </c>
      <c r="K34" s="3" t="s">
        <v>268</v>
      </c>
      <c r="L34" s="3" t="s">
        <v>268</v>
      </c>
      <c r="M34" s="3" t="s">
        <v>268</v>
      </c>
      <c r="N34" s="3" t="s">
        <v>268</v>
      </c>
      <c r="O34" s="3" t="s">
        <v>268</v>
      </c>
      <c r="P34" s="3" t="s">
        <v>268</v>
      </c>
      <c r="Q34" s="3" t="s">
        <v>268</v>
      </c>
      <c r="R34" s="3" t="s">
        <v>268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 t="s">
        <v>268</v>
      </c>
      <c r="BA34" s="3">
        <v>0</v>
      </c>
      <c r="BB34" s="3">
        <v>0</v>
      </c>
      <c r="BC34" s="3">
        <v>0</v>
      </c>
      <c r="BD34" s="3" t="s">
        <v>268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 t="s">
        <v>268</v>
      </c>
      <c r="ER34" s="3" t="s">
        <v>268</v>
      </c>
      <c r="ES34" s="3" t="s">
        <v>268</v>
      </c>
      <c r="ET34" s="3" t="s">
        <v>268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1.5</v>
      </c>
      <c r="FF34" s="3" t="s">
        <v>268</v>
      </c>
      <c r="FG34" s="3" t="s">
        <v>268</v>
      </c>
      <c r="FH34" s="3" t="s">
        <v>268</v>
      </c>
      <c r="FI34" s="3" t="s">
        <v>268</v>
      </c>
      <c r="FJ34" s="3" t="s">
        <v>268</v>
      </c>
      <c r="FK34" s="3" t="s">
        <v>268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12.9</v>
      </c>
      <c r="K35" s="3">
        <v>16.6</v>
      </c>
      <c r="L35" s="3">
        <v>11.1</v>
      </c>
      <c r="M35" s="3">
        <v>6.5</v>
      </c>
      <c r="N35" s="3">
        <v>0</v>
      </c>
      <c r="O35" s="3">
        <v>0</v>
      </c>
      <c r="P35" s="3">
        <v>0</v>
      </c>
      <c r="Q35" s="3">
        <v>2.6</v>
      </c>
      <c r="R35" s="3">
        <v>5.1</v>
      </c>
      <c r="S35" s="3">
        <v>8.3</v>
      </c>
      <c r="T35" s="3">
        <v>4</v>
      </c>
      <c r="U35" s="3">
        <v>5.3</v>
      </c>
      <c r="V35" s="3">
        <v>3.1</v>
      </c>
      <c r="W35" s="3">
        <v>5.7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0.2</v>
      </c>
      <c r="AI35" s="3">
        <v>0.3</v>
      </c>
      <c r="AJ35" s="3">
        <v>0.3</v>
      </c>
      <c r="AK35" s="3">
        <v>0.2</v>
      </c>
      <c r="AL35" s="3">
        <v>0</v>
      </c>
      <c r="AM35" s="3">
        <v>0</v>
      </c>
      <c r="AN35" s="3">
        <v>0</v>
      </c>
      <c r="AO35" s="3">
        <v>0.2</v>
      </c>
      <c r="AP35" s="3">
        <v>0.3</v>
      </c>
      <c r="AQ35" s="3">
        <v>0.2</v>
      </c>
      <c r="AR35" s="3">
        <v>0.1</v>
      </c>
      <c r="AS35" s="3">
        <v>0.2</v>
      </c>
      <c r="AT35" s="3">
        <v>0.1</v>
      </c>
      <c r="AU35" s="3">
        <v>0.1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1.2</v>
      </c>
      <c r="BG35" s="3">
        <v>1.2</v>
      </c>
      <c r="BH35" s="3">
        <v>1.1</v>
      </c>
      <c r="BI35" s="3">
        <v>1.1</v>
      </c>
      <c r="BJ35" s="3">
        <v>0</v>
      </c>
      <c r="BK35" s="3">
        <v>0</v>
      </c>
      <c r="BL35" s="3">
        <v>0</v>
      </c>
      <c r="BM35" s="3">
        <v>2.6</v>
      </c>
      <c r="BN35" s="3">
        <v>2.3</v>
      </c>
      <c r="BO35" s="3">
        <v>0.4</v>
      </c>
      <c r="BP35" s="3">
        <v>0.9</v>
      </c>
      <c r="BQ35" s="3">
        <v>1</v>
      </c>
      <c r="BR35" s="3">
        <v>0.6</v>
      </c>
      <c r="BS35" s="3">
        <v>0.6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0.6</v>
      </c>
      <c r="CE35" s="3">
        <v>0.6</v>
      </c>
      <c r="CF35" s="3">
        <v>0.3</v>
      </c>
      <c r="CG35" s="3">
        <v>0.3</v>
      </c>
      <c r="CH35" s="3">
        <v>0</v>
      </c>
      <c r="CI35" s="3">
        <v>0</v>
      </c>
      <c r="CJ35" s="3">
        <v>0</v>
      </c>
      <c r="CK35" s="3">
        <v>0.8</v>
      </c>
      <c r="CL35" s="3">
        <v>0.6</v>
      </c>
      <c r="CM35" s="3">
        <v>0.5</v>
      </c>
      <c r="CN35" s="3">
        <v>0.3</v>
      </c>
      <c r="CO35" s="3">
        <v>0.6</v>
      </c>
      <c r="CP35" s="3">
        <v>0.6</v>
      </c>
      <c r="CQ35" s="3">
        <v>0.6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100</v>
      </c>
      <c r="DC35" s="3">
        <v>100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98</v>
      </c>
      <c r="DJ35" s="3">
        <v>100</v>
      </c>
      <c r="DK35" s="3">
        <v>100</v>
      </c>
      <c r="DL35" s="3">
        <v>100</v>
      </c>
      <c r="DM35" s="3">
        <v>100</v>
      </c>
      <c r="DN35" s="3">
        <v>100</v>
      </c>
      <c r="DO35" s="3">
        <v>100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5.3</v>
      </c>
      <c r="EA35" s="3">
        <v>38</v>
      </c>
      <c r="EB35" s="3">
        <v>28.6</v>
      </c>
      <c r="EC35" s="3">
        <v>1.6</v>
      </c>
      <c r="ED35" s="3">
        <v>0</v>
      </c>
      <c r="EE35" s="3">
        <v>0</v>
      </c>
      <c r="EF35" s="3">
        <v>0</v>
      </c>
      <c r="EG35" s="3">
        <v>29.8</v>
      </c>
      <c r="EH35" s="3">
        <v>13.3</v>
      </c>
      <c r="EI35" s="3">
        <v>0</v>
      </c>
      <c r="EJ35" s="3">
        <v>18.7</v>
      </c>
      <c r="EK35" s="3">
        <v>13.5</v>
      </c>
      <c r="EL35" s="3">
        <v>11.3</v>
      </c>
      <c r="EM35" s="3">
        <v>8.8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2.1</v>
      </c>
      <c r="EY35" s="3">
        <v>1.5</v>
      </c>
      <c r="EZ35" s="3">
        <v>1</v>
      </c>
      <c r="FA35" s="3">
        <v>1</v>
      </c>
      <c r="FB35" s="3">
        <v>0</v>
      </c>
      <c r="FC35" s="3">
        <v>0</v>
      </c>
      <c r="FD35" s="3">
        <v>0</v>
      </c>
      <c r="FE35" s="3">
        <v>2.7</v>
      </c>
      <c r="FF35" s="3">
        <v>3.1</v>
      </c>
      <c r="FG35" s="3">
        <v>0.9</v>
      </c>
      <c r="FH35" s="3">
        <v>1</v>
      </c>
      <c r="FI35" s="3">
        <v>1.1</v>
      </c>
      <c r="FJ35" s="3">
        <v>0.7</v>
      </c>
      <c r="FK35" s="3">
        <v>0.5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314</v>
      </c>
      <c r="C38" s="5">
        <v>0.2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0.2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</v>
      </c>
      <c r="T38" s="5">
        <v>0.1</v>
      </c>
      <c r="U38" s="5">
        <v>0.1</v>
      </c>
      <c r="V38" s="5">
        <v>0.1</v>
      </c>
      <c r="W38" s="5">
        <v>0</v>
      </c>
      <c r="Y38" s="8"/>
      <c r="Z38" s="12" t="s">
        <v>314</v>
      </c>
      <c r="AA38" s="5">
        <v>2</v>
      </c>
      <c r="AB38" s="5">
        <v>2.1</v>
      </c>
      <c r="AC38" s="5">
        <v>1.9</v>
      </c>
      <c r="AD38" s="5">
        <v>2.1</v>
      </c>
      <c r="AE38" s="5">
        <v>2</v>
      </c>
      <c r="AF38" s="5">
        <v>2.2</v>
      </c>
      <c r="AG38" s="5">
        <v>1.9</v>
      </c>
      <c r="AH38" s="5">
        <v>2</v>
      </c>
      <c r="AI38" s="5">
        <v>2.1</v>
      </c>
      <c r="AJ38" s="5">
        <v>1.3</v>
      </c>
      <c r="AK38" s="5">
        <v>1.5</v>
      </c>
      <c r="AL38" s="5">
        <v>1.8</v>
      </c>
      <c r="AM38" s="5">
        <v>1.8</v>
      </c>
      <c r="AN38" s="5">
        <v>1.7</v>
      </c>
      <c r="AO38" s="5">
        <v>1.6</v>
      </c>
      <c r="AP38" s="5">
        <v>2.2</v>
      </c>
      <c r="AQ38" s="5">
        <v>2.2</v>
      </c>
      <c r="AR38" s="5">
        <v>2.2</v>
      </c>
      <c r="AS38" s="5">
        <v>1.8</v>
      </c>
      <c r="AT38" s="5">
        <v>2.2</v>
      </c>
      <c r="AU38" s="5">
        <v>2.1</v>
      </c>
      <c r="AW38" s="8"/>
      <c r="AX38" s="12" t="s">
        <v>314</v>
      </c>
      <c r="AY38" s="5">
        <v>0.7</v>
      </c>
      <c r="AZ38" s="5">
        <v>0.8</v>
      </c>
      <c r="BA38" s="5">
        <v>0.7</v>
      </c>
      <c r="BB38" s="5">
        <v>0.6</v>
      </c>
      <c r="BC38" s="5">
        <v>0.7</v>
      </c>
      <c r="BD38" s="5">
        <v>0.7</v>
      </c>
      <c r="BE38" s="5">
        <v>0.8</v>
      </c>
      <c r="BF38" s="5">
        <v>0.8</v>
      </c>
      <c r="BG38" s="5">
        <v>0.9</v>
      </c>
      <c r="BH38" s="5">
        <v>0.6</v>
      </c>
      <c r="BI38" s="5">
        <v>0.6</v>
      </c>
      <c r="BJ38" s="5">
        <v>0.7</v>
      </c>
      <c r="BK38" s="5">
        <v>0.6</v>
      </c>
      <c r="BL38" s="5">
        <v>0.6</v>
      </c>
      <c r="BM38" s="5">
        <v>0.4</v>
      </c>
      <c r="BN38" s="5">
        <v>0.3</v>
      </c>
      <c r="BO38" s="5">
        <v>0.6</v>
      </c>
      <c r="BP38" s="5">
        <v>0.7</v>
      </c>
      <c r="BQ38" s="5">
        <v>0.6</v>
      </c>
      <c r="BR38" s="5">
        <v>0.6</v>
      </c>
      <c r="BS38" s="5">
        <v>0.5</v>
      </c>
      <c r="BU38" s="8"/>
      <c r="BV38" s="12" t="s">
        <v>314</v>
      </c>
      <c r="BW38" s="5">
        <v>0.2</v>
      </c>
      <c r="BX38" s="5">
        <v>0.2</v>
      </c>
      <c r="BY38" s="5">
        <v>0.2</v>
      </c>
      <c r="BZ38" s="5">
        <v>0.2</v>
      </c>
      <c r="CA38" s="5">
        <v>0.2</v>
      </c>
      <c r="CB38" s="5">
        <v>0.2</v>
      </c>
      <c r="CC38" s="5">
        <v>0.2</v>
      </c>
      <c r="CD38" s="5">
        <v>0.2</v>
      </c>
      <c r="CE38" s="5">
        <v>0.2</v>
      </c>
      <c r="CF38" s="5">
        <v>0.2</v>
      </c>
      <c r="CG38" s="5">
        <v>0.1</v>
      </c>
      <c r="CH38" s="5">
        <v>0.1</v>
      </c>
      <c r="CI38" s="5">
        <v>0.1</v>
      </c>
      <c r="CJ38" s="5">
        <v>0</v>
      </c>
      <c r="CK38" s="5">
        <v>0.1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314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314</v>
      </c>
      <c r="DS38" s="5">
        <v>0.3</v>
      </c>
      <c r="DT38" s="5">
        <v>0.3</v>
      </c>
      <c r="DU38" s="5">
        <v>0.3</v>
      </c>
      <c r="DV38" s="5">
        <v>0.2</v>
      </c>
      <c r="DW38" s="5">
        <v>0.2</v>
      </c>
      <c r="DX38" s="5">
        <v>0.2</v>
      </c>
      <c r="DY38" s="5">
        <v>0.2</v>
      </c>
      <c r="DZ38" s="5">
        <v>0.2</v>
      </c>
      <c r="EA38" s="5">
        <v>0</v>
      </c>
      <c r="EB38" s="5">
        <v>0</v>
      </c>
      <c r="EC38" s="5">
        <v>0.3</v>
      </c>
      <c r="ED38" s="5">
        <v>0.3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O38" s="8"/>
      <c r="EP38" s="12" t="s">
        <v>314</v>
      </c>
      <c r="EQ38" s="5">
        <v>0.3</v>
      </c>
      <c r="ER38" s="5">
        <v>0.3</v>
      </c>
      <c r="ES38" s="5">
        <v>0.3</v>
      </c>
      <c r="ET38" s="5">
        <v>0.4</v>
      </c>
      <c r="EU38" s="5">
        <v>0.4</v>
      </c>
      <c r="EV38" s="5">
        <v>0.3</v>
      </c>
      <c r="EW38" s="5">
        <v>0.3</v>
      </c>
      <c r="EX38" s="5">
        <v>0.4</v>
      </c>
      <c r="EY38" s="5">
        <v>0.4</v>
      </c>
      <c r="EZ38" s="5">
        <v>0.4</v>
      </c>
      <c r="FA38" s="5">
        <v>0.4</v>
      </c>
      <c r="FB38" s="5">
        <v>0.5</v>
      </c>
      <c r="FC38" s="5">
        <v>0.4</v>
      </c>
      <c r="FD38" s="5">
        <v>0.4</v>
      </c>
      <c r="FE38" s="5">
        <v>0.4</v>
      </c>
      <c r="FF38" s="5">
        <v>0.4</v>
      </c>
      <c r="FG38" s="5">
        <v>0.4</v>
      </c>
      <c r="FH38" s="5">
        <v>0.4</v>
      </c>
      <c r="FI38" s="5">
        <v>0.4</v>
      </c>
      <c r="FJ38" s="5">
        <v>0.4</v>
      </c>
      <c r="FK38" s="5">
        <v>0.3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 t="s">
        <v>268</v>
      </c>
      <c r="AB41" s="3" t="s">
        <v>268</v>
      </c>
      <c r="AC41" s="3" t="s">
        <v>268</v>
      </c>
      <c r="AD41" s="3" t="s">
        <v>268</v>
      </c>
      <c r="AE41" s="3" t="s">
        <v>268</v>
      </c>
      <c r="AF41" s="3" t="s">
        <v>268</v>
      </c>
      <c r="AG41" s="3" t="s">
        <v>268</v>
      </c>
      <c r="AH41" s="3" t="s">
        <v>268</v>
      </c>
      <c r="AI41" s="3" t="s">
        <v>268</v>
      </c>
      <c r="AJ41" s="3" t="s">
        <v>268</v>
      </c>
      <c r="AK41" s="3">
        <v>0.5</v>
      </c>
      <c r="AL41" s="3" t="s">
        <v>268</v>
      </c>
      <c r="AM41" s="3" t="s">
        <v>268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>
        <v>1.4</v>
      </c>
      <c r="AS41" s="3">
        <v>1.2</v>
      </c>
      <c r="AT41" s="3">
        <v>1.5</v>
      </c>
      <c r="AU41" s="3">
        <v>1.4</v>
      </c>
      <c r="AV41" s="16">
        <f t="shared" ref="AV41:AV49" si="1">AU16</f>
        <v>29.1</v>
      </c>
      <c r="AW41" s="17">
        <f>AU41*1000/AV41</f>
        <v>48.1099656357388</v>
      </c>
      <c r="AX41" s="11" t="s">
        <v>269</v>
      </c>
      <c r="AY41" s="3">
        <v>0.6</v>
      </c>
      <c r="AZ41" s="3">
        <v>0.7</v>
      </c>
      <c r="BA41" s="3">
        <v>0.6</v>
      </c>
      <c r="BB41" s="3">
        <v>0.5</v>
      </c>
      <c r="BC41" s="3">
        <v>0.6</v>
      </c>
      <c r="BD41" s="3">
        <v>0.6</v>
      </c>
      <c r="BE41" s="3">
        <v>0.6</v>
      </c>
      <c r="BF41" s="3">
        <v>0.6</v>
      </c>
      <c r="BG41" s="3" t="s">
        <v>268</v>
      </c>
      <c r="BH41" s="3" t="s">
        <v>268</v>
      </c>
      <c r="BI41" s="3">
        <v>0.5</v>
      </c>
      <c r="BJ41" s="3">
        <v>0.5</v>
      </c>
      <c r="BK41" s="3" t="s">
        <v>268</v>
      </c>
      <c r="BL41" s="3" t="s">
        <v>268</v>
      </c>
      <c r="BM41" s="3" t="s">
        <v>268</v>
      </c>
      <c r="BN41" s="3" t="s">
        <v>268</v>
      </c>
      <c r="BO41" s="3" t="s">
        <v>268</v>
      </c>
      <c r="BP41" s="3">
        <v>0.6</v>
      </c>
      <c r="BQ41" s="3">
        <v>0.6</v>
      </c>
      <c r="BR41" s="3">
        <v>0.6</v>
      </c>
      <c r="BS41" s="3">
        <v>0.5</v>
      </c>
      <c r="BT41" s="16">
        <f t="shared" ref="BT41:BT49" si="2">BS16</f>
        <v>10.2</v>
      </c>
      <c r="BU41" s="17">
        <f>BS41*1000/BT41</f>
        <v>49.0196078431373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>
        <v>0</v>
      </c>
      <c r="CH41" s="3" t="s">
        <v>268</v>
      </c>
      <c r="CI41" s="3" t="s">
        <v>268</v>
      </c>
      <c r="CJ41" s="3">
        <v>0</v>
      </c>
      <c r="CK41" s="3">
        <v>0</v>
      </c>
      <c r="CL41" s="3" t="s">
        <v>268</v>
      </c>
      <c r="CM41" s="3" t="s">
        <v>268</v>
      </c>
      <c r="CN41" s="3" t="s">
        <v>268</v>
      </c>
      <c r="CO41" s="3" t="s">
        <v>268</v>
      </c>
      <c r="CP41" s="3" t="s">
        <v>268</v>
      </c>
      <c r="CQ41" s="3" t="s">
        <v>268</v>
      </c>
      <c r="CR41" s="16" t="str">
        <f t="shared" ref="CR41:CR49" si="3">CQ16</f>
        <v>X</v>
      </c>
      <c r="CS41" s="17"/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 t="s">
        <v>268</v>
      </c>
      <c r="DZ41" s="3" t="s">
        <v>268</v>
      </c>
      <c r="EA41" s="3" t="s">
        <v>268</v>
      </c>
      <c r="EB41" s="3" t="s">
        <v>268</v>
      </c>
      <c r="EC41" s="3" t="s">
        <v>268</v>
      </c>
      <c r="ED41" s="3" t="s">
        <v>268</v>
      </c>
      <c r="EE41" s="3" t="s">
        <v>268</v>
      </c>
      <c r="EF41" s="3" t="s">
        <v>268</v>
      </c>
      <c r="EG41" s="3" t="s">
        <v>268</v>
      </c>
      <c r="EH41" s="3" t="s">
        <v>268</v>
      </c>
      <c r="EI41" s="3" t="s">
        <v>268</v>
      </c>
      <c r="EJ41" s="3" t="s">
        <v>268</v>
      </c>
      <c r="EK41" s="3">
        <v>0</v>
      </c>
      <c r="EL41" s="3" t="s">
        <v>268</v>
      </c>
      <c r="EM41" s="3" t="s">
        <v>268</v>
      </c>
      <c r="EN41" s="16" t="str">
        <f t="shared" ref="EN41:EN49" si="5">EM16</f>
        <v>X</v>
      </c>
      <c r="EO41" s="17"/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>
        <v>0.1</v>
      </c>
      <c r="FF41" s="3" t="s">
        <v>268</v>
      </c>
      <c r="FG41" s="3" t="s">
        <v>268</v>
      </c>
      <c r="FH41" s="3" t="s">
        <v>268</v>
      </c>
      <c r="FI41" s="3" t="s">
        <v>268</v>
      </c>
      <c r="FJ41" s="3" t="s">
        <v>268</v>
      </c>
      <c r="FK41" s="3" t="s">
        <v>268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48.564786739438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 t="s">
        <v>268</v>
      </c>
      <c r="AB42" s="3" t="s">
        <v>268</v>
      </c>
      <c r="AC42" s="3" t="s">
        <v>268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>
        <v>0.1</v>
      </c>
      <c r="AP42" s="3">
        <v>0.1</v>
      </c>
      <c r="AQ42" s="3" t="s">
        <v>268</v>
      </c>
      <c r="AR42" s="3" t="s">
        <v>268</v>
      </c>
      <c r="AS42" s="3" t="s">
        <v>268</v>
      </c>
      <c r="AT42" s="3" t="s">
        <v>268</v>
      </c>
      <c r="AU42" s="3" t="s">
        <v>268</v>
      </c>
      <c r="AV42" s="16" t="str">
        <f t="shared" si="1"/>
        <v>X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>
        <v>0</v>
      </c>
      <c r="BC42" s="3">
        <v>0</v>
      </c>
      <c r="BD42" s="3">
        <v>0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</v>
      </c>
      <c r="BR42" s="3">
        <v>0</v>
      </c>
      <c r="BS42" s="3">
        <v>0</v>
      </c>
      <c r="BT42" s="16">
        <f t="shared" si="2"/>
        <v>0.5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 t="s">
        <v>268</v>
      </c>
      <c r="CH42" s="3" t="s">
        <v>268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 t="s">
        <v>268</v>
      </c>
      <c r="CN42" s="3" t="s">
        <v>268</v>
      </c>
      <c r="CO42" s="3" t="s">
        <v>268</v>
      </c>
      <c r="CP42" s="3" t="s">
        <v>268</v>
      </c>
      <c r="CQ42" s="3" t="s">
        <v>268</v>
      </c>
      <c r="CR42" s="16" t="str">
        <f t="shared" si="3"/>
        <v>X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270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>
        <v>0</v>
      </c>
      <c r="EC42" s="3">
        <v>0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270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>
        <v>0</v>
      </c>
      <c r="EX42" s="3">
        <v>0</v>
      </c>
      <c r="EY42" s="3">
        <v>0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6"/>
        <v>X</v>
      </c>
      <c r="FM42" s="17"/>
    </row>
    <row r="43" ht="14.5" spans="1:170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 t="s">
        <v>268</v>
      </c>
      <c r="J43" s="3" t="s">
        <v>268</v>
      </c>
      <c r="K43" s="3" t="s">
        <v>268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 t="s">
        <v>268</v>
      </c>
      <c r="AB43" s="3" t="s">
        <v>268</v>
      </c>
      <c r="AC43" s="3" t="s">
        <v>268</v>
      </c>
      <c r="AD43" s="3" t="s">
        <v>268</v>
      </c>
      <c r="AE43" s="3" t="s">
        <v>268</v>
      </c>
      <c r="AF43" s="3" t="s">
        <v>268</v>
      </c>
      <c r="AG43" s="3" t="s">
        <v>268</v>
      </c>
      <c r="AH43" s="3" t="s">
        <v>268</v>
      </c>
      <c r="AI43" s="3" t="s">
        <v>268</v>
      </c>
      <c r="AJ43" s="3" t="s">
        <v>268</v>
      </c>
      <c r="AK43" s="3" t="s">
        <v>268</v>
      </c>
      <c r="AL43" s="3" t="s">
        <v>268</v>
      </c>
      <c r="AM43" s="3" t="s">
        <v>268</v>
      </c>
      <c r="AN43" s="3" t="s">
        <v>268</v>
      </c>
      <c r="AO43" s="3" t="s">
        <v>268</v>
      </c>
      <c r="AP43" s="3" t="s">
        <v>268</v>
      </c>
      <c r="AQ43" s="3" t="s">
        <v>268</v>
      </c>
      <c r="AR43" s="3" t="s">
        <v>268</v>
      </c>
      <c r="AS43" s="3">
        <v>0.1</v>
      </c>
      <c r="AT43" s="3">
        <v>0.1</v>
      </c>
      <c r="AU43" s="3">
        <v>0.1</v>
      </c>
      <c r="AV43" s="16">
        <f t="shared" si="1"/>
        <v>0.8</v>
      </c>
      <c r="AW43" s="17">
        <f>AU43*1000/AV43</f>
        <v>125</v>
      </c>
      <c r="AX43" s="11" t="s">
        <v>271</v>
      </c>
      <c r="AY43" s="3">
        <v>0</v>
      </c>
      <c r="AZ43" s="3">
        <v>0</v>
      </c>
      <c r="BA43" s="3">
        <v>0</v>
      </c>
      <c r="BB43" s="3" t="s">
        <v>268</v>
      </c>
      <c r="BC43" s="3" t="s">
        <v>268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 t="s">
        <v>268</v>
      </c>
      <c r="BX43" s="3" t="s">
        <v>268</v>
      </c>
      <c r="BY43" s="3" t="s">
        <v>268</v>
      </c>
      <c r="BZ43" s="3" t="s">
        <v>268</v>
      </c>
      <c r="CA43" s="3" t="s">
        <v>268</v>
      </c>
      <c r="CB43" s="3" t="s">
        <v>268</v>
      </c>
      <c r="CC43" s="3" t="s">
        <v>268</v>
      </c>
      <c r="CD43" s="3" t="s">
        <v>268</v>
      </c>
      <c r="CE43" s="3" t="s">
        <v>268</v>
      </c>
      <c r="CF43" s="3" t="s">
        <v>268</v>
      </c>
      <c r="CG43" s="3" t="s">
        <v>268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 t="s">
        <v>268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  <c r="FN43">
        <f t="shared" si="7"/>
        <v>125</v>
      </c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>
        <v>0</v>
      </c>
      <c r="AM44" s="3">
        <v>0</v>
      </c>
      <c r="AN44" s="3">
        <v>0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 t="s">
        <v>268</v>
      </c>
      <c r="AT44" s="3">
        <v>0</v>
      </c>
      <c r="AU44" s="3">
        <v>0</v>
      </c>
      <c r="AV44" s="16">
        <f t="shared" si="1"/>
        <v>0.1</v>
      </c>
      <c r="AW44" s="17"/>
      <c r="AX44" s="11" t="s">
        <v>272</v>
      </c>
      <c r="AY44" s="3" t="s">
        <v>268</v>
      </c>
      <c r="AZ44" s="3" t="s">
        <v>268</v>
      </c>
      <c r="BA44" s="3" t="s">
        <v>268</v>
      </c>
      <c r="BB44" s="3" t="s">
        <v>268</v>
      </c>
      <c r="BC44" s="3" t="s">
        <v>268</v>
      </c>
      <c r="BD44" s="3" t="s">
        <v>268</v>
      </c>
      <c r="BE44" s="3" t="s">
        <v>268</v>
      </c>
      <c r="BF44" s="3" t="s">
        <v>268</v>
      </c>
      <c r="BG44" s="3" t="s">
        <v>268</v>
      </c>
      <c r="BH44" s="3" t="s">
        <v>268</v>
      </c>
      <c r="BI44" s="3" t="s">
        <v>268</v>
      </c>
      <c r="BJ44" s="3" t="s">
        <v>268</v>
      </c>
      <c r="BK44" s="3" t="s">
        <v>268</v>
      </c>
      <c r="BL44" s="3" t="s">
        <v>268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 t="s">
        <v>268</v>
      </c>
      <c r="BX44" s="3" t="s">
        <v>268</v>
      </c>
      <c r="BY44" s="3" t="s">
        <v>268</v>
      </c>
      <c r="BZ44" s="3" t="s">
        <v>268</v>
      </c>
      <c r="CA44" s="3" t="s">
        <v>268</v>
      </c>
      <c r="CB44" s="3" t="s">
        <v>268</v>
      </c>
      <c r="CC44" s="3" t="s">
        <v>268</v>
      </c>
      <c r="CD44" s="3" t="s">
        <v>268</v>
      </c>
      <c r="CE44" s="3" t="s">
        <v>268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 t="s">
        <v>268</v>
      </c>
      <c r="FE44" s="3" t="s">
        <v>268</v>
      </c>
      <c r="FF44" s="3" t="s">
        <v>268</v>
      </c>
      <c r="FG44" s="3" t="s">
        <v>268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268</v>
      </c>
      <c r="I45" s="3" t="s">
        <v>268</v>
      </c>
      <c r="J45" s="3" t="s">
        <v>268</v>
      </c>
      <c r="K45" s="3" t="s">
        <v>268</v>
      </c>
      <c r="L45" s="3" t="s">
        <v>268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 t="s">
        <v>268</v>
      </c>
      <c r="U45" s="3" t="s">
        <v>268</v>
      </c>
      <c r="V45" s="3" t="s">
        <v>268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268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0.1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 t="s">
        <v>268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268</v>
      </c>
      <c r="CC45" s="3" t="s">
        <v>268</v>
      </c>
      <c r="CD45" s="3" t="s">
        <v>268</v>
      </c>
      <c r="CE45" s="3" t="s">
        <v>268</v>
      </c>
      <c r="CF45" s="3" t="s">
        <v>268</v>
      </c>
      <c r="CG45" s="3" t="s">
        <v>268</v>
      </c>
      <c r="CH45" s="3" t="s">
        <v>268</v>
      </c>
      <c r="CI45" s="3" t="s">
        <v>268</v>
      </c>
      <c r="CJ45" s="3" t="s">
        <v>268</v>
      </c>
      <c r="CK45" s="3" t="s">
        <v>268</v>
      </c>
      <c r="CL45" s="3" t="s">
        <v>268</v>
      </c>
      <c r="CM45" s="3" t="s">
        <v>268</v>
      </c>
      <c r="CN45" s="3" t="s">
        <v>268</v>
      </c>
      <c r="CO45" s="3" t="s">
        <v>268</v>
      </c>
      <c r="CP45" s="3" t="s">
        <v>268</v>
      </c>
      <c r="CQ45" s="3" t="s">
        <v>268</v>
      </c>
      <c r="CR45" s="16" t="str">
        <f t="shared" si="3"/>
        <v>X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 t="s">
        <v>268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 t="s">
        <v>268</v>
      </c>
      <c r="EI45" s="3">
        <v>0</v>
      </c>
      <c r="EJ45" s="3">
        <v>0</v>
      </c>
      <c r="EK45" s="3">
        <v>0</v>
      </c>
      <c r="EL45" s="3">
        <v>0</v>
      </c>
      <c r="EM45" s="3" t="s">
        <v>268</v>
      </c>
      <c r="EN45" s="16" t="str">
        <f t="shared" si="5"/>
        <v>X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 t="s">
        <v>268</v>
      </c>
      <c r="FJ45" s="3" t="s">
        <v>268</v>
      </c>
      <c r="FK45" s="3" t="s">
        <v>268</v>
      </c>
      <c r="FL45" s="16" t="str">
        <f t="shared" si="6"/>
        <v>X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 t="s">
        <v>268</v>
      </c>
      <c r="M46" s="3" t="s">
        <v>268</v>
      </c>
      <c r="N46" s="3" t="s">
        <v>268</v>
      </c>
      <c r="O46" s="3" t="s">
        <v>268</v>
      </c>
      <c r="P46" s="3" t="s">
        <v>268</v>
      </c>
      <c r="Q46" s="3" t="s">
        <v>268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 t="s">
        <v>268</v>
      </c>
      <c r="AJ46" s="3" t="s">
        <v>268</v>
      </c>
      <c r="AK46" s="3" t="s">
        <v>268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 t="s">
        <v>268</v>
      </c>
      <c r="AQ46" s="3" t="s">
        <v>268</v>
      </c>
      <c r="AR46" s="3" t="s">
        <v>268</v>
      </c>
      <c r="AS46" s="3">
        <v>0.5</v>
      </c>
      <c r="AT46" s="3" t="s">
        <v>268</v>
      </c>
      <c r="AU46" s="3" t="s">
        <v>268</v>
      </c>
      <c r="AV46" s="16" t="str">
        <f t="shared" si="1"/>
        <v>X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 t="s">
        <v>268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 t="s">
        <v>268</v>
      </c>
      <c r="ER46" s="3" t="s">
        <v>268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 t="s">
        <v>268</v>
      </c>
      <c r="FD46" s="3" t="s">
        <v>268</v>
      </c>
      <c r="FE46" s="3" t="s">
        <v>268</v>
      </c>
      <c r="FF46" s="3" t="s">
        <v>268</v>
      </c>
      <c r="FG46" s="3" t="s">
        <v>268</v>
      </c>
      <c r="FH46" s="3" t="s">
        <v>268</v>
      </c>
      <c r="FI46" s="3" t="s">
        <v>268</v>
      </c>
      <c r="FJ46" s="3" t="s">
        <v>268</v>
      </c>
      <c r="FK46" s="3" t="s">
        <v>268</v>
      </c>
      <c r="FL46" s="16" t="str">
        <f t="shared" si="6"/>
        <v>X</v>
      </c>
      <c r="FM46" s="17"/>
    </row>
    <row r="47" ht="14.5" spans="1:169">
      <c r="A47" s="1"/>
      <c r="B47" s="11" t="s">
        <v>275</v>
      </c>
      <c r="C47" s="3" t="s">
        <v>268</v>
      </c>
      <c r="D47" s="3" t="s">
        <v>268</v>
      </c>
      <c r="E47" s="3" t="s">
        <v>268</v>
      </c>
      <c r="F47" s="3" t="s">
        <v>268</v>
      </c>
      <c r="G47" s="3" t="s">
        <v>268</v>
      </c>
      <c r="H47" s="3" t="s">
        <v>268</v>
      </c>
      <c r="I47" s="3" t="s">
        <v>268</v>
      </c>
      <c r="J47" s="3" t="s">
        <v>268</v>
      </c>
      <c r="K47" s="3" t="s">
        <v>268</v>
      </c>
      <c r="L47" s="3" t="s">
        <v>268</v>
      </c>
      <c r="M47" s="3" t="s">
        <v>268</v>
      </c>
      <c r="N47" s="3" t="s">
        <v>268</v>
      </c>
      <c r="O47" s="3" t="s">
        <v>268</v>
      </c>
      <c r="P47" s="3" t="s">
        <v>268</v>
      </c>
      <c r="Q47" s="3" t="s">
        <v>268</v>
      </c>
      <c r="R47" s="3" t="s">
        <v>268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 t="s">
        <v>268</v>
      </c>
      <c r="BA47" s="3">
        <v>0</v>
      </c>
      <c r="BB47" s="3">
        <v>0</v>
      </c>
      <c r="BC47" s="3">
        <v>0</v>
      </c>
      <c r="BD47" s="3" t="s">
        <v>268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 t="s">
        <v>268</v>
      </c>
      <c r="ER47" s="3" t="s">
        <v>268</v>
      </c>
      <c r="ES47" s="3" t="s">
        <v>268</v>
      </c>
      <c r="ET47" s="3" t="s">
        <v>268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268</v>
      </c>
      <c r="FG47" s="3" t="s">
        <v>268</v>
      </c>
      <c r="FH47" s="3" t="s">
        <v>268</v>
      </c>
      <c r="FI47" s="3" t="s">
        <v>268</v>
      </c>
      <c r="FJ47" s="3" t="s">
        <v>268</v>
      </c>
      <c r="FK47" s="3" t="s">
        <v>268</v>
      </c>
      <c r="FL47" s="16" t="str">
        <f t="shared" si="6"/>
        <v>X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0.1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0.2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0.1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0.1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0.2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91.8</v>
      </c>
      <c r="D51" s="5">
        <v>89.5</v>
      </c>
      <c r="E51" s="5">
        <v>82.9</v>
      </c>
      <c r="F51" s="5">
        <v>80.5</v>
      </c>
      <c r="G51" s="5">
        <v>67.9</v>
      </c>
      <c r="H51" s="5">
        <v>72.4</v>
      </c>
      <c r="I51" s="5">
        <v>83</v>
      </c>
      <c r="J51" s="5">
        <v>70.6</v>
      </c>
      <c r="K51" s="5">
        <v>53</v>
      </c>
      <c r="L51" s="5">
        <v>60.2</v>
      </c>
      <c r="M51" s="5">
        <v>63.6</v>
      </c>
      <c r="N51" s="5">
        <v>66.4</v>
      </c>
      <c r="O51" s="5">
        <v>63.4</v>
      </c>
      <c r="P51" s="5">
        <v>65.1</v>
      </c>
      <c r="Q51" s="5">
        <v>60.9</v>
      </c>
      <c r="R51" s="5">
        <v>55.4</v>
      </c>
      <c r="S51" s="5">
        <v>38.3</v>
      </c>
      <c r="T51" s="5">
        <v>29</v>
      </c>
      <c r="U51" s="5">
        <v>26.3</v>
      </c>
      <c r="V51" s="5">
        <v>27.2</v>
      </c>
      <c r="W51" s="5">
        <v>3.1</v>
      </c>
      <c r="Y51" s="8"/>
      <c r="Z51" s="9" t="s">
        <v>282</v>
      </c>
      <c r="AA51" s="5">
        <v>11.6</v>
      </c>
      <c r="AB51" s="5">
        <v>11.5</v>
      </c>
      <c r="AC51" s="5">
        <v>10</v>
      </c>
      <c r="AD51" s="5">
        <v>10.3</v>
      </c>
      <c r="AE51" s="5">
        <v>11</v>
      </c>
      <c r="AF51" s="5">
        <v>10.9</v>
      </c>
      <c r="AG51" s="5">
        <v>9.1</v>
      </c>
      <c r="AH51" s="5">
        <v>10.5</v>
      </c>
      <c r="AI51" s="5">
        <v>10.7</v>
      </c>
      <c r="AJ51" s="5">
        <v>7.3</v>
      </c>
      <c r="AK51" s="5">
        <v>8.5</v>
      </c>
      <c r="AL51" s="5">
        <v>9.4</v>
      </c>
      <c r="AM51" s="5">
        <v>10.4</v>
      </c>
      <c r="AN51" s="5">
        <v>9.8</v>
      </c>
      <c r="AO51" s="5">
        <v>8.3</v>
      </c>
      <c r="AP51" s="5">
        <v>10.8</v>
      </c>
      <c r="AQ51" s="5">
        <v>10.6</v>
      </c>
      <c r="AR51" s="5">
        <v>10.5</v>
      </c>
      <c r="AS51" s="5">
        <v>9.1</v>
      </c>
      <c r="AT51" s="5">
        <v>10.3</v>
      </c>
      <c r="AU51" s="5">
        <v>10</v>
      </c>
      <c r="AW51" s="8"/>
      <c r="AX51" s="9" t="s">
        <v>282</v>
      </c>
      <c r="AY51" s="5">
        <v>33</v>
      </c>
      <c r="AZ51" s="5">
        <v>32.5</v>
      </c>
      <c r="BA51" s="5">
        <v>31.2</v>
      </c>
      <c r="BB51" s="5">
        <v>31.9</v>
      </c>
      <c r="BC51" s="5">
        <v>33.7</v>
      </c>
      <c r="BD51" s="5">
        <v>34.4</v>
      </c>
      <c r="BE51" s="5">
        <v>34.2</v>
      </c>
      <c r="BF51" s="5">
        <v>35.2</v>
      </c>
      <c r="BG51" s="5">
        <v>35.8</v>
      </c>
      <c r="BH51" s="5">
        <v>34</v>
      </c>
      <c r="BI51" s="5">
        <v>33.2</v>
      </c>
      <c r="BJ51" s="5">
        <v>31.7</v>
      </c>
      <c r="BK51" s="5">
        <v>31.9</v>
      </c>
      <c r="BL51" s="5">
        <v>31.8</v>
      </c>
      <c r="BM51" s="5">
        <v>34.2</v>
      </c>
      <c r="BN51" s="5">
        <v>31.2</v>
      </c>
      <c r="BO51" s="5">
        <v>30</v>
      </c>
      <c r="BP51" s="5">
        <v>31.4</v>
      </c>
      <c r="BQ51" s="5">
        <v>30.9</v>
      </c>
      <c r="BR51" s="5">
        <v>29.3</v>
      </c>
      <c r="BS51" s="5">
        <v>27.4</v>
      </c>
      <c r="BU51" s="8"/>
      <c r="BV51" s="9" t="s">
        <v>282</v>
      </c>
      <c r="BW51" s="5">
        <v>31.2</v>
      </c>
      <c r="BX51" s="5">
        <v>31.8</v>
      </c>
      <c r="BY51" s="5">
        <v>32.7</v>
      </c>
      <c r="BZ51" s="5">
        <v>31.6</v>
      </c>
      <c r="CA51" s="5">
        <v>23.3</v>
      </c>
      <c r="CB51" s="5">
        <v>25.2</v>
      </c>
      <c r="CC51" s="5">
        <v>25.3</v>
      </c>
      <c r="CD51" s="5">
        <v>27.5</v>
      </c>
      <c r="CE51" s="5">
        <v>27.9</v>
      </c>
      <c r="CF51" s="5">
        <v>27.3</v>
      </c>
      <c r="CG51" s="5">
        <v>18.2</v>
      </c>
      <c r="CH51" s="5">
        <v>9.7</v>
      </c>
      <c r="CI51" s="5">
        <v>8.9</v>
      </c>
      <c r="CJ51" s="5">
        <v>8.6</v>
      </c>
      <c r="CK51" s="5">
        <v>8.7</v>
      </c>
      <c r="CL51" s="5">
        <v>6.5</v>
      </c>
      <c r="CM51" s="5">
        <v>6</v>
      </c>
      <c r="CN51" s="5">
        <v>6.1</v>
      </c>
      <c r="CO51" s="5">
        <v>5.6</v>
      </c>
      <c r="CP51" s="5">
        <v>0.6</v>
      </c>
      <c r="CQ51" s="5">
        <v>0.6</v>
      </c>
      <c r="CS51" s="8"/>
      <c r="CT51" s="9" t="s">
        <v>282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1.3</v>
      </c>
      <c r="DC51" s="5">
        <v>1.3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2.5</v>
      </c>
      <c r="DJ51" s="5">
        <v>1.3</v>
      </c>
      <c r="DK51" s="5">
        <v>1.3</v>
      </c>
      <c r="DL51" s="5">
        <v>1.3</v>
      </c>
      <c r="DM51" s="5">
        <v>1.3</v>
      </c>
      <c r="DN51" s="5">
        <v>1.3</v>
      </c>
      <c r="DO51" s="5">
        <v>1.3</v>
      </c>
      <c r="DQ51" s="8"/>
      <c r="DR51" s="9" t="s">
        <v>282</v>
      </c>
      <c r="DS51" s="5">
        <v>49.9</v>
      </c>
      <c r="DT51" s="5">
        <v>49.9</v>
      </c>
      <c r="DU51" s="5">
        <v>50.1</v>
      </c>
      <c r="DV51" s="5">
        <v>49.4</v>
      </c>
      <c r="DW51" s="5">
        <v>46.5</v>
      </c>
      <c r="DX51" s="5">
        <v>46.7</v>
      </c>
      <c r="DY51" s="5">
        <v>46.9</v>
      </c>
      <c r="DZ51" s="5">
        <v>44.3</v>
      </c>
      <c r="EA51" s="5">
        <v>1.3</v>
      </c>
      <c r="EB51" s="5">
        <v>0.9</v>
      </c>
      <c r="EC51" s="5">
        <v>46.9</v>
      </c>
      <c r="ED51" s="5">
        <v>47.9</v>
      </c>
      <c r="EE51" s="5">
        <v>1.7</v>
      </c>
      <c r="EF51" s="5">
        <v>1.4</v>
      </c>
      <c r="EG51" s="5">
        <v>7.4</v>
      </c>
      <c r="EH51" s="5">
        <v>11</v>
      </c>
      <c r="EI51" s="5">
        <v>14.5</v>
      </c>
      <c r="EJ51" s="5">
        <v>10.3</v>
      </c>
      <c r="EK51" s="5">
        <v>22.3</v>
      </c>
      <c r="EL51" s="5">
        <v>16.7</v>
      </c>
      <c r="EM51" s="5">
        <v>24.3</v>
      </c>
      <c r="EO51" s="8"/>
      <c r="EP51" s="9" t="s">
        <v>282</v>
      </c>
      <c r="EQ51" s="5">
        <v>12.2</v>
      </c>
      <c r="ER51" s="5">
        <v>11.8</v>
      </c>
      <c r="ES51" s="5">
        <v>13.3</v>
      </c>
      <c r="ET51" s="5">
        <v>15.6</v>
      </c>
      <c r="EU51" s="5">
        <v>14.1</v>
      </c>
      <c r="EV51" s="5">
        <v>11.4</v>
      </c>
      <c r="EW51" s="5">
        <v>13.5</v>
      </c>
      <c r="EX51" s="5">
        <v>16.2</v>
      </c>
      <c r="EY51" s="5">
        <v>13.4</v>
      </c>
      <c r="EZ51" s="5">
        <v>16.4</v>
      </c>
      <c r="FA51" s="5">
        <v>16.5</v>
      </c>
      <c r="FB51" s="5">
        <v>19.5</v>
      </c>
      <c r="FC51" s="5">
        <v>16.5</v>
      </c>
      <c r="FD51" s="5">
        <v>16.8</v>
      </c>
      <c r="FE51" s="5">
        <v>20</v>
      </c>
      <c r="FF51" s="5">
        <v>20.2</v>
      </c>
      <c r="FG51" s="5">
        <v>13.3</v>
      </c>
      <c r="FH51" s="5">
        <v>12.4</v>
      </c>
      <c r="FI51" s="5">
        <v>10.7</v>
      </c>
      <c r="FJ51" s="5">
        <v>11.9</v>
      </c>
      <c r="FK51" s="5">
        <v>9.6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283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283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283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283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283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283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ht="14.5" spans="1:16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</sheetData>
  <mergeCells count="245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  <mergeCell ref="A71:B71"/>
    <mergeCell ref="Y71:Z71"/>
    <mergeCell ref="AW71:AX71"/>
    <mergeCell ref="BU71:BV71"/>
    <mergeCell ref="CS71:CT71"/>
    <mergeCell ref="DQ71:DR71"/>
    <mergeCell ref="EO71:EP71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Q45" sqref="FQ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315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315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315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315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315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315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315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316</v>
      </c>
      <c r="C13" s="5">
        <v>63.2</v>
      </c>
      <c r="D13" s="5">
        <v>77</v>
      </c>
      <c r="E13" s="5">
        <v>75.7</v>
      </c>
      <c r="F13" s="5">
        <v>72.9</v>
      </c>
      <c r="G13" s="5">
        <v>72.5</v>
      </c>
      <c r="H13" s="5">
        <v>73</v>
      </c>
      <c r="I13" s="5">
        <v>74.5</v>
      </c>
      <c r="J13" s="5">
        <v>74.6</v>
      </c>
      <c r="K13" s="5">
        <v>73.9</v>
      </c>
      <c r="L13" s="5">
        <v>75.5</v>
      </c>
      <c r="M13" s="5">
        <v>79.7</v>
      </c>
      <c r="N13" s="5">
        <v>73.8</v>
      </c>
      <c r="O13" s="5">
        <v>76</v>
      </c>
      <c r="P13" s="5">
        <v>71.1</v>
      </c>
      <c r="Q13" s="5">
        <v>58.9</v>
      </c>
      <c r="R13" s="5">
        <v>57.3</v>
      </c>
      <c r="S13" s="5">
        <v>62.6</v>
      </c>
      <c r="T13" s="5">
        <v>62.5</v>
      </c>
      <c r="U13" s="5">
        <v>53.2</v>
      </c>
      <c r="V13" s="5">
        <v>59.9</v>
      </c>
      <c r="W13" s="5">
        <v>49.7</v>
      </c>
      <c r="Y13" s="8"/>
      <c r="Z13" s="9" t="s">
        <v>316</v>
      </c>
      <c r="AA13" s="5">
        <v>62.4</v>
      </c>
      <c r="AB13" s="5">
        <v>61.8</v>
      </c>
      <c r="AC13" s="5">
        <v>55.5</v>
      </c>
      <c r="AD13" s="5">
        <v>55.5</v>
      </c>
      <c r="AE13" s="5">
        <v>67.1</v>
      </c>
      <c r="AF13" s="5">
        <v>64.3</v>
      </c>
      <c r="AG13" s="5">
        <v>68.9</v>
      </c>
      <c r="AH13" s="5">
        <v>70.3</v>
      </c>
      <c r="AI13" s="5">
        <v>66.3</v>
      </c>
      <c r="AJ13" s="5">
        <v>66.5</v>
      </c>
      <c r="AK13" s="5">
        <v>50</v>
      </c>
      <c r="AL13" s="5">
        <v>43.9</v>
      </c>
      <c r="AM13" s="5">
        <v>41.3</v>
      </c>
      <c r="AN13" s="5">
        <v>38.7</v>
      </c>
      <c r="AO13" s="5">
        <v>37.4</v>
      </c>
      <c r="AP13" s="5">
        <v>39.9</v>
      </c>
      <c r="AQ13" s="5">
        <v>35.9</v>
      </c>
      <c r="AR13" s="5">
        <v>30.2</v>
      </c>
      <c r="AS13" s="5">
        <v>38.3</v>
      </c>
      <c r="AT13" s="5">
        <v>34.7</v>
      </c>
      <c r="AU13" s="5">
        <v>35.4</v>
      </c>
      <c r="AW13" s="8"/>
      <c r="AX13" s="9" t="s">
        <v>316</v>
      </c>
      <c r="AY13" s="5">
        <v>123.5</v>
      </c>
      <c r="AZ13" s="5">
        <v>126.1</v>
      </c>
      <c r="BA13" s="5">
        <v>142.3</v>
      </c>
      <c r="BB13" s="5">
        <v>140.9</v>
      </c>
      <c r="BC13" s="5">
        <v>134.8</v>
      </c>
      <c r="BD13" s="5">
        <v>127.9</v>
      </c>
      <c r="BE13" s="5">
        <v>127.9</v>
      </c>
      <c r="BF13" s="5">
        <v>133.7</v>
      </c>
      <c r="BG13" s="5">
        <v>132.1</v>
      </c>
      <c r="BH13" s="5">
        <v>122.3</v>
      </c>
      <c r="BI13" s="5">
        <v>124.8</v>
      </c>
      <c r="BJ13" s="5">
        <v>120.6</v>
      </c>
      <c r="BK13" s="5">
        <v>119.2</v>
      </c>
      <c r="BL13" s="5">
        <v>104.7</v>
      </c>
      <c r="BM13" s="5">
        <v>106.5</v>
      </c>
      <c r="BN13" s="5">
        <v>97.5</v>
      </c>
      <c r="BO13" s="5">
        <v>94.2</v>
      </c>
      <c r="BP13" s="5">
        <v>61.7</v>
      </c>
      <c r="BQ13" s="5">
        <v>69.2</v>
      </c>
      <c r="BR13" s="5">
        <v>74</v>
      </c>
      <c r="BS13" s="5">
        <v>67.6</v>
      </c>
      <c r="BU13" s="8"/>
      <c r="BV13" s="9" t="s">
        <v>316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316</v>
      </c>
      <c r="CU13" s="5">
        <v>26.8</v>
      </c>
      <c r="CV13" s="5">
        <v>29.6</v>
      </c>
      <c r="CW13" s="5">
        <v>30.3</v>
      </c>
      <c r="CX13" s="5">
        <v>32.9</v>
      </c>
      <c r="CY13" s="5">
        <v>36</v>
      </c>
      <c r="CZ13" s="5">
        <v>29.9</v>
      </c>
      <c r="DA13" s="5">
        <v>32</v>
      </c>
      <c r="DB13" s="5">
        <v>31.6</v>
      </c>
      <c r="DC13" s="5">
        <v>23.5</v>
      </c>
      <c r="DD13" s="5">
        <v>25.5</v>
      </c>
      <c r="DE13" s="5">
        <v>26.9</v>
      </c>
      <c r="DF13" s="5">
        <v>26.4</v>
      </c>
      <c r="DG13" s="5">
        <v>28.9</v>
      </c>
      <c r="DH13" s="5">
        <v>23.2</v>
      </c>
      <c r="DI13" s="5">
        <v>23.2</v>
      </c>
      <c r="DJ13" s="5">
        <v>24.9</v>
      </c>
      <c r="DK13" s="5">
        <v>24.6</v>
      </c>
      <c r="DL13" s="5">
        <v>25</v>
      </c>
      <c r="DM13" s="5">
        <v>22.9</v>
      </c>
      <c r="DN13" s="5">
        <v>23.3</v>
      </c>
      <c r="DO13" s="5">
        <v>22.2</v>
      </c>
      <c r="DQ13" s="8"/>
      <c r="DR13" s="9" t="s">
        <v>316</v>
      </c>
      <c r="DS13" s="5">
        <v>74.8</v>
      </c>
      <c r="DT13" s="5">
        <v>75.7</v>
      </c>
      <c r="DU13" s="5">
        <v>89.6</v>
      </c>
      <c r="DV13" s="5">
        <v>74.1</v>
      </c>
      <c r="DW13" s="5">
        <v>88.1</v>
      </c>
      <c r="DX13" s="5">
        <v>73.6</v>
      </c>
      <c r="DY13" s="5">
        <v>74.8</v>
      </c>
      <c r="DZ13" s="5">
        <v>76.8</v>
      </c>
      <c r="EA13" s="5">
        <v>61.4</v>
      </c>
      <c r="EB13" s="5">
        <v>59</v>
      </c>
      <c r="EC13" s="5">
        <v>76.1</v>
      </c>
      <c r="ED13" s="5">
        <v>76.8</v>
      </c>
      <c r="EE13" s="5">
        <v>78.4</v>
      </c>
      <c r="EF13" s="5">
        <v>80.5</v>
      </c>
      <c r="EG13" s="5">
        <v>92.8</v>
      </c>
      <c r="EH13" s="5">
        <v>92.8</v>
      </c>
      <c r="EI13" s="5">
        <v>93.2</v>
      </c>
      <c r="EJ13" s="5">
        <v>93.3</v>
      </c>
      <c r="EK13" s="5">
        <v>96</v>
      </c>
      <c r="EL13" s="5">
        <v>100.5</v>
      </c>
      <c r="EM13" s="5">
        <v>90</v>
      </c>
      <c r="EO13" s="8"/>
      <c r="EP13" s="9" t="s">
        <v>316</v>
      </c>
      <c r="EQ13" s="5">
        <v>6.6</v>
      </c>
      <c r="ER13" s="5">
        <v>6.8</v>
      </c>
      <c r="ES13" s="5">
        <v>9.3</v>
      </c>
      <c r="ET13" s="5">
        <v>8.8</v>
      </c>
      <c r="EU13" s="5">
        <v>17.3</v>
      </c>
      <c r="EV13" s="5">
        <v>9.2</v>
      </c>
      <c r="EW13" s="5">
        <v>12.1</v>
      </c>
      <c r="EX13" s="5">
        <v>12.1</v>
      </c>
      <c r="EY13" s="5">
        <v>9.7</v>
      </c>
      <c r="EZ13" s="5">
        <v>11.1</v>
      </c>
      <c r="FA13" s="5">
        <v>6.2</v>
      </c>
      <c r="FB13" s="5">
        <v>10.6</v>
      </c>
      <c r="FC13" s="5">
        <v>10.8</v>
      </c>
      <c r="FD13" s="5">
        <v>9.6</v>
      </c>
      <c r="FE13" s="5">
        <v>10.7</v>
      </c>
      <c r="FF13" s="5">
        <v>10.6</v>
      </c>
      <c r="FG13" s="5">
        <v>12.3</v>
      </c>
      <c r="FH13" s="5">
        <v>9.7</v>
      </c>
      <c r="FI13" s="5">
        <v>7.4</v>
      </c>
      <c r="FJ13" s="5">
        <v>9.1</v>
      </c>
      <c r="FK13" s="5">
        <v>7.5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2.5</v>
      </c>
      <c r="D15" s="3">
        <v>3</v>
      </c>
      <c r="E15" s="3">
        <v>3.1</v>
      </c>
      <c r="F15" s="3">
        <v>3.3</v>
      </c>
      <c r="G15" s="3">
        <v>2.7</v>
      </c>
      <c r="H15" s="3">
        <v>2.6</v>
      </c>
      <c r="I15" s="3">
        <v>3.2</v>
      </c>
      <c r="J15" s="3">
        <v>3.3</v>
      </c>
      <c r="K15" s="3">
        <v>3.3</v>
      </c>
      <c r="L15" s="3">
        <v>3.2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>
        <v>4.4</v>
      </c>
      <c r="AB15" s="3">
        <v>4.4</v>
      </c>
      <c r="AC15" s="3">
        <v>4.5</v>
      </c>
      <c r="AD15" s="3">
        <v>4.5</v>
      </c>
      <c r="AE15" s="3">
        <v>3.7</v>
      </c>
      <c r="AF15" s="3">
        <v>3.8</v>
      </c>
      <c r="AG15" s="3">
        <v>5</v>
      </c>
      <c r="AH15" s="3">
        <v>5</v>
      </c>
      <c r="AI15" s="3">
        <v>5.3</v>
      </c>
      <c r="AJ15" s="3">
        <v>5.4</v>
      </c>
      <c r="AK15" s="3">
        <v>5.1</v>
      </c>
      <c r="AL15" s="3" t="s">
        <v>268</v>
      </c>
      <c r="AM15" s="3" t="s">
        <v>268</v>
      </c>
      <c r="AN15" s="3" t="s">
        <v>268</v>
      </c>
      <c r="AO15" s="3" t="s">
        <v>268</v>
      </c>
      <c r="AP15" s="3" t="s">
        <v>268</v>
      </c>
      <c r="AQ15" s="3" t="s">
        <v>268</v>
      </c>
      <c r="AR15" s="3" t="s">
        <v>268</v>
      </c>
      <c r="AS15" s="3" t="s">
        <v>268</v>
      </c>
      <c r="AT15" s="3" t="s">
        <v>268</v>
      </c>
      <c r="AU15" s="3" t="s">
        <v>268</v>
      </c>
      <c r="AW15" s="1"/>
      <c r="AX15" s="11" t="s">
        <v>267</v>
      </c>
      <c r="AY15" s="3">
        <v>6.4</v>
      </c>
      <c r="AZ15" s="3">
        <v>6.3</v>
      </c>
      <c r="BA15" s="3">
        <v>6.6</v>
      </c>
      <c r="BB15" s="3">
        <v>6.3</v>
      </c>
      <c r="BC15" s="3">
        <v>5.8</v>
      </c>
      <c r="BD15" s="3">
        <v>5.8</v>
      </c>
      <c r="BE15" s="3">
        <v>4.7</v>
      </c>
      <c r="BF15" s="3">
        <v>4.6</v>
      </c>
      <c r="BG15" s="3" t="s">
        <v>268</v>
      </c>
      <c r="BH15" s="3">
        <v>5.3</v>
      </c>
      <c r="BI15" s="3" t="s">
        <v>268</v>
      </c>
      <c r="BJ15" s="3" t="s">
        <v>268</v>
      </c>
      <c r="BK15" s="3" t="s">
        <v>268</v>
      </c>
      <c r="BL15" s="3" t="s">
        <v>268</v>
      </c>
      <c r="BM15" s="3">
        <v>4.9</v>
      </c>
      <c r="BN15" s="3">
        <v>5</v>
      </c>
      <c r="BO15" s="3">
        <v>4.9</v>
      </c>
      <c r="BP15" s="3">
        <v>4.9</v>
      </c>
      <c r="BQ15" s="3">
        <v>5</v>
      </c>
      <c r="BR15" s="3">
        <v>4.8</v>
      </c>
      <c r="BS15" s="3">
        <v>4.9</v>
      </c>
      <c r="BU15" s="1"/>
      <c r="BV15" s="11" t="s">
        <v>267</v>
      </c>
      <c r="BW15" s="3">
        <v>0</v>
      </c>
      <c r="BX15" s="3">
        <v>0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 t="s">
        <v>268</v>
      </c>
      <c r="CO15" s="3" t="s">
        <v>268</v>
      </c>
      <c r="CP15" s="3">
        <v>0</v>
      </c>
      <c r="CQ15" s="3">
        <v>0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>
        <v>4.4</v>
      </c>
      <c r="DZ15" s="3">
        <v>4.7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 t="s">
        <v>268</v>
      </c>
      <c r="EG15" s="3">
        <v>4.8</v>
      </c>
      <c r="EH15" s="3">
        <v>4.5</v>
      </c>
      <c r="EI15" s="3">
        <v>4.3</v>
      </c>
      <c r="EJ15" s="3">
        <v>5.9</v>
      </c>
      <c r="EK15" s="3">
        <v>6.6</v>
      </c>
      <c r="EL15" s="3">
        <v>7.1</v>
      </c>
      <c r="EM15" s="3">
        <v>7.3</v>
      </c>
      <c r="EO15" s="1"/>
      <c r="EP15" s="11" t="s">
        <v>267</v>
      </c>
      <c r="EQ15" s="3">
        <v>0</v>
      </c>
      <c r="ER15" s="3">
        <v>0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 t="s">
        <v>268</v>
      </c>
      <c r="D16" s="3" t="s">
        <v>268</v>
      </c>
      <c r="E16" s="3" t="s">
        <v>268</v>
      </c>
      <c r="F16" s="3" t="s">
        <v>268</v>
      </c>
      <c r="G16" s="3" t="s">
        <v>268</v>
      </c>
      <c r="H16" s="3" t="s">
        <v>268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 t="s">
        <v>268</v>
      </c>
      <c r="O16" s="3" t="s">
        <v>268</v>
      </c>
      <c r="P16" s="3" t="s">
        <v>268</v>
      </c>
      <c r="Q16" s="3" t="s">
        <v>268</v>
      </c>
      <c r="R16" s="3" t="s">
        <v>268</v>
      </c>
      <c r="S16" s="3" t="s">
        <v>268</v>
      </c>
      <c r="T16" s="3" t="s">
        <v>268</v>
      </c>
      <c r="U16" s="3" t="s">
        <v>268</v>
      </c>
      <c r="V16" s="3" t="s">
        <v>268</v>
      </c>
      <c r="W16" s="3" t="s">
        <v>268</v>
      </c>
      <c r="Y16" s="1"/>
      <c r="Z16" s="11" t="s">
        <v>269</v>
      </c>
      <c r="AA16" s="3">
        <v>9.1</v>
      </c>
      <c r="AB16" s="3">
        <v>7</v>
      </c>
      <c r="AC16" s="3">
        <v>5.5</v>
      </c>
      <c r="AD16" s="3">
        <v>5.1</v>
      </c>
      <c r="AE16" s="3">
        <v>6.2</v>
      </c>
      <c r="AF16" s="3">
        <v>7.8</v>
      </c>
      <c r="AG16" s="3">
        <v>8.5</v>
      </c>
      <c r="AH16" s="3">
        <v>8.1</v>
      </c>
      <c r="AI16" s="3">
        <v>8.5</v>
      </c>
      <c r="AJ16" s="3">
        <v>9</v>
      </c>
      <c r="AK16" s="3">
        <v>11.3</v>
      </c>
      <c r="AL16" s="3" t="s">
        <v>268</v>
      </c>
      <c r="AM16" s="3" t="s">
        <v>268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 t="s">
        <v>268</v>
      </c>
      <c r="AS16" s="3" t="s">
        <v>268</v>
      </c>
      <c r="AT16" s="3" t="s">
        <v>268</v>
      </c>
      <c r="AU16" s="3" t="s">
        <v>268</v>
      </c>
      <c r="AW16" s="1"/>
      <c r="AX16" s="11" t="s">
        <v>269</v>
      </c>
      <c r="AY16" s="3">
        <v>16.2</v>
      </c>
      <c r="AZ16" s="3">
        <v>19.7</v>
      </c>
      <c r="BA16" s="3">
        <v>24.1</v>
      </c>
      <c r="BB16" s="3">
        <v>23.2</v>
      </c>
      <c r="BC16" s="3">
        <v>12.5</v>
      </c>
      <c r="BD16" s="3">
        <v>10.4</v>
      </c>
      <c r="BE16" s="3">
        <v>6.5</v>
      </c>
      <c r="BF16" s="3">
        <v>6.5</v>
      </c>
      <c r="BG16" s="3">
        <v>6.9</v>
      </c>
      <c r="BH16" s="3">
        <v>6.7</v>
      </c>
      <c r="BI16" s="3">
        <v>6.5</v>
      </c>
      <c r="BJ16" s="3">
        <v>12.1</v>
      </c>
      <c r="BK16" s="3">
        <v>12.3</v>
      </c>
      <c r="BL16" s="3">
        <v>13.3</v>
      </c>
      <c r="BM16" s="3" t="s">
        <v>268</v>
      </c>
      <c r="BN16" s="3" t="s">
        <v>268</v>
      </c>
      <c r="BO16" s="3" t="s">
        <v>268</v>
      </c>
      <c r="BP16" s="3">
        <v>10.8</v>
      </c>
      <c r="BQ16" s="3">
        <v>10</v>
      </c>
      <c r="BR16" s="3">
        <v>11</v>
      </c>
      <c r="BS16" s="3">
        <v>12.1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269</v>
      </c>
      <c r="CU16" s="3">
        <v>5.2</v>
      </c>
      <c r="CV16" s="3">
        <v>5.3</v>
      </c>
      <c r="CW16" s="3">
        <v>6.9</v>
      </c>
      <c r="CX16" s="3">
        <v>9.1</v>
      </c>
      <c r="CY16" s="3">
        <v>8.9</v>
      </c>
      <c r="CZ16" s="3">
        <v>8.2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 t="s">
        <v>268</v>
      </c>
      <c r="DN16" s="3" t="s">
        <v>268</v>
      </c>
      <c r="DO16" s="3" t="s">
        <v>268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>
        <v>18.5</v>
      </c>
      <c r="DZ16" s="3">
        <v>17.7</v>
      </c>
      <c r="EA16" s="3" t="s">
        <v>268</v>
      </c>
      <c r="EB16" s="3" t="s">
        <v>268</v>
      </c>
      <c r="EC16" s="3">
        <v>15.2</v>
      </c>
      <c r="ED16" s="3">
        <v>15.2</v>
      </c>
      <c r="EE16" s="3">
        <v>15.9</v>
      </c>
      <c r="EF16" s="3">
        <v>15.8</v>
      </c>
      <c r="EG16" s="3" t="s">
        <v>268</v>
      </c>
      <c r="EH16" s="3" t="s">
        <v>268</v>
      </c>
      <c r="EI16" s="3">
        <v>14.4</v>
      </c>
      <c r="EJ16" s="3">
        <v>16.6</v>
      </c>
      <c r="EK16" s="3">
        <v>16</v>
      </c>
      <c r="EL16" s="3">
        <v>17.6</v>
      </c>
      <c r="EM16" s="3">
        <v>19.3</v>
      </c>
      <c r="EO16" s="1"/>
      <c r="EP16" s="11" t="s">
        <v>269</v>
      </c>
      <c r="EQ16" s="3">
        <v>0</v>
      </c>
      <c r="ER16" s="3">
        <v>0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 t="s">
        <v>268</v>
      </c>
      <c r="FF16" s="3" t="s">
        <v>268</v>
      </c>
      <c r="FG16" s="3" t="s">
        <v>268</v>
      </c>
      <c r="FH16" s="3" t="s">
        <v>268</v>
      </c>
      <c r="FI16" s="3" t="s">
        <v>268</v>
      </c>
      <c r="FJ16" s="3" t="s">
        <v>268</v>
      </c>
      <c r="FK16" s="3" t="s">
        <v>268</v>
      </c>
    </row>
    <row r="17" ht="14.5" spans="1:167">
      <c r="A17" s="1"/>
      <c r="B17" s="11" t="s">
        <v>270</v>
      </c>
      <c r="C17" s="3">
        <v>0.1</v>
      </c>
      <c r="D17" s="3">
        <v>0.1</v>
      </c>
      <c r="E17" s="3">
        <v>0.1</v>
      </c>
      <c r="F17" s="3">
        <v>0.1</v>
      </c>
      <c r="G17" s="3">
        <v>0.1</v>
      </c>
      <c r="H17" s="3">
        <v>0.1</v>
      </c>
      <c r="I17" s="3">
        <v>0.1</v>
      </c>
      <c r="J17" s="3">
        <v>0.1</v>
      </c>
      <c r="K17" s="3">
        <v>0.1</v>
      </c>
      <c r="L17" s="3">
        <v>0.1</v>
      </c>
      <c r="M17" s="3">
        <v>0.1</v>
      </c>
      <c r="N17" s="3">
        <v>0</v>
      </c>
      <c r="O17" s="3">
        <v>0</v>
      </c>
      <c r="P17" s="3">
        <v>0</v>
      </c>
      <c r="Q17" s="3">
        <v>0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0.1</v>
      </c>
      <c r="AG17" s="3">
        <v>0</v>
      </c>
      <c r="AH17" s="3">
        <v>0</v>
      </c>
      <c r="AI17" s="3">
        <v>0</v>
      </c>
      <c r="AJ17" s="3">
        <v>0</v>
      </c>
      <c r="AK17" s="3">
        <v>0.1</v>
      </c>
      <c r="AL17" s="3">
        <v>0.1</v>
      </c>
      <c r="AM17" s="3">
        <v>0</v>
      </c>
      <c r="AN17" s="3">
        <v>0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>
        <v>0</v>
      </c>
      <c r="AU17" s="3">
        <v>0</v>
      </c>
      <c r="AW17" s="1"/>
      <c r="AX17" s="11" t="s">
        <v>270</v>
      </c>
      <c r="AY17" s="3">
        <v>0.9</v>
      </c>
      <c r="AZ17" s="3">
        <v>0.8</v>
      </c>
      <c r="BA17" s="3">
        <v>0.6</v>
      </c>
      <c r="BB17" s="3">
        <v>0.6</v>
      </c>
      <c r="BC17" s="3">
        <v>0.6</v>
      </c>
      <c r="BD17" s="3">
        <v>0.5</v>
      </c>
      <c r="BE17" s="3">
        <v>0.5</v>
      </c>
      <c r="BF17" s="3">
        <v>0.5</v>
      </c>
      <c r="BG17" s="3">
        <v>0.4</v>
      </c>
      <c r="BH17" s="3">
        <v>0.3</v>
      </c>
      <c r="BI17" s="3">
        <v>0.2</v>
      </c>
      <c r="BJ17" s="3">
        <v>0.1</v>
      </c>
      <c r="BK17" s="3">
        <v>0.1</v>
      </c>
      <c r="BL17" s="3">
        <v>0.3</v>
      </c>
      <c r="BM17" s="3">
        <v>0.3</v>
      </c>
      <c r="BN17" s="3" t="s">
        <v>268</v>
      </c>
      <c r="BO17" s="3" t="s">
        <v>268</v>
      </c>
      <c r="BP17" s="3">
        <v>0.2</v>
      </c>
      <c r="BQ17" s="3">
        <v>0.2</v>
      </c>
      <c r="BR17" s="3">
        <v>0</v>
      </c>
      <c r="BS17" s="3">
        <v>0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Q17" s="1"/>
      <c r="DR17" s="11" t="s">
        <v>270</v>
      </c>
      <c r="DS17" s="3">
        <v>0.6</v>
      </c>
      <c r="DT17" s="3">
        <v>3</v>
      </c>
      <c r="DU17" s="3">
        <v>2.5</v>
      </c>
      <c r="DV17" s="3">
        <v>1.8</v>
      </c>
      <c r="DW17" s="3">
        <v>0.1</v>
      </c>
      <c r="DX17" s="3">
        <v>0.1</v>
      </c>
      <c r="DY17" s="3">
        <v>0.3</v>
      </c>
      <c r="DZ17" s="3">
        <v>0.6</v>
      </c>
      <c r="EA17" s="3">
        <v>0.1</v>
      </c>
      <c r="EB17" s="3">
        <v>0.1</v>
      </c>
      <c r="EC17" s="3">
        <v>1.8</v>
      </c>
      <c r="ED17" s="3">
        <v>0.1</v>
      </c>
      <c r="EE17" s="3">
        <v>0.1</v>
      </c>
      <c r="EF17" s="3">
        <v>0.1</v>
      </c>
      <c r="EG17" s="3">
        <v>0.5</v>
      </c>
      <c r="EH17" s="3">
        <v>0.5</v>
      </c>
      <c r="EI17" s="3">
        <v>0.5</v>
      </c>
      <c r="EJ17" s="3">
        <v>0.2</v>
      </c>
      <c r="EK17" s="3">
        <v>0</v>
      </c>
      <c r="EL17" s="3">
        <v>0</v>
      </c>
      <c r="EM17" s="3">
        <v>0</v>
      </c>
      <c r="EO17" s="1"/>
      <c r="EP17" s="11" t="s">
        <v>270</v>
      </c>
      <c r="EQ17" s="3">
        <v>0</v>
      </c>
      <c r="ER17" s="3">
        <v>0</v>
      </c>
      <c r="ES17" s="3" t="s">
        <v>268</v>
      </c>
      <c r="ET17" s="3" t="s">
        <v>268</v>
      </c>
      <c r="EU17" s="3" t="s">
        <v>268</v>
      </c>
      <c r="EV17" s="3" t="s">
        <v>268</v>
      </c>
      <c r="EW17" s="3">
        <v>0</v>
      </c>
      <c r="EX17" s="3">
        <v>0</v>
      </c>
      <c r="EY17" s="3" t="s">
        <v>268</v>
      </c>
      <c r="EZ17" s="3">
        <v>0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>
        <v>0</v>
      </c>
      <c r="FH17" s="3">
        <v>0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271</v>
      </c>
      <c r="C18" s="3">
        <v>14.2</v>
      </c>
      <c r="D18" s="3">
        <v>10.3</v>
      </c>
      <c r="E18" s="3">
        <v>14.1</v>
      </c>
      <c r="F18" s="3">
        <v>15</v>
      </c>
      <c r="G18" s="3">
        <v>15.4</v>
      </c>
      <c r="H18" s="3">
        <v>11.5</v>
      </c>
      <c r="I18" s="3">
        <v>10.6</v>
      </c>
      <c r="J18" s="3">
        <v>10.6</v>
      </c>
      <c r="K18" s="3">
        <v>8.6</v>
      </c>
      <c r="L18" s="3">
        <v>9.9</v>
      </c>
      <c r="M18" s="3">
        <v>9.2</v>
      </c>
      <c r="N18" s="3">
        <v>8</v>
      </c>
      <c r="O18" s="3">
        <v>8.2</v>
      </c>
      <c r="P18" s="3">
        <v>7.3</v>
      </c>
      <c r="Q18" s="3">
        <v>7</v>
      </c>
      <c r="R18" s="3" t="s">
        <v>268</v>
      </c>
      <c r="S18" s="3" t="s">
        <v>268</v>
      </c>
      <c r="T18" s="3">
        <v>6.9</v>
      </c>
      <c r="U18" s="3">
        <v>5.9</v>
      </c>
      <c r="V18" s="3">
        <v>5.4</v>
      </c>
      <c r="W18" s="3">
        <v>0.1</v>
      </c>
      <c r="Y18" s="1"/>
      <c r="Z18" s="11" t="s">
        <v>271</v>
      </c>
      <c r="AA18" s="3">
        <v>9.9</v>
      </c>
      <c r="AB18" s="3">
        <v>6.7</v>
      </c>
      <c r="AC18" s="3">
        <v>6</v>
      </c>
      <c r="AD18" s="3">
        <v>6.9</v>
      </c>
      <c r="AE18" s="3">
        <v>8</v>
      </c>
      <c r="AF18" s="3">
        <v>7.1</v>
      </c>
      <c r="AG18" s="3">
        <v>7.5</v>
      </c>
      <c r="AH18" s="3">
        <v>6.5</v>
      </c>
      <c r="AI18" s="3">
        <v>6.2</v>
      </c>
      <c r="AJ18" s="3">
        <v>4.8</v>
      </c>
      <c r="AK18" s="3">
        <v>2.4</v>
      </c>
      <c r="AL18" s="3">
        <v>0.2</v>
      </c>
      <c r="AM18" s="3">
        <v>0.6</v>
      </c>
      <c r="AN18" s="3">
        <v>0.7</v>
      </c>
      <c r="AO18" s="3">
        <v>0.6</v>
      </c>
      <c r="AP18" s="3" t="s">
        <v>268</v>
      </c>
      <c r="AQ18" s="3" t="s">
        <v>268</v>
      </c>
      <c r="AR18" s="3">
        <v>0.1</v>
      </c>
      <c r="AS18" s="3">
        <v>0.3</v>
      </c>
      <c r="AT18" s="3">
        <v>0.3</v>
      </c>
      <c r="AU18" s="3">
        <v>0.1</v>
      </c>
      <c r="AW18" s="1"/>
      <c r="AX18" s="11" t="s">
        <v>271</v>
      </c>
      <c r="AY18" s="3">
        <v>16.1</v>
      </c>
      <c r="AZ18" s="3">
        <v>13</v>
      </c>
      <c r="BA18" s="3">
        <v>11.7</v>
      </c>
      <c r="BB18" s="3">
        <v>12.9</v>
      </c>
      <c r="BC18" s="3">
        <v>14.1</v>
      </c>
      <c r="BD18" s="3">
        <v>13.6</v>
      </c>
      <c r="BE18" s="3">
        <v>10.8</v>
      </c>
      <c r="BF18" s="3">
        <v>10.9</v>
      </c>
      <c r="BG18" s="3">
        <v>9.2</v>
      </c>
      <c r="BH18" s="3">
        <v>7.9</v>
      </c>
      <c r="BI18" s="3">
        <v>3.2</v>
      </c>
      <c r="BJ18" s="3">
        <v>2.7</v>
      </c>
      <c r="BK18" s="3">
        <v>1.8</v>
      </c>
      <c r="BL18" s="3">
        <v>1.9</v>
      </c>
      <c r="BM18" s="3">
        <v>1.6</v>
      </c>
      <c r="BN18" s="3" t="s">
        <v>268</v>
      </c>
      <c r="BO18" s="3" t="s">
        <v>268</v>
      </c>
      <c r="BP18" s="3">
        <v>0.2</v>
      </c>
      <c r="BQ18" s="3">
        <v>0.1</v>
      </c>
      <c r="BR18" s="3">
        <v>0.2</v>
      </c>
      <c r="BS18" s="3">
        <v>0.1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 t="s">
        <v>268</v>
      </c>
      <c r="CV18" s="3" t="s">
        <v>268</v>
      </c>
      <c r="CW18" s="3" t="s">
        <v>268</v>
      </c>
      <c r="CX18" s="3" t="s">
        <v>268</v>
      </c>
      <c r="CY18" s="3" t="s">
        <v>268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 t="s">
        <v>268</v>
      </c>
      <c r="D19" s="3" t="s">
        <v>268</v>
      </c>
      <c r="E19" s="3" t="s">
        <v>268</v>
      </c>
      <c r="F19" s="3" t="s">
        <v>268</v>
      </c>
      <c r="G19" s="3" t="s">
        <v>268</v>
      </c>
      <c r="H19" s="3" t="s">
        <v>268</v>
      </c>
      <c r="I19" s="3" t="s">
        <v>268</v>
      </c>
      <c r="J19" s="3" t="s">
        <v>268</v>
      </c>
      <c r="K19" s="3" t="s">
        <v>268</v>
      </c>
      <c r="L19" s="3" t="s">
        <v>268</v>
      </c>
      <c r="M19" s="3" t="s">
        <v>268</v>
      </c>
      <c r="N19" s="3" t="s">
        <v>268</v>
      </c>
      <c r="O19" s="3" t="s">
        <v>268</v>
      </c>
      <c r="P19" s="3" t="s">
        <v>268</v>
      </c>
      <c r="Q19" s="3" t="s">
        <v>268</v>
      </c>
      <c r="R19" s="3" t="s">
        <v>268</v>
      </c>
      <c r="S19" s="3" t="s">
        <v>268</v>
      </c>
      <c r="T19" s="3" t="s">
        <v>268</v>
      </c>
      <c r="U19" s="3" t="s">
        <v>268</v>
      </c>
      <c r="V19" s="3" t="s">
        <v>268</v>
      </c>
      <c r="W19" s="3" t="s">
        <v>268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 t="s">
        <v>268</v>
      </c>
      <c r="AT19" s="3">
        <v>19.6</v>
      </c>
      <c r="AU19" s="3">
        <v>17.7</v>
      </c>
      <c r="AW19" s="1"/>
      <c r="AX19" s="11" t="s">
        <v>272</v>
      </c>
      <c r="AY19" s="3">
        <v>81.8</v>
      </c>
      <c r="AZ19" s="3">
        <v>84.8</v>
      </c>
      <c r="BA19" s="3">
        <v>98.5</v>
      </c>
      <c r="BB19" s="3">
        <v>97.3</v>
      </c>
      <c r="BC19" s="3">
        <v>101.1</v>
      </c>
      <c r="BD19" s="3">
        <v>97</v>
      </c>
      <c r="BE19" s="3">
        <v>104.9</v>
      </c>
      <c r="BF19" s="3">
        <v>110.7</v>
      </c>
      <c r="BG19" s="3">
        <v>110.2</v>
      </c>
      <c r="BH19" s="3">
        <v>101.8</v>
      </c>
      <c r="BI19" s="3">
        <v>106.9</v>
      </c>
      <c r="BJ19" s="3">
        <v>99.5</v>
      </c>
      <c r="BK19" s="3">
        <v>99.4</v>
      </c>
      <c r="BL19" s="3">
        <v>83.9</v>
      </c>
      <c r="BM19" s="3" t="s">
        <v>268</v>
      </c>
      <c r="BN19" s="3" t="s">
        <v>268</v>
      </c>
      <c r="BO19" s="3" t="s">
        <v>268</v>
      </c>
      <c r="BP19" s="3" t="s">
        <v>268</v>
      </c>
      <c r="BQ19" s="3" t="s">
        <v>268</v>
      </c>
      <c r="BR19" s="3">
        <v>57.3</v>
      </c>
      <c r="BS19" s="3">
        <v>50.1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 t="s">
        <v>268</v>
      </c>
      <c r="CV19" s="3" t="s">
        <v>268</v>
      </c>
      <c r="CW19" s="3" t="s">
        <v>268</v>
      </c>
      <c r="CX19" s="3" t="s">
        <v>268</v>
      </c>
      <c r="CY19" s="3" t="s">
        <v>268</v>
      </c>
      <c r="CZ19" s="3" t="s">
        <v>268</v>
      </c>
      <c r="DA19" s="3" t="s">
        <v>268</v>
      </c>
      <c r="DB19" s="3" t="s">
        <v>268</v>
      </c>
      <c r="DC19" s="3" t="s">
        <v>268</v>
      </c>
      <c r="DD19" s="3" t="s">
        <v>268</v>
      </c>
      <c r="DE19" s="3" t="s">
        <v>268</v>
      </c>
      <c r="DF19" s="3" t="s">
        <v>268</v>
      </c>
      <c r="DG19" s="3" t="s">
        <v>268</v>
      </c>
      <c r="DH19" s="3" t="s">
        <v>268</v>
      </c>
      <c r="DI19" s="3">
        <v>9.3</v>
      </c>
      <c r="DJ19" s="3" t="s">
        <v>268</v>
      </c>
      <c r="DK19" s="3" t="s">
        <v>268</v>
      </c>
      <c r="DL19" s="3">
        <v>10.9</v>
      </c>
      <c r="DM19" s="3" t="s">
        <v>268</v>
      </c>
      <c r="DN19" s="3">
        <v>10.1</v>
      </c>
      <c r="DO19" s="3">
        <v>9.1</v>
      </c>
      <c r="DQ19" s="1"/>
      <c r="DR19" s="11" t="s">
        <v>272</v>
      </c>
      <c r="DS19" s="3">
        <v>51.6</v>
      </c>
      <c r="DT19" s="3">
        <v>51.9</v>
      </c>
      <c r="DU19" s="3">
        <v>63.2</v>
      </c>
      <c r="DV19" s="3">
        <v>50.1</v>
      </c>
      <c r="DW19" s="3">
        <v>69.6</v>
      </c>
      <c r="DX19" s="3">
        <v>55</v>
      </c>
      <c r="DY19" s="3">
        <v>51.6</v>
      </c>
      <c r="DZ19" s="3">
        <v>53.7</v>
      </c>
      <c r="EA19" s="3">
        <v>37.5</v>
      </c>
      <c r="EB19" s="3">
        <v>39.2</v>
      </c>
      <c r="EC19" s="3">
        <v>54.6</v>
      </c>
      <c r="ED19" s="3">
        <v>57.1</v>
      </c>
      <c r="EE19" s="3">
        <v>57.9</v>
      </c>
      <c r="EF19" s="3">
        <v>60</v>
      </c>
      <c r="EG19" s="3">
        <v>71.2</v>
      </c>
      <c r="EH19" s="3">
        <v>71.2</v>
      </c>
      <c r="EI19" s="3">
        <v>73.9</v>
      </c>
      <c r="EJ19" s="3">
        <v>70.4</v>
      </c>
      <c r="EK19" s="3">
        <v>72.9</v>
      </c>
      <c r="EL19" s="3">
        <v>75.7</v>
      </c>
      <c r="EM19" s="3">
        <v>63.4</v>
      </c>
      <c r="EO19" s="1"/>
      <c r="EP19" s="11" t="s">
        <v>272</v>
      </c>
      <c r="EQ19" s="3" t="s">
        <v>268</v>
      </c>
      <c r="ER19" s="3" t="s">
        <v>268</v>
      </c>
      <c r="ES19" s="3" t="s">
        <v>268</v>
      </c>
      <c r="ET19" s="3" t="s">
        <v>268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 t="s">
        <v>268</v>
      </c>
      <c r="FE19" s="3" t="s">
        <v>268</v>
      </c>
      <c r="FF19" s="3" t="s">
        <v>268</v>
      </c>
      <c r="FG19" s="3" t="s">
        <v>268</v>
      </c>
      <c r="FH19" s="3" t="s">
        <v>268</v>
      </c>
      <c r="FI19" s="3" t="s">
        <v>268</v>
      </c>
      <c r="FJ19" s="3" t="s">
        <v>268</v>
      </c>
      <c r="FK19" s="3" t="s">
        <v>268</v>
      </c>
    </row>
    <row r="20" ht="14.5" spans="1:167">
      <c r="A20" s="1"/>
      <c r="B20" s="11" t="s">
        <v>273</v>
      </c>
      <c r="C20" s="3" t="s">
        <v>268</v>
      </c>
      <c r="D20" s="3" t="s">
        <v>268</v>
      </c>
      <c r="E20" s="3" t="s">
        <v>268</v>
      </c>
      <c r="F20" s="3" t="s">
        <v>268</v>
      </c>
      <c r="G20" s="3" t="s">
        <v>268</v>
      </c>
      <c r="H20" s="3" t="s">
        <v>268</v>
      </c>
      <c r="I20" s="3" t="s">
        <v>268</v>
      </c>
      <c r="J20" s="3" t="s">
        <v>268</v>
      </c>
      <c r="K20" s="3" t="s">
        <v>268</v>
      </c>
      <c r="L20" s="3" t="s">
        <v>268</v>
      </c>
      <c r="M20" s="3" t="s">
        <v>268</v>
      </c>
      <c r="N20" s="3" t="s">
        <v>268</v>
      </c>
      <c r="O20" s="3" t="s">
        <v>268</v>
      </c>
      <c r="P20" s="3" t="s">
        <v>268</v>
      </c>
      <c r="Q20" s="3" t="s">
        <v>268</v>
      </c>
      <c r="R20" s="3" t="s">
        <v>268</v>
      </c>
      <c r="S20" s="3" t="s">
        <v>268</v>
      </c>
      <c r="T20" s="3" t="s">
        <v>268</v>
      </c>
      <c r="U20" s="3" t="s">
        <v>268</v>
      </c>
      <c r="V20" s="3">
        <v>0</v>
      </c>
      <c r="W20" s="3" t="s">
        <v>268</v>
      </c>
      <c r="Y20" s="1"/>
      <c r="Z20" s="11" t="s">
        <v>273</v>
      </c>
      <c r="AA20" s="3" t="s">
        <v>268</v>
      </c>
      <c r="AB20" s="3" t="s">
        <v>268</v>
      </c>
      <c r="AC20" s="3" t="s">
        <v>268</v>
      </c>
      <c r="AD20" s="3" t="s">
        <v>268</v>
      </c>
      <c r="AE20" s="3" t="s">
        <v>268</v>
      </c>
      <c r="AF20" s="3" t="s">
        <v>268</v>
      </c>
      <c r="AG20" s="3">
        <v>0</v>
      </c>
      <c r="AH20" s="3" t="s">
        <v>268</v>
      </c>
      <c r="AI20" s="3">
        <v>0</v>
      </c>
      <c r="AJ20" s="3" t="s">
        <v>268</v>
      </c>
      <c r="AK20" s="3" t="s">
        <v>268</v>
      </c>
      <c r="AL20" s="3" t="s">
        <v>268</v>
      </c>
      <c r="AM20" s="3" t="s">
        <v>268</v>
      </c>
      <c r="AN20" s="3" t="s">
        <v>268</v>
      </c>
      <c r="AO20" s="3" t="s">
        <v>268</v>
      </c>
      <c r="AP20" s="3" t="s">
        <v>268</v>
      </c>
      <c r="AQ20" s="3">
        <v>0.5</v>
      </c>
      <c r="AR20" s="3">
        <v>0.2</v>
      </c>
      <c r="AS20" s="3">
        <v>0.4</v>
      </c>
      <c r="AT20" s="3">
        <v>0.3</v>
      </c>
      <c r="AU20" s="3">
        <v>0.3</v>
      </c>
      <c r="AW20" s="1"/>
      <c r="AX20" s="11" t="s">
        <v>273</v>
      </c>
      <c r="AY20" s="3">
        <v>2.1</v>
      </c>
      <c r="AZ20" s="3">
        <v>1.5</v>
      </c>
      <c r="BA20" s="3">
        <v>0.8</v>
      </c>
      <c r="BB20" s="3">
        <v>0.7</v>
      </c>
      <c r="BC20" s="3">
        <v>0.7</v>
      </c>
      <c r="BD20" s="3">
        <v>0.5</v>
      </c>
      <c r="BE20" s="3">
        <v>0.5</v>
      </c>
      <c r="BF20" s="3">
        <v>0.5</v>
      </c>
      <c r="BG20" s="3">
        <v>0.4</v>
      </c>
      <c r="BH20" s="3">
        <v>0.2</v>
      </c>
      <c r="BI20" s="3">
        <v>3</v>
      </c>
      <c r="BJ20" s="3">
        <v>1.3</v>
      </c>
      <c r="BK20" s="3">
        <v>0.6</v>
      </c>
      <c r="BL20" s="3" t="s">
        <v>268</v>
      </c>
      <c r="BM20" s="3" t="s">
        <v>268</v>
      </c>
      <c r="BN20" s="3" t="s">
        <v>268</v>
      </c>
      <c r="BO20" s="3" t="s">
        <v>268</v>
      </c>
      <c r="BP20" s="3">
        <v>0.6</v>
      </c>
      <c r="BQ20" s="3">
        <v>1</v>
      </c>
      <c r="BR20" s="3">
        <v>0.7</v>
      </c>
      <c r="BS20" s="3">
        <v>0.4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 t="s">
        <v>268</v>
      </c>
      <c r="CV20" s="3" t="s">
        <v>268</v>
      </c>
      <c r="CW20" s="3" t="s">
        <v>268</v>
      </c>
      <c r="CX20" s="3" t="s">
        <v>268</v>
      </c>
      <c r="CY20" s="3" t="s">
        <v>268</v>
      </c>
      <c r="CZ20" s="3" t="s">
        <v>268</v>
      </c>
      <c r="DA20" s="3" t="s">
        <v>268</v>
      </c>
      <c r="DB20" s="3" t="s">
        <v>268</v>
      </c>
      <c r="DC20" s="3" t="s">
        <v>268</v>
      </c>
      <c r="DD20" s="3" t="s">
        <v>268</v>
      </c>
      <c r="DE20" s="3" t="s">
        <v>268</v>
      </c>
      <c r="DF20" s="3" t="s">
        <v>268</v>
      </c>
      <c r="DG20" s="3" t="s">
        <v>268</v>
      </c>
      <c r="DH20" s="3" t="s">
        <v>268</v>
      </c>
      <c r="DI20" s="3" t="s">
        <v>268</v>
      </c>
      <c r="DJ20" s="3" t="s">
        <v>268</v>
      </c>
      <c r="DK20" s="3" t="s">
        <v>268</v>
      </c>
      <c r="DL20" s="3">
        <v>0.5</v>
      </c>
      <c r="DM20" s="3">
        <v>0.9</v>
      </c>
      <c r="DN20" s="3">
        <v>0.2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0.1</v>
      </c>
      <c r="EK20" s="3">
        <v>0.5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2.1</v>
      </c>
      <c r="FH20" s="3" t="s">
        <v>268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4</v>
      </c>
      <c r="D27" s="3">
        <v>3.9</v>
      </c>
      <c r="E27" s="3">
        <v>4.1</v>
      </c>
      <c r="F27" s="3">
        <v>4.5</v>
      </c>
      <c r="G27" s="3">
        <v>3.8</v>
      </c>
      <c r="H27" s="3">
        <v>3.5</v>
      </c>
      <c r="I27" s="3">
        <v>4.3</v>
      </c>
      <c r="J27" s="3">
        <v>4.5</v>
      </c>
      <c r="K27" s="3">
        <v>4.4</v>
      </c>
      <c r="L27" s="3">
        <v>4.3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>
        <v>7.1</v>
      </c>
      <c r="AB27" s="3">
        <v>7.1</v>
      </c>
      <c r="AC27" s="3">
        <v>8.1</v>
      </c>
      <c r="AD27" s="3">
        <v>8.2</v>
      </c>
      <c r="AE27" s="3">
        <v>5.5</v>
      </c>
      <c r="AF27" s="3">
        <v>5.9</v>
      </c>
      <c r="AG27" s="3">
        <v>7.3</v>
      </c>
      <c r="AH27" s="3">
        <v>7.1</v>
      </c>
      <c r="AI27" s="3">
        <v>8</v>
      </c>
      <c r="AJ27" s="3">
        <v>8.2</v>
      </c>
      <c r="AK27" s="3">
        <v>10.2</v>
      </c>
      <c r="AL27" s="3" t="s">
        <v>268</v>
      </c>
      <c r="AM27" s="3" t="s">
        <v>268</v>
      </c>
      <c r="AN27" s="3" t="s">
        <v>268</v>
      </c>
      <c r="AO27" s="3" t="s">
        <v>268</v>
      </c>
      <c r="AP27" s="3" t="s">
        <v>268</v>
      </c>
      <c r="AQ27" s="3" t="s">
        <v>268</v>
      </c>
      <c r="AR27" s="3" t="s">
        <v>268</v>
      </c>
      <c r="AS27" s="3" t="s">
        <v>268</v>
      </c>
      <c r="AT27" s="3" t="s">
        <v>268</v>
      </c>
      <c r="AU27" s="3" t="s">
        <v>268</v>
      </c>
      <c r="AW27" s="1"/>
      <c r="AX27" s="11" t="s">
        <v>267</v>
      </c>
      <c r="AY27" s="3">
        <v>5.2</v>
      </c>
      <c r="AZ27" s="3">
        <v>5</v>
      </c>
      <c r="BA27" s="3">
        <v>4.6</v>
      </c>
      <c r="BB27" s="3">
        <v>4.5</v>
      </c>
      <c r="BC27" s="3">
        <v>4.3</v>
      </c>
      <c r="BD27" s="3">
        <v>4.5</v>
      </c>
      <c r="BE27" s="3">
        <v>3.7</v>
      </c>
      <c r="BF27" s="3">
        <v>3.4</v>
      </c>
      <c r="BG27" s="3" t="s">
        <v>268</v>
      </c>
      <c r="BH27" s="3">
        <v>4.3</v>
      </c>
      <c r="BI27" s="3" t="s">
        <v>268</v>
      </c>
      <c r="BJ27" s="3" t="s">
        <v>268</v>
      </c>
      <c r="BK27" s="3" t="s">
        <v>268</v>
      </c>
      <c r="BL27" s="3" t="s">
        <v>268</v>
      </c>
      <c r="BM27" s="3">
        <v>4.6</v>
      </c>
      <c r="BN27" s="3">
        <v>5.1</v>
      </c>
      <c r="BO27" s="3">
        <v>5.2</v>
      </c>
      <c r="BP27" s="3">
        <v>8</v>
      </c>
      <c r="BQ27" s="3">
        <v>7.2</v>
      </c>
      <c r="BR27" s="3">
        <v>6.4</v>
      </c>
      <c r="BS27" s="3">
        <v>7.2</v>
      </c>
      <c r="BU27" s="1"/>
      <c r="BV27" s="11" t="s">
        <v>267</v>
      </c>
      <c r="BW27" s="3">
        <v>0</v>
      </c>
      <c r="BX27" s="3">
        <v>0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 t="s">
        <v>268</v>
      </c>
      <c r="CO27" s="3" t="s">
        <v>268</v>
      </c>
      <c r="CP27" s="3">
        <v>100</v>
      </c>
      <c r="CQ27" s="3">
        <v>100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>
        <v>5.9</v>
      </c>
      <c r="DZ27" s="3">
        <v>6.1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 t="s">
        <v>268</v>
      </c>
      <c r="EG27" s="3">
        <v>5.1</v>
      </c>
      <c r="EH27" s="3">
        <v>4.8</v>
      </c>
      <c r="EI27" s="3">
        <v>4.7</v>
      </c>
      <c r="EJ27" s="3">
        <v>6.3</v>
      </c>
      <c r="EK27" s="3">
        <v>6.9</v>
      </c>
      <c r="EL27" s="3">
        <v>7.1</v>
      </c>
      <c r="EM27" s="3">
        <v>8.1</v>
      </c>
      <c r="EO27" s="1"/>
      <c r="EP27" s="11" t="s">
        <v>267</v>
      </c>
      <c r="EQ27" s="3">
        <v>0</v>
      </c>
      <c r="ER27" s="3">
        <v>0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 t="s">
        <v>268</v>
      </c>
      <c r="D28" s="3" t="s">
        <v>268</v>
      </c>
      <c r="E28" s="3" t="s">
        <v>268</v>
      </c>
      <c r="F28" s="3" t="s">
        <v>268</v>
      </c>
      <c r="G28" s="3" t="s">
        <v>268</v>
      </c>
      <c r="H28" s="3" t="s">
        <v>268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 t="s">
        <v>268</v>
      </c>
      <c r="O28" s="3" t="s">
        <v>268</v>
      </c>
      <c r="P28" s="3" t="s">
        <v>268</v>
      </c>
      <c r="Q28" s="3" t="s">
        <v>268</v>
      </c>
      <c r="R28" s="3" t="s">
        <v>268</v>
      </c>
      <c r="S28" s="3" t="s">
        <v>268</v>
      </c>
      <c r="T28" s="3" t="s">
        <v>268</v>
      </c>
      <c r="U28" s="3" t="s">
        <v>268</v>
      </c>
      <c r="V28" s="3" t="s">
        <v>268</v>
      </c>
      <c r="W28" s="3" t="s">
        <v>268</v>
      </c>
      <c r="Y28" s="1"/>
      <c r="Z28" s="11" t="s">
        <v>269</v>
      </c>
      <c r="AA28" s="3">
        <v>14.5</v>
      </c>
      <c r="AB28" s="3">
        <v>11.4</v>
      </c>
      <c r="AC28" s="3">
        <v>9.9</v>
      </c>
      <c r="AD28" s="3">
        <v>9.1</v>
      </c>
      <c r="AE28" s="3">
        <v>9.2</v>
      </c>
      <c r="AF28" s="3">
        <v>12.1</v>
      </c>
      <c r="AG28" s="3">
        <v>12.4</v>
      </c>
      <c r="AH28" s="3">
        <v>11.5</v>
      </c>
      <c r="AI28" s="3">
        <v>12.8</v>
      </c>
      <c r="AJ28" s="3">
        <v>13.6</v>
      </c>
      <c r="AK28" s="3">
        <v>22.7</v>
      </c>
      <c r="AL28" s="3" t="s">
        <v>268</v>
      </c>
      <c r="AM28" s="3" t="s">
        <v>268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 t="s">
        <v>268</v>
      </c>
      <c r="AS28" s="3" t="s">
        <v>268</v>
      </c>
      <c r="AT28" s="3" t="s">
        <v>268</v>
      </c>
      <c r="AU28" s="3" t="s">
        <v>268</v>
      </c>
      <c r="AW28" s="1"/>
      <c r="AX28" s="11" t="s">
        <v>269</v>
      </c>
      <c r="AY28" s="3">
        <v>13.1</v>
      </c>
      <c r="AZ28" s="3">
        <v>15.6</v>
      </c>
      <c r="BA28" s="3">
        <v>16.9</v>
      </c>
      <c r="BB28" s="3">
        <v>16.4</v>
      </c>
      <c r="BC28" s="3">
        <v>9.2</v>
      </c>
      <c r="BD28" s="3">
        <v>8.2</v>
      </c>
      <c r="BE28" s="3">
        <v>5</v>
      </c>
      <c r="BF28" s="3">
        <v>4.9</v>
      </c>
      <c r="BG28" s="3">
        <v>5.2</v>
      </c>
      <c r="BH28" s="3">
        <v>5.5</v>
      </c>
      <c r="BI28" s="3">
        <v>5.2</v>
      </c>
      <c r="BJ28" s="3">
        <v>10</v>
      </c>
      <c r="BK28" s="3">
        <v>10.3</v>
      </c>
      <c r="BL28" s="3">
        <v>12.7</v>
      </c>
      <c r="BM28" s="3" t="s">
        <v>268</v>
      </c>
      <c r="BN28" s="3" t="s">
        <v>268</v>
      </c>
      <c r="BO28" s="3" t="s">
        <v>268</v>
      </c>
      <c r="BP28" s="3">
        <v>17.5</v>
      </c>
      <c r="BQ28" s="3">
        <v>14.4</v>
      </c>
      <c r="BR28" s="3">
        <v>14.9</v>
      </c>
      <c r="BS28" s="3">
        <v>17.8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269</v>
      </c>
      <c r="CU28" s="3">
        <v>19.4</v>
      </c>
      <c r="CV28" s="3">
        <v>17.7</v>
      </c>
      <c r="CW28" s="3">
        <v>22.9</v>
      </c>
      <c r="CX28" s="3">
        <v>27.7</v>
      </c>
      <c r="CY28" s="3">
        <v>24.7</v>
      </c>
      <c r="CZ28" s="3">
        <v>27.5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 t="s">
        <v>268</v>
      </c>
      <c r="DN28" s="3" t="s">
        <v>268</v>
      </c>
      <c r="DO28" s="3" t="s">
        <v>268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>
        <v>24.8</v>
      </c>
      <c r="DZ28" s="3">
        <v>23.1</v>
      </c>
      <c r="EA28" s="3" t="s">
        <v>268</v>
      </c>
      <c r="EB28" s="3" t="s">
        <v>268</v>
      </c>
      <c r="EC28" s="3">
        <v>20</v>
      </c>
      <c r="ED28" s="3">
        <v>19.7</v>
      </c>
      <c r="EE28" s="3">
        <v>20.3</v>
      </c>
      <c r="EF28" s="3">
        <v>19.6</v>
      </c>
      <c r="EG28" s="3" t="s">
        <v>268</v>
      </c>
      <c r="EH28" s="3" t="s">
        <v>268</v>
      </c>
      <c r="EI28" s="3">
        <v>15.5</v>
      </c>
      <c r="EJ28" s="3">
        <v>17.8</v>
      </c>
      <c r="EK28" s="3">
        <v>16.6</v>
      </c>
      <c r="EL28" s="3">
        <v>17.6</v>
      </c>
      <c r="EM28" s="3">
        <v>21.5</v>
      </c>
      <c r="EO28" s="1"/>
      <c r="EP28" s="11" t="s">
        <v>269</v>
      </c>
      <c r="EQ28" s="3">
        <v>0</v>
      </c>
      <c r="ER28" s="3">
        <v>0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 t="s">
        <v>268</v>
      </c>
      <c r="FF28" s="3" t="s">
        <v>268</v>
      </c>
      <c r="FG28" s="3" t="s">
        <v>268</v>
      </c>
      <c r="FH28" s="3" t="s">
        <v>268</v>
      </c>
      <c r="FI28" s="3" t="s">
        <v>268</v>
      </c>
      <c r="FJ28" s="3" t="s">
        <v>268</v>
      </c>
      <c r="FK28" s="3" t="s">
        <v>268</v>
      </c>
    </row>
    <row r="29" ht="14.5" spans="1:167">
      <c r="A29" s="1"/>
      <c r="B29" s="11" t="s">
        <v>270</v>
      </c>
      <c r="C29" s="3">
        <v>0.1</v>
      </c>
      <c r="D29" s="3">
        <v>0.1</v>
      </c>
      <c r="E29" s="3">
        <v>0.1</v>
      </c>
      <c r="F29" s="3">
        <v>0.1</v>
      </c>
      <c r="G29" s="3">
        <v>0.1</v>
      </c>
      <c r="H29" s="3">
        <v>0.1</v>
      </c>
      <c r="I29" s="3">
        <v>0.2</v>
      </c>
      <c r="J29" s="3">
        <v>0.2</v>
      </c>
      <c r="K29" s="3">
        <v>0.2</v>
      </c>
      <c r="L29" s="3">
        <v>0.2</v>
      </c>
      <c r="M29" s="3">
        <v>0.2</v>
      </c>
      <c r="N29" s="3">
        <v>0</v>
      </c>
      <c r="O29" s="3">
        <v>0</v>
      </c>
      <c r="P29" s="3">
        <v>0</v>
      </c>
      <c r="Q29" s="3">
        <v>0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>
        <v>0</v>
      </c>
      <c r="AB29" s="3">
        <v>0.1</v>
      </c>
      <c r="AC29" s="3">
        <v>0</v>
      </c>
      <c r="AD29" s="3">
        <v>0</v>
      </c>
      <c r="AE29" s="3">
        <v>0.1</v>
      </c>
      <c r="AF29" s="3">
        <v>0.1</v>
      </c>
      <c r="AG29" s="3">
        <v>0</v>
      </c>
      <c r="AH29" s="3">
        <v>0</v>
      </c>
      <c r="AI29" s="3">
        <v>0</v>
      </c>
      <c r="AJ29" s="3">
        <v>0.1</v>
      </c>
      <c r="AK29" s="3">
        <v>0.2</v>
      </c>
      <c r="AL29" s="3">
        <v>0.1</v>
      </c>
      <c r="AM29" s="3">
        <v>0</v>
      </c>
      <c r="AN29" s="3">
        <v>0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>
        <v>0</v>
      </c>
      <c r="AU29" s="3">
        <v>0</v>
      </c>
      <c r="AW29" s="1"/>
      <c r="AX29" s="11" t="s">
        <v>270</v>
      </c>
      <c r="AY29" s="3">
        <v>0.7</v>
      </c>
      <c r="AZ29" s="3">
        <v>0.7</v>
      </c>
      <c r="BA29" s="3">
        <v>0.4</v>
      </c>
      <c r="BB29" s="3">
        <v>0.4</v>
      </c>
      <c r="BC29" s="3">
        <v>0.5</v>
      </c>
      <c r="BD29" s="3">
        <v>0.4</v>
      </c>
      <c r="BE29" s="3">
        <v>0.4</v>
      </c>
      <c r="BF29" s="3">
        <v>0.4</v>
      </c>
      <c r="BG29" s="3">
        <v>0.3</v>
      </c>
      <c r="BH29" s="3">
        <v>0.3</v>
      </c>
      <c r="BI29" s="3">
        <v>0.2</v>
      </c>
      <c r="BJ29" s="3">
        <v>0.1</v>
      </c>
      <c r="BK29" s="3">
        <v>0.1</v>
      </c>
      <c r="BL29" s="3">
        <v>0.3</v>
      </c>
      <c r="BM29" s="3">
        <v>0.2</v>
      </c>
      <c r="BN29" s="3" t="s">
        <v>268</v>
      </c>
      <c r="BO29" s="3" t="s">
        <v>268</v>
      </c>
      <c r="BP29" s="3">
        <v>0.3</v>
      </c>
      <c r="BQ29" s="3">
        <v>0.3</v>
      </c>
      <c r="BR29" s="3">
        <v>0</v>
      </c>
      <c r="BS29" s="3">
        <v>0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Q29" s="1"/>
      <c r="DR29" s="11" t="s">
        <v>270</v>
      </c>
      <c r="DS29" s="3">
        <v>0.8</v>
      </c>
      <c r="DT29" s="3">
        <v>3.9</v>
      </c>
      <c r="DU29" s="3">
        <v>2.8</v>
      </c>
      <c r="DV29" s="3">
        <v>2.4</v>
      </c>
      <c r="DW29" s="3">
        <v>0.2</v>
      </c>
      <c r="DX29" s="3">
        <v>0.1</v>
      </c>
      <c r="DY29" s="3">
        <v>0.4</v>
      </c>
      <c r="DZ29" s="3">
        <v>0.8</v>
      </c>
      <c r="EA29" s="3">
        <v>0.2</v>
      </c>
      <c r="EB29" s="3">
        <v>0.2</v>
      </c>
      <c r="EC29" s="3">
        <v>2.3</v>
      </c>
      <c r="ED29" s="3">
        <v>0.1</v>
      </c>
      <c r="EE29" s="3">
        <v>0.2</v>
      </c>
      <c r="EF29" s="3">
        <v>0.2</v>
      </c>
      <c r="EG29" s="3">
        <v>0.5</v>
      </c>
      <c r="EH29" s="3">
        <v>0.5</v>
      </c>
      <c r="EI29" s="3">
        <v>0.5</v>
      </c>
      <c r="EJ29" s="3">
        <v>0.3</v>
      </c>
      <c r="EK29" s="3">
        <v>0</v>
      </c>
      <c r="EL29" s="3">
        <v>0</v>
      </c>
      <c r="EM29" s="3">
        <v>0</v>
      </c>
      <c r="EO29" s="1"/>
      <c r="EP29" s="11" t="s">
        <v>270</v>
      </c>
      <c r="EQ29" s="3">
        <v>0</v>
      </c>
      <c r="ER29" s="3">
        <v>0</v>
      </c>
      <c r="ES29" s="3" t="s">
        <v>268</v>
      </c>
      <c r="ET29" s="3" t="s">
        <v>268</v>
      </c>
      <c r="EU29" s="3" t="s">
        <v>268</v>
      </c>
      <c r="EV29" s="3" t="s">
        <v>268</v>
      </c>
      <c r="EW29" s="3">
        <v>0</v>
      </c>
      <c r="EX29" s="3">
        <v>0</v>
      </c>
      <c r="EY29" s="3" t="s">
        <v>268</v>
      </c>
      <c r="EZ29" s="3">
        <v>0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</row>
    <row r="30" ht="14.5" spans="1:167">
      <c r="A30" s="1"/>
      <c r="B30" s="11" t="s">
        <v>271</v>
      </c>
      <c r="C30" s="3">
        <v>22.5</v>
      </c>
      <c r="D30" s="3">
        <v>13.4</v>
      </c>
      <c r="E30" s="3">
        <v>18.6</v>
      </c>
      <c r="F30" s="3">
        <v>20.6</v>
      </c>
      <c r="G30" s="3">
        <v>21.3</v>
      </c>
      <c r="H30" s="3">
        <v>15.8</v>
      </c>
      <c r="I30" s="3">
        <v>14.2</v>
      </c>
      <c r="J30" s="3">
        <v>14.1</v>
      </c>
      <c r="K30" s="3">
        <v>11.7</v>
      </c>
      <c r="L30" s="3">
        <v>13.2</v>
      </c>
      <c r="M30" s="3">
        <v>11.6</v>
      </c>
      <c r="N30" s="3">
        <v>10.8</v>
      </c>
      <c r="O30" s="3">
        <v>10.8</v>
      </c>
      <c r="P30" s="3">
        <v>10.3</v>
      </c>
      <c r="Q30" s="3">
        <v>11.9</v>
      </c>
      <c r="R30" s="3" t="s">
        <v>268</v>
      </c>
      <c r="S30" s="3" t="s">
        <v>268</v>
      </c>
      <c r="T30" s="3">
        <v>11</v>
      </c>
      <c r="U30" s="3">
        <v>11.1</v>
      </c>
      <c r="V30" s="3">
        <v>9</v>
      </c>
      <c r="W30" s="3">
        <v>0.2</v>
      </c>
      <c r="Y30" s="1"/>
      <c r="Z30" s="11" t="s">
        <v>271</v>
      </c>
      <c r="AA30" s="3">
        <v>15.8</v>
      </c>
      <c r="AB30" s="3">
        <v>10.8</v>
      </c>
      <c r="AC30" s="3">
        <v>10.9</v>
      </c>
      <c r="AD30" s="3">
        <v>12.4</v>
      </c>
      <c r="AE30" s="3">
        <v>11.9</v>
      </c>
      <c r="AF30" s="3">
        <v>11.1</v>
      </c>
      <c r="AG30" s="3">
        <v>10.8</v>
      </c>
      <c r="AH30" s="3">
        <v>9.2</v>
      </c>
      <c r="AI30" s="3">
        <v>9.4</v>
      </c>
      <c r="AJ30" s="3">
        <v>7.2</v>
      </c>
      <c r="AK30" s="3">
        <v>4.8</v>
      </c>
      <c r="AL30" s="3">
        <v>0.5</v>
      </c>
      <c r="AM30" s="3">
        <v>1.4</v>
      </c>
      <c r="AN30" s="3">
        <v>1.7</v>
      </c>
      <c r="AO30" s="3">
        <v>1.5</v>
      </c>
      <c r="AP30" s="3" t="s">
        <v>268</v>
      </c>
      <c r="AQ30" s="3" t="s">
        <v>268</v>
      </c>
      <c r="AR30" s="3">
        <v>0.2</v>
      </c>
      <c r="AS30" s="3">
        <v>0.9</v>
      </c>
      <c r="AT30" s="3">
        <v>0.7</v>
      </c>
      <c r="AU30" s="3">
        <v>0.4</v>
      </c>
      <c r="AW30" s="1"/>
      <c r="AX30" s="11" t="s">
        <v>271</v>
      </c>
      <c r="AY30" s="3">
        <v>13</v>
      </c>
      <c r="AZ30" s="3">
        <v>10.3</v>
      </c>
      <c r="BA30" s="3">
        <v>8.2</v>
      </c>
      <c r="BB30" s="3">
        <v>9.1</v>
      </c>
      <c r="BC30" s="3">
        <v>10.5</v>
      </c>
      <c r="BD30" s="3">
        <v>10.7</v>
      </c>
      <c r="BE30" s="3">
        <v>8.5</v>
      </c>
      <c r="BF30" s="3">
        <v>8.1</v>
      </c>
      <c r="BG30" s="3">
        <v>6.9</v>
      </c>
      <c r="BH30" s="3">
        <v>6.5</v>
      </c>
      <c r="BI30" s="3">
        <v>2.5</v>
      </c>
      <c r="BJ30" s="3">
        <v>2.2</v>
      </c>
      <c r="BK30" s="3">
        <v>1.5</v>
      </c>
      <c r="BL30" s="3">
        <v>1.8</v>
      </c>
      <c r="BM30" s="3">
        <v>1.5</v>
      </c>
      <c r="BN30" s="3" t="s">
        <v>268</v>
      </c>
      <c r="BO30" s="3" t="s">
        <v>268</v>
      </c>
      <c r="BP30" s="3">
        <v>0.4</v>
      </c>
      <c r="BQ30" s="3">
        <v>0.2</v>
      </c>
      <c r="BR30" s="3">
        <v>0.2</v>
      </c>
      <c r="BS30" s="3">
        <v>0.1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 t="s">
        <v>268</v>
      </c>
      <c r="CV30" s="3" t="s">
        <v>268</v>
      </c>
      <c r="CW30" s="3" t="s">
        <v>268</v>
      </c>
      <c r="CX30" s="3" t="s">
        <v>268</v>
      </c>
      <c r="CY30" s="3" t="s">
        <v>268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 t="s">
        <v>268</v>
      </c>
      <c r="D31" s="3" t="s">
        <v>268</v>
      </c>
      <c r="E31" s="3" t="s">
        <v>268</v>
      </c>
      <c r="F31" s="3" t="s">
        <v>268</v>
      </c>
      <c r="G31" s="3" t="s">
        <v>268</v>
      </c>
      <c r="H31" s="3" t="s">
        <v>268</v>
      </c>
      <c r="I31" s="3" t="s">
        <v>268</v>
      </c>
      <c r="J31" s="3" t="s">
        <v>268</v>
      </c>
      <c r="K31" s="3" t="s">
        <v>268</v>
      </c>
      <c r="L31" s="3" t="s">
        <v>268</v>
      </c>
      <c r="M31" s="3" t="s">
        <v>268</v>
      </c>
      <c r="N31" s="3" t="s">
        <v>268</v>
      </c>
      <c r="O31" s="3" t="s">
        <v>268</v>
      </c>
      <c r="P31" s="3" t="s">
        <v>268</v>
      </c>
      <c r="Q31" s="3" t="s">
        <v>268</v>
      </c>
      <c r="R31" s="3" t="s">
        <v>268</v>
      </c>
      <c r="S31" s="3" t="s">
        <v>268</v>
      </c>
      <c r="T31" s="3" t="s">
        <v>268</v>
      </c>
      <c r="U31" s="3" t="s">
        <v>268</v>
      </c>
      <c r="V31" s="3" t="s">
        <v>268</v>
      </c>
      <c r="W31" s="3" t="s">
        <v>268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 t="s">
        <v>268</v>
      </c>
      <c r="AT31" s="3">
        <v>56.3</v>
      </c>
      <c r="AU31" s="3">
        <v>50</v>
      </c>
      <c r="AW31" s="1"/>
      <c r="AX31" s="11" t="s">
        <v>272</v>
      </c>
      <c r="AY31" s="3">
        <v>66.2</v>
      </c>
      <c r="AZ31" s="3">
        <v>67.3</v>
      </c>
      <c r="BA31" s="3">
        <v>69.2</v>
      </c>
      <c r="BB31" s="3">
        <v>69.1</v>
      </c>
      <c r="BC31" s="3">
        <v>75</v>
      </c>
      <c r="BD31" s="3">
        <v>75.9</v>
      </c>
      <c r="BE31" s="3">
        <v>82</v>
      </c>
      <c r="BF31" s="3">
        <v>82.8</v>
      </c>
      <c r="BG31" s="3">
        <v>83.4</v>
      </c>
      <c r="BH31" s="3">
        <v>83.2</v>
      </c>
      <c r="BI31" s="3">
        <v>85.6</v>
      </c>
      <c r="BJ31" s="3">
        <v>82.5</v>
      </c>
      <c r="BK31" s="3">
        <v>83.4</v>
      </c>
      <c r="BL31" s="3">
        <v>80.2</v>
      </c>
      <c r="BM31" s="3" t="s">
        <v>268</v>
      </c>
      <c r="BN31" s="3" t="s">
        <v>268</v>
      </c>
      <c r="BO31" s="3" t="s">
        <v>268</v>
      </c>
      <c r="BP31" s="3" t="s">
        <v>268</v>
      </c>
      <c r="BQ31" s="3" t="s">
        <v>268</v>
      </c>
      <c r="BR31" s="3">
        <v>77.5</v>
      </c>
      <c r="BS31" s="3">
        <v>74.2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 t="s">
        <v>268</v>
      </c>
      <c r="CV31" s="3" t="s">
        <v>268</v>
      </c>
      <c r="CW31" s="3" t="s">
        <v>268</v>
      </c>
      <c r="CX31" s="3" t="s">
        <v>268</v>
      </c>
      <c r="CY31" s="3" t="s">
        <v>268</v>
      </c>
      <c r="CZ31" s="3" t="s">
        <v>268</v>
      </c>
      <c r="DA31" s="3" t="s">
        <v>268</v>
      </c>
      <c r="DB31" s="3" t="s">
        <v>268</v>
      </c>
      <c r="DC31" s="3" t="s">
        <v>268</v>
      </c>
      <c r="DD31" s="3" t="s">
        <v>268</v>
      </c>
      <c r="DE31" s="3" t="s">
        <v>268</v>
      </c>
      <c r="DF31" s="3" t="s">
        <v>268</v>
      </c>
      <c r="DG31" s="3" t="s">
        <v>268</v>
      </c>
      <c r="DH31" s="3" t="s">
        <v>268</v>
      </c>
      <c r="DI31" s="3">
        <v>40.3</v>
      </c>
      <c r="DJ31" s="3" t="s">
        <v>268</v>
      </c>
      <c r="DK31" s="3" t="s">
        <v>268</v>
      </c>
      <c r="DL31" s="3">
        <v>43.8</v>
      </c>
      <c r="DM31" s="3" t="s">
        <v>268</v>
      </c>
      <c r="DN31" s="3">
        <v>43.4</v>
      </c>
      <c r="DO31" s="3">
        <v>41.2</v>
      </c>
      <c r="DQ31" s="1"/>
      <c r="DR31" s="11" t="s">
        <v>272</v>
      </c>
      <c r="DS31" s="3">
        <v>68.9</v>
      </c>
      <c r="DT31" s="3">
        <v>68.5</v>
      </c>
      <c r="DU31" s="3">
        <v>70.5</v>
      </c>
      <c r="DV31" s="3">
        <v>67.7</v>
      </c>
      <c r="DW31" s="3">
        <v>79</v>
      </c>
      <c r="DX31" s="3">
        <v>74.7</v>
      </c>
      <c r="DY31" s="3">
        <v>69</v>
      </c>
      <c r="DZ31" s="3">
        <v>70</v>
      </c>
      <c r="EA31" s="3">
        <v>61</v>
      </c>
      <c r="EB31" s="3">
        <v>66.4</v>
      </c>
      <c r="EC31" s="3">
        <v>71.7</v>
      </c>
      <c r="ED31" s="3">
        <v>74.3</v>
      </c>
      <c r="EE31" s="3">
        <v>73.8</v>
      </c>
      <c r="EF31" s="3">
        <v>74.6</v>
      </c>
      <c r="EG31" s="3">
        <v>76.8</v>
      </c>
      <c r="EH31" s="3">
        <v>76.7</v>
      </c>
      <c r="EI31" s="3">
        <v>79.4</v>
      </c>
      <c r="EJ31" s="3">
        <v>75.5</v>
      </c>
      <c r="EK31" s="3">
        <v>75.9</v>
      </c>
      <c r="EL31" s="3">
        <v>75.3</v>
      </c>
      <c r="EM31" s="3">
        <v>70.4</v>
      </c>
      <c r="EO31" s="1"/>
      <c r="EP31" s="11" t="s">
        <v>272</v>
      </c>
      <c r="EQ31" s="3" t="s">
        <v>268</v>
      </c>
      <c r="ER31" s="3" t="s">
        <v>268</v>
      </c>
      <c r="ES31" s="3" t="s">
        <v>268</v>
      </c>
      <c r="ET31" s="3" t="s">
        <v>268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 t="s">
        <v>268</v>
      </c>
      <c r="FE31" s="3" t="s">
        <v>268</v>
      </c>
      <c r="FF31" s="3" t="s">
        <v>268</v>
      </c>
      <c r="FG31" s="3" t="s">
        <v>268</v>
      </c>
      <c r="FH31" s="3" t="s">
        <v>268</v>
      </c>
      <c r="FI31" s="3" t="s">
        <v>268</v>
      </c>
      <c r="FJ31" s="3" t="s">
        <v>268</v>
      </c>
      <c r="FK31" s="3" t="s">
        <v>268</v>
      </c>
    </row>
    <row r="32" ht="14.5" spans="1:167">
      <c r="A32" s="1"/>
      <c r="B32" s="11" t="s">
        <v>273</v>
      </c>
      <c r="C32" s="3" t="s">
        <v>268</v>
      </c>
      <c r="D32" s="3" t="s">
        <v>268</v>
      </c>
      <c r="E32" s="3" t="s">
        <v>268</v>
      </c>
      <c r="F32" s="3" t="s">
        <v>268</v>
      </c>
      <c r="G32" s="3" t="s">
        <v>268</v>
      </c>
      <c r="H32" s="3" t="s">
        <v>268</v>
      </c>
      <c r="I32" s="3" t="s">
        <v>268</v>
      </c>
      <c r="J32" s="3" t="s">
        <v>268</v>
      </c>
      <c r="K32" s="3" t="s">
        <v>268</v>
      </c>
      <c r="L32" s="3" t="s">
        <v>268</v>
      </c>
      <c r="M32" s="3" t="s">
        <v>268</v>
      </c>
      <c r="N32" s="3" t="s">
        <v>268</v>
      </c>
      <c r="O32" s="3" t="s">
        <v>268</v>
      </c>
      <c r="P32" s="3" t="s">
        <v>268</v>
      </c>
      <c r="Q32" s="3" t="s">
        <v>268</v>
      </c>
      <c r="R32" s="3" t="s">
        <v>268</v>
      </c>
      <c r="S32" s="3" t="s">
        <v>268</v>
      </c>
      <c r="T32" s="3" t="s">
        <v>268</v>
      </c>
      <c r="U32" s="3" t="s">
        <v>268</v>
      </c>
      <c r="V32" s="3">
        <v>0</v>
      </c>
      <c r="W32" s="3" t="s">
        <v>268</v>
      </c>
      <c r="Y32" s="1"/>
      <c r="Z32" s="11" t="s">
        <v>273</v>
      </c>
      <c r="AA32" s="3" t="s">
        <v>268</v>
      </c>
      <c r="AB32" s="3" t="s">
        <v>268</v>
      </c>
      <c r="AC32" s="3" t="s">
        <v>268</v>
      </c>
      <c r="AD32" s="3" t="s">
        <v>268</v>
      </c>
      <c r="AE32" s="3" t="s">
        <v>268</v>
      </c>
      <c r="AF32" s="3" t="s">
        <v>268</v>
      </c>
      <c r="AG32" s="3">
        <v>0</v>
      </c>
      <c r="AH32" s="3" t="s">
        <v>268</v>
      </c>
      <c r="AI32" s="3">
        <v>0</v>
      </c>
      <c r="AJ32" s="3" t="s">
        <v>268</v>
      </c>
      <c r="AK32" s="3" t="s">
        <v>268</v>
      </c>
      <c r="AL32" s="3" t="s">
        <v>268</v>
      </c>
      <c r="AM32" s="3" t="s">
        <v>268</v>
      </c>
      <c r="AN32" s="3" t="s">
        <v>268</v>
      </c>
      <c r="AO32" s="3" t="s">
        <v>268</v>
      </c>
      <c r="AP32" s="3" t="s">
        <v>268</v>
      </c>
      <c r="AQ32" s="3">
        <v>1.3</v>
      </c>
      <c r="AR32" s="3">
        <v>0.5</v>
      </c>
      <c r="AS32" s="3">
        <v>1</v>
      </c>
      <c r="AT32" s="3">
        <v>1</v>
      </c>
      <c r="AU32" s="3">
        <v>0.8</v>
      </c>
      <c r="AW32" s="1"/>
      <c r="AX32" s="11" t="s">
        <v>273</v>
      </c>
      <c r="AY32" s="3">
        <v>1.7</v>
      </c>
      <c r="AZ32" s="3">
        <v>1.2</v>
      </c>
      <c r="BA32" s="3">
        <v>0.6</v>
      </c>
      <c r="BB32" s="3">
        <v>0.5</v>
      </c>
      <c r="BC32" s="3">
        <v>0.5</v>
      </c>
      <c r="BD32" s="3">
        <v>0.4</v>
      </c>
      <c r="BE32" s="3">
        <v>0.4</v>
      </c>
      <c r="BF32" s="3">
        <v>0.3</v>
      </c>
      <c r="BG32" s="3">
        <v>0.3</v>
      </c>
      <c r="BH32" s="3">
        <v>0.2</v>
      </c>
      <c r="BI32" s="3">
        <v>2.4</v>
      </c>
      <c r="BJ32" s="3">
        <v>1.1</v>
      </c>
      <c r="BK32" s="3">
        <v>0.5</v>
      </c>
      <c r="BL32" s="3" t="s">
        <v>268</v>
      </c>
      <c r="BM32" s="3" t="s">
        <v>268</v>
      </c>
      <c r="BN32" s="3" t="s">
        <v>268</v>
      </c>
      <c r="BO32" s="3" t="s">
        <v>268</v>
      </c>
      <c r="BP32" s="3">
        <v>0.9</v>
      </c>
      <c r="BQ32" s="3">
        <v>1.4</v>
      </c>
      <c r="BR32" s="3">
        <v>0.9</v>
      </c>
      <c r="BS32" s="3">
        <v>0.6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 t="s">
        <v>268</v>
      </c>
      <c r="CV32" s="3" t="s">
        <v>268</v>
      </c>
      <c r="CW32" s="3" t="s">
        <v>268</v>
      </c>
      <c r="CX32" s="3" t="s">
        <v>268</v>
      </c>
      <c r="CY32" s="3" t="s">
        <v>268</v>
      </c>
      <c r="CZ32" s="3" t="s">
        <v>268</v>
      </c>
      <c r="DA32" s="3" t="s">
        <v>268</v>
      </c>
      <c r="DB32" s="3" t="s">
        <v>268</v>
      </c>
      <c r="DC32" s="3" t="s">
        <v>268</v>
      </c>
      <c r="DD32" s="3" t="s">
        <v>268</v>
      </c>
      <c r="DE32" s="3" t="s">
        <v>268</v>
      </c>
      <c r="DF32" s="3" t="s">
        <v>268</v>
      </c>
      <c r="DG32" s="3" t="s">
        <v>268</v>
      </c>
      <c r="DH32" s="3" t="s">
        <v>268</v>
      </c>
      <c r="DI32" s="3" t="s">
        <v>268</v>
      </c>
      <c r="DJ32" s="3" t="s">
        <v>268</v>
      </c>
      <c r="DK32" s="3" t="s">
        <v>268</v>
      </c>
      <c r="DL32" s="3">
        <v>2.1</v>
      </c>
      <c r="DM32" s="3">
        <v>4</v>
      </c>
      <c r="DN32" s="3">
        <v>0.7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0.1</v>
      </c>
      <c r="EK32" s="3">
        <v>0.5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17.1</v>
      </c>
      <c r="FH32" s="3" t="s">
        <v>268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317</v>
      </c>
      <c r="C38" s="5">
        <v>3.6</v>
      </c>
      <c r="D38" s="5">
        <v>4.2</v>
      </c>
      <c r="E38" s="5">
        <v>4.2</v>
      </c>
      <c r="F38" s="5">
        <v>4</v>
      </c>
      <c r="G38" s="5">
        <v>4.3</v>
      </c>
      <c r="H38" s="5">
        <v>4.2</v>
      </c>
      <c r="I38" s="5">
        <v>4.3</v>
      </c>
      <c r="J38" s="5">
        <v>4.2</v>
      </c>
      <c r="K38" s="5">
        <v>4.1</v>
      </c>
      <c r="L38" s="5">
        <v>4.2</v>
      </c>
      <c r="M38" s="5">
        <v>4.5</v>
      </c>
      <c r="N38" s="5">
        <v>4.2</v>
      </c>
      <c r="O38" s="5">
        <v>4.1</v>
      </c>
      <c r="P38" s="5">
        <v>3.9</v>
      </c>
      <c r="Q38" s="5">
        <v>3.3</v>
      </c>
      <c r="R38" s="5">
        <v>3.2</v>
      </c>
      <c r="S38" s="5">
        <v>3.6</v>
      </c>
      <c r="T38" s="5">
        <v>3.6</v>
      </c>
      <c r="U38" s="5">
        <v>2.9</v>
      </c>
      <c r="V38" s="5">
        <v>3.3</v>
      </c>
      <c r="W38" s="5">
        <v>2.7</v>
      </c>
      <c r="Y38" s="8"/>
      <c r="Z38" s="12" t="s">
        <v>317</v>
      </c>
      <c r="AA38" s="5">
        <v>3.3</v>
      </c>
      <c r="AB38" s="5">
        <v>3.1</v>
      </c>
      <c r="AC38" s="5">
        <v>2.8</v>
      </c>
      <c r="AD38" s="5">
        <v>2.8</v>
      </c>
      <c r="AE38" s="5">
        <v>3.6</v>
      </c>
      <c r="AF38" s="5">
        <v>3.5</v>
      </c>
      <c r="AG38" s="5">
        <v>3.6</v>
      </c>
      <c r="AH38" s="5">
        <v>3.7</v>
      </c>
      <c r="AI38" s="5">
        <v>3.4</v>
      </c>
      <c r="AJ38" s="5">
        <v>3.4</v>
      </c>
      <c r="AK38" s="5">
        <v>2.6</v>
      </c>
      <c r="AL38" s="5">
        <v>2.3</v>
      </c>
      <c r="AM38" s="5">
        <v>2.1</v>
      </c>
      <c r="AN38" s="5">
        <v>1.9</v>
      </c>
      <c r="AO38" s="5">
        <v>1.9</v>
      </c>
      <c r="AP38" s="5">
        <v>2</v>
      </c>
      <c r="AQ38" s="5">
        <v>1.8</v>
      </c>
      <c r="AR38" s="5">
        <v>1.5</v>
      </c>
      <c r="AS38" s="5">
        <v>1.9</v>
      </c>
      <c r="AT38" s="5">
        <v>1.8</v>
      </c>
      <c r="AU38" s="5">
        <v>1.8</v>
      </c>
      <c r="AW38" s="8"/>
      <c r="AX38" s="12" t="s">
        <v>317</v>
      </c>
      <c r="AY38" s="5">
        <v>6.5</v>
      </c>
      <c r="AZ38" s="5">
        <v>6.6</v>
      </c>
      <c r="BA38" s="5">
        <v>7</v>
      </c>
      <c r="BB38" s="5">
        <v>6.9</v>
      </c>
      <c r="BC38" s="5">
        <v>7.7</v>
      </c>
      <c r="BD38" s="5">
        <v>6.6</v>
      </c>
      <c r="BE38" s="5">
        <v>6.5</v>
      </c>
      <c r="BF38" s="5">
        <v>6.8</v>
      </c>
      <c r="BG38" s="5">
        <v>6.5</v>
      </c>
      <c r="BH38" s="5">
        <v>6.1</v>
      </c>
      <c r="BI38" s="5">
        <v>6.3</v>
      </c>
      <c r="BJ38" s="5">
        <v>6</v>
      </c>
      <c r="BK38" s="5">
        <v>5.5</v>
      </c>
      <c r="BL38" s="5">
        <v>4.9</v>
      </c>
      <c r="BM38" s="5">
        <v>5</v>
      </c>
      <c r="BN38" s="5">
        <v>4.6</v>
      </c>
      <c r="BO38" s="5">
        <v>4.4</v>
      </c>
      <c r="BP38" s="5">
        <v>3</v>
      </c>
      <c r="BQ38" s="5">
        <v>3.4</v>
      </c>
      <c r="BR38" s="5">
        <v>3.8</v>
      </c>
      <c r="BS38" s="5">
        <v>3.5</v>
      </c>
      <c r="BU38" s="8"/>
      <c r="BV38" s="12" t="s">
        <v>317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317</v>
      </c>
      <c r="CU38" s="5">
        <v>1.2</v>
      </c>
      <c r="CV38" s="5">
        <v>1.3</v>
      </c>
      <c r="CW38" s="5">
        <v>1.4</v>
      </c>
      <c r="CX38" s="5">
        <v>1.5</v>
      </c>
      <c r="CY38" s="5">
        <v>1.6</v>
      </c>
      <c r="CZ38" s="5">
        <v>1.4</v>
      </c>
      <c r="DA38" s="5">
        <v>1.5</v>
      </c>
      <c r="DB38" s="5">
        <v>1.5</v>
      </c>
      <c r="DC38" s="5">
        <v>1.1</v>
      </c>
      <c r="DD38" s="5">
        <v>1.2</v>
      </c>
      <c r="DE38" s="5">
        <v>1.3</v>
      </c>
      <c r="DF38" s="5">
        <v>1.3</v>
      </c>
      <c r="DG38" s="5">
        <v>1.4</v>
      </c>
      <c r="DH38" s="5">
        <v>1.1</v>
      </c>
      <c r="DI38" s="5">
        <v>1.2</v>
      </c>
      <c r="DJ38" s="5">
        <v>1.3</v>
      </c>
      <c r="DK38" s="5">
        <v>1.3</v>
      </c>
      <c r="DL38" s="5">
        <v>1.3</v>
      </c>
      <c r="DM38" s="5">
        <v>1.2</v>
      </c>
      <c r="DN38" s="5">
        <v>1.2</v>
      </c>
      <c r="DO38" s="5">
        <v>1.1</v>
      </c>
      <c r="DQ38" s="8"/>
      <c r="DR38" s="12" t="s">
        <v>317</v>
      </c>
      <c r="DS38" s="5">
        <v>3.5</v>
      </c>
      <c r="DT38" s="5">
        <v>3.8</v>
      </c>
      <c r="DU38" s="5">
        <v>4.1</v>
      </c>
      <c r="DV38" s="5">
        <v>3.5</v>
      </c>
      <c r="DW38" s="5">
        <v>4.5</v>
      </c>
      <c r="DX38" s="5">
        <v>3.9</v>
      </c>
      <c r="DY38" s="5">
        <v>3.4</v>
      </c>
      <c r="DZ38" s="5">
        <v>3.6</v>
      </c>
      <c r="EA38" s="5">
        <v>2.6</v>
      </c>
      <c r="EB38" s="5">
        <v>2.5</v>
      </c>
      <c r="EC38" s="5">
        <v>3.8</v>
      </c>
      <c r="ED38" s="5">
        <v>3.6</v>
      </c>
      <c r="EE38" s="5">
        <v>3.6</v>
      </c>
      <c r="EF38" s="5">
        <v>3.7</v>
      </c>
      <c r="EG38" s="5">
        <v>4.3</v>
      </c>
      <c r="EH38" s="5">
        <v>4.3</v>
      </c>
      <c r="EI38" s="5">
        <v>4.4</v>
      </c>
      <c r="EJ38" s="5">
        <v>4.3</v>
      </c>
      <c r="EK38" s="5">
        <v>4.4</v>
      </c>
      <c r="EL38" s="5">
        <v>4.8</v>
      </c>
      <c r="EM38" s="5">
        <v>4.1</v>
      </c>
      <c r="EO38" s="8"/>
      <c r="EP38" s="12" t="s">
        <v>317</v>
      </c>
      <c r="EQ38" s="5">
        <v>0.4</v>
      </c>
      <c r="ER38" s="5">
        <v>0.4</v>
      </c>
      <c r="ES38" s="5">
        <v>0.4</v>
      </c>
      <c r="ET38" s="5">
        <v>0.4</v>
      </c>
      <c r="EU38" s="5">
        <v>0.9</v>
      </c>
      <c r="EV38" s="5">
        <v>0.5</v>
      </c>
      <c r="EW38" s="5">
        <v>0.6</v>
      </c>
      <c r="EX38" s="5">
        <v>0.6</v>
      </c>
      <c r="EY38" s="5">
        <v>0.5</v>
      </c>
      <c r="EZ38" s="5">
        <v>0.6</v>
      </c>
      <c r="FA38" s="5">
        <v>0.4</v>
      </c>
      <c r="FB38" s="5">
        <v>0.6</v>
      </c>
      <c r="FC38" s="5">
        <v>0.6</v>
      </c>
      <c r="FD38" s="5">
        <v>0.5</v>
      </c>
      <c r="FE38" s="5">
        <v>0.5</v>
      </c>
      <c r="FF38" s="5">
        <v>0.5</v>
      </c>
      <c r="FG38" s="5">
        <v>0.6</v>
      </c>
      <c r="FH38" s="5">
        <v>0.5</v>
      </c>
      <c r="FI38" s="5">
        <v>0.4</v>
      </c>
      <c r="FJ38" s="5">
        <v>0.5</v>
      </c>
      <c r="FK38" s="5">
        <v>0.4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 t="s">
        <v>268</v>
      </c>
      <c r="D41" s="3" t="s">
        <v>268</v>
      </c>
      <c r="E41" s="3" t="s">
        <v>268</v>
      </c>
      <c r="F41" s="3" t="s">
        <v>268</v>
      </c>
      <c r="G41" s="3" t="s">
        <v>268</v>
      </c>
      <c r="H41" s="3" t="s">
        <v>268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 t="s">
        <v>268</v>
      </c>
      <c r="O41" s="3" t="s">
        <v>268</v>
      </c>
      <c r="P41" s="3" t="s">
        <v>268</v>
      </c>
      <c r="Q41" s="3" t="s">
        <v>268</v>
      </c>
      <c r="R41" s="3" t="s">
        <v>268</v>
      </c>
      <c r="S41" s="3" t="s">
        <v>268</v>
      </c>
      <c r="T41" s="3" t="s">
        <v>268</v>
      </c>
      <c r="U41" s="3" t="s">
        <v>268</v>
      </c>
      <c r="V41" s="3" t="s">
        <v>268</v>
      </c>
      <c r="W41" s="3" t="s">
        <v>268</v>
      </c>
      <c r="X41" s="16" t="str">
        <f t="shared" ref="X41:X49" si="0">W16</f>
        <v>X</v>
      </c>
      <c r="Y41" s="17"/>
      <c r="Z41" s="11" t="s">
        <v>269</v>
      </c>
      <c r="AA41" s="3">
        <v>0.5</v>
      </c>
      <c r="AB41" s="3">
        <v>0.4</v>
      </c>
      <c r="AC41" s="3">
        <v>0.3</v>
      </c>
      <c r="AD41" s="3">
        <v>0.3</v>
      </c>
      <c r="AE41" s="3">
        <v>0.3</v>
      </c>
      <c r="AF41" s="3">
        <v>0.4</v>
      </c>
      <c r="AG41" s="3">
        <v>0.4</v>
      </c>
      <c r="AH41" s="3">
        <v>0.4</v>
      </c>
      <c r="AI41" s="3">
        <v>0.4</v>
      </c>
      <c r="AJ41" s="3">
        <v>0.4</v>
      </c>
      <c r="AK41" s="3">
        <v>0.6</v>
      </c>
      <c r="AL41" s="3" t="s">
        <v>268</v>
      </c>
      <c r="AM41" s="3" t="s">
        <v>268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 t="s">
        <v>268</v>
      </c>
      <c r="AS41" s="3" t="s">
        <v>268</v>
      </c>
      <c r="AT41" s="3" t="s">
        <v>268</v>
      </c>
      <c r="AU41" s="3" t="s">
        <v>268</v>
      </c>
      <c r="AV41" s="16" t="str">
        <f t="shared" ref="AV41:AV49" si="1">AU16</f>
        <v>X</v>
      </c>
      <c r="AW41" s="17"/>
      <c r="AX41" s="11" t="s">
        <v>269</v>
      </c>
      <c r="AY41" s="3">
        <v>0.8</v>
      </c>
      <c r="AZ41" s="3">
        <v>1</v>
      </c>
      <c r="BA41" s="3">
        <v>1.2</v>
      </c>
      <c r="BB41" s="3">
        <v>1.1</v>
      </c>
      <c r="BC41" s="3">
        <v>0.6</v>
      </c>
      <c r="BD41" s="3">
        <v>0.5</v>
      </c>
      <c r="BE41" s="3">
        <v>0.3</v>
      </c>
      <c r="BF41" s="3">
        <v>0.3</v>
      </c>
      <c r="BG41" s="3">
        <v>0.3</v>
      </c>
      <c r="BH41" s="3">
        <v>0.3</v>
      </c>
      <c r="BI41" s="3">
        <v>0.3</v>
      </c>
      <c r="BJ41" s="3">
        <v>0.6</v>
      </c>
      <c r="BK41" s="3">
        <v>0.6</v>
      </c>
      <c r="BL41" s="3">
        <v>0.7</v>
      </c>
      <c r="BM41" s="3" t="s">
        <v>268</v>
      </c>
      <c r="BN41" s="3" t="s">
        <v>268</v>
      </c>
      <c r="BO41" s="3" t="s">
        <v>268</v>
      </c>
      <c r="BP41" s="3">
        <v>0.5</v>
      </c>
      <c r="BQ41" s="3">
        <v>0.5</v>
      </c>
      <c r="BR41" s="3">
        <v>0.5</v>
      </c>
      <c r="BS41" s="3">
        <v>0.6</v>
      </c>
      <c r="BT41" s="16">
        <f t="shared" ref="BT41:BT49" si="2">BS16</f>
        <v>12.1</v>
      </c>
      <c r="BU41" s="17">
        <f>BS41*1000/BT41</f>
        <v>49.5867768595041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269</v>
      </c>
      <c r="CU41" s="3">
        <v>0.3</v>
      </c>
      <c r="CV41" s="3">
        <v>0.3</v>
      </c>
      <c r="CW41" s="3">
        <v>0.3</v>
      </c>
      <c r="CX41" s="3">
        <v>0.4</v>
      </c>
      <c r="CY41" s="3">
        <v>0.4</v>
      </c>
      <c r="CZ41" s="3">
        <v>0.4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 t="s">
        <v>268</v>
      </c>
      <c r="DN41" s="3" t="s">
        <v>268</v>
      </c>
      <c r="DO41" s="3" t="s">
        <v>268</v>
      </c>
      <c r="DP41" s="16" t="str">
        <f t="shared" ref="DP41:DP49" si="4">DO16</f>
        <v>X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>
        <v>0.9</v>
      </c>
      <c r="DZ41" s="3">
        <v>0.9</v>
      </c>
      <c r="EA41" s="3" t="s">
        <v>268</v>
      </c>
      <c r="EB41" s="3" t="s">
        <v>268</v>
      </c>
      <c r="EC41" s="3">
        <v>0.8</v>
      </c>
      <c r="ED41" s="3">
        <v>0.8</v>
      </c>
      <c r="EE41" s="3">
        <v>0.8</v>
      </c>
      <c r="EF41" s="3">
        <v>0.8</v>
      </c>
      <c r="EG41" s="3" t="s">
        <v>268</v>
      </c>
      <c r="EH41" s="3" t="s">
        <v>268</v>
      </c>
      <c r="EI41" s="3">
        <v>0.7</v>
      </c>
      <c r="EJ41" s="3">
        <v>0.8</v>
      </c>
      <c r="EK41" s="3">
        <v>0.8</v>
      </c>
      <c r="EL41" s="3">
        <v>0.9</v>
      </c>
      <c r="EM41" s="3">
        <v>1</v>
      </c>
      <c r="EN41" s="16">
        <f t="shared" ref="EN41:EN49" si="5">EM16</f>
        <v>19.3</v>
      </c>
      <c r="EO41" s="17">
        <f>EM41*1000/EN41</f>
        <v>51.8134715025907</v>
      </c>
      <c r="EP41" s="11" t="s">
        <v>269</v>
      </c>
      <c r="EQ41" s="3">
        <v>0</v>
      </c>
      <c r="ER41" s="3">
        <v>0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 t="s">
        <v>268</v>
      </c>
      <c r="FF41" s="3" t="s">
        <v>268</v>
      </c>
      <c r="FG41" s="3" t="s">
        <v>268</v>
      </c>
      <c r="FH41" s="3" t="s">
        <v>268</v>
      </c>
      <c r="FI41" s="3" t="s">
        <v>268</v>
      </c>
      <c r="FJ41" s="3" t="s">
        <v>268</v>
      </c>
      <c r="FK41" s="3" t="s">
        <v>268</v>
      </c>
      <c r="FL41" s="16" t="str">
        <f t="shared" ref="FL41:FL49" si="6">FK16</f>
        <v>X</v>
      </c>
      <c r="FM41" s="17"/>
      <c r="FN41">
        <f t="shared" ref="FN41:FN43" si="7">AVERAGE(Y41,AW41,BU41,CS41,DQ41,EO41,FM41)</f>
        <v>50.7001241810474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>
        <v>0</v>
      </c>
      <c r="AU42" s="3">
        <v>0</v>
      </c>
      <c r="AV42" s="16">
        <f t="shared" si="1"/>
        <v>0</v>
      </c>
      <c r="AW42" s="17"/>
      <c r="AX42" s="11" t="s">
        <v>270</v>
      </c>
      <c r="AY42" s="3">
        <v>0.1</v>
      </c>
      <c r="AZ42" s="3">
        <v>0.1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 t="s">
        <v>268</v>
      </c>
      <c r="BO42" s="3" t="s">
        <v>268</v>
      </c>
      <c r="BP42" s="3">
        <v>0</v>
      </c>
      <c r="BQ42" s="3">
        <v>0</v>
      </c>
      <c r="BR42" s="3">
        <v>0</v>
      </c>
      <c r="BS42" s="3">
        <v>0</v>
      </c>
      <c r="BT42" s="16">
        <f t="shared" si="2"/>
        <v>0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270</v>
      </c>
      <c r="DS42" s="3">
        <v>0</v>
      </c>
      <c r="DT42" s="3">
        <v>0.2</v>
      </c>
      <c r="DU42" s="3">
        <v>0.2</v>
      </c>
      <c r="DV42" s="3">
        <v>0.1</v>
      </c>
      <c r="DW42" s="3">
        <v>0</v>
      </c>
      <c r="DX42" s="3">
        <v>0</v>
      </c>
      <c r="DY42" s="3">
        <v>0</v>
      </c>
      <c r="DZ42" s="3">
        <v>0.1</v>
      </c>
      <c r="EA42" s="3">
        <v>0</v>
      </c>
      <c r="EB42" s="3">
        <v>0</v>
      </c>
      <c r="EC42" s="3">
        <v>0.1</v>
      </c>
      <c r="ED42" s="3">
        <v>0</v>
      </c>
      <c r="EE42" s="3">
        <v>0</v>
      </c>
      <c r="EF42" s="3">
        <v>0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</v>
      </c>
      <c r="EO42" s="17"/>
      <c r="EP42" s="11" t="s">
        <v>270</v>
      </c>
      <c r="EQ42" s="3">
        <v>0</v>
      </c>
      <c r="ER42" s="3">
        <v>0</v>
      </c>
      <c r="ES42" s="3" t="s">
        <v>268</v>
      </c>
      <c r="ET42" s="3" t="s">
        <v>268</v>
      </c>
      <c r="EU42" s="3" t="s">
        <v>268</v>
      </c>
      <c r="EV42" s="3" t="s">
        <v>268</v>
      </c>
      <c r="EW42" s="3">
        <v>0</v>
      </c>
      <c r="EX42" s="3">
        <v>0</v>
      </c>
      <c r="EY42" s="3" t="s">
        <v>268</v>
      </c>
      <c r="EZ42" s="3">
        <v>0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>
        <v>0</v>
      </c>
      <c r="FH42" s="3">
        <v>0</v>
      </c>
      <c r="FI42" s="3">
        <v>0</v>
      </c>
      <c r="FJ42" s="3">
        <v>0</v>
      </c>
      <c r="FK42" s="3">
        <v>0</v>
      </c>
      <c r="FL42" s="16">
        <f t="shared" si="6"/>
        <v>0</v>
      </c>
      <c r="FM42" s="17"/>
    </row>
    <row r="43" ht="14.5" spans="1:169">
      <c r="A43" s="1"/>
      <c r="B43" s="11" t="s">
        <v>271</v>
      </c>
      <c r="C43" s="3">
        <v>1.1</v>
      </c>
      <c r="D43" s="3">
        <v>0.8</v>
      </c>
      <c r="E43" s="3">
        <v>1.1</v>
      </c>
      <c r="F43" s="3">
        <v>1.1</v>
      </c>
      <c r="G43" s="3">
        <v>1.2</v>
      </c>
      <c r="H43" s="3">
        <v>0.9</v>
      </c>
      <c r="I43" s="3">
        <v>0.8</v>
      </c>
      <c r="J43" s="3">
        <v>0.8</v>
      </c>
      <c r="K43" s="3">
        <v>0.7</v>
      </c>
      <c r="L43" s="3">
        <v>0.8</v>
      </c>
      <c r="M43" s="3">
        <v>0.7</v>
      </c>
      <c r="N43" s="3">
        <v>0.6</v>
      </c>
      <c r="O43" s="3">
        <v>0.6</v>
      </c>
      <c r="P43" s="3">
        <v>0.6</v>
      </c>
      <c r="Q43" s="3">
        <v>0.5</v>
      </c>
      <c r="R43" s="3" t="s">
        <v>268</v>
      </c>
      <c r="S43" s="3" t="s">
        <v>268</v>
      </c>
      <c r="T43" s="3">
        <v>0.5</v>
      </c>
      <c r="U43" s="3">
        <v>0.4</v>
      </c>
      <c r="V43" s="3">
        <v>0.4</v>
      </c>
      <c r="W43" s="3">
        <v>0</v>
      </c>
      <c r="X43" s="16">
        <f t="shared" si="0"/>
        <v>0.1</v>
      </c>
      <c r="Y43" s="17"/>
      <c r="Z43" s="11" t="s">
        <v>271</v>
      </c>
      <c r="AA43" s="3">
        <v>0.7</v>
      </c>
      <c r="AB43" s="3">
        <v>0.5</v>
      </c>
      <c r="AC43" s="3">
        <v>0.5</v>
      </c>
      <c r="AD43" s="3">
        <v>0.5</v>
      </c>
      <c r="AE43" s="3">
        <v>0.6</v>
      </c>
      <c r="AF43" s="3">
        <v>0.5</v>
      </c>
      <c r="AG43" s="3">
        <v>0.6</v>
      </c>
      <c r="AH43" s="3">
        <v>0.5</v>
      </c>
      <c r="AI43" s="3">
        <v>0.5</v>
      </c>
      <c r="AJ43" s="3">
        <v>0.4</v>
      </c>
      <c r="AK43" s="3">
        <v>0.2</v>
      </c>
      <c r="AL43" s="3">
        <v>0</v>
      </c>
      <c r="AM43" s="3">
        <v>0</v>
      </c>
      <c r="AN43" s="3">
        <v>0.1</v>
      </c>
      <c r="AO43" s="3">
        <v>0</v>
      </c>
      <c r="AP43" s="3" t="s">
        <v>268</v>
      </c>
      <c r="AQ43" s="3" t="s">
        <v>268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271</v>
      </c>
      <c r="AY43" s="3">
        <v>1.2</v>
      </c>
      <c r="AZ43" s="3">
        <v>1</v>
      </c>
      <c r="BA43" s="3">
        <v>0.9</v>
      </c>
      <c r="BB43" s="3">
        <v>1</v>
      </c>
      <c r="BC43" s="3">
        <v>1.1</v>
      </c>
      <c r="BD43" s="3">
        <v>1</v>
      </c>
      <c r="BE43" s="3">
        <v>0.8</v>
      </c>
      <c r="BF43" s="3">
        <v>0.8</v>
      </c>
      <c r="BG43" s="3">
        <v>0.7</v>
      </c>
      <c r="BH43" s="3">
        <v>0.6</v>
      </c>
      <c r="BI43" s="3">
        <v>0.2</v>
      </c>
      <c r="BJ43" s="3">
        <v>0.2</v>
      </c>
      <c r="BK43" s="3">
        <v>0.1</v>
      </c>
      <c r="BL43" s="3">
        <v>0.1</v>
      </c>
      <c r="BM43" s="3">
        <v>0.1</v>
      </c>
      <c r="BN43" s="3" t="s">
        <v>268</v>
      </c>
      <c r="BO43" s="3" t="s">
        <v>268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0.1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 t="s">
        <v>268</v>
      </c>
      <c r="CV43" s="3" t="s">
        <v>268</v>
      </c>
      <c r="CW43" s="3" t="s">
        <v>268</v>
      </c>
      <c r="CX43" s="3" t="s">
        <v>268</v>
      </c>
      <c r="CY43" s="3" t="s">
        <v>268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272</v>
      </c>
      <c r="C44" s="3" t="s">
        <v>268</v>
      </c>
      <c r="D44" s="3" t="s">
        <v>268</v>
      </c>
      <c r="E44" s="3" t="s">
        <v>268</v>
      </c>
      <c r="F44" s="3" t="s">
        <v>268</v>
      </c>
      <c r="G44" s="3" t="s">
        <v>268</v>
      </c>
      <c r="H44" s="3" t="s">
        <v>268</v>
      </c>
      <c r="I44" s="3" t="s">
        <v>268</v>
      </c>
      <c r="J44" s="3" t="s">
        <v>268</v>
      </c>
      <c r="K44" s="3" t="s">
        <v>268</v>
      </c>
      <c r="L44" s="3" t="s">
        <v>268</v>
      </c>
      <c r="M44" s="3" t="s">
        <v>268</v>
      </c>
      <c r="N44" s="3" t="s">
        <v>268</v>
      </c>
      <c r="O44" s="3" t="s">
        <v>268</v>
      </c>
      <c r="P44" s="3" t="s">
        <v>268</v>
      </c>
      <c r="Q44" s="3" t="s">
        <v>268</v>
      </c>
      <c r="R44" s="3" t="s">
        <v>268</v>
      </c>
      <c r="S44" s="3" t="s">
        <v>268</v>
      </c>
      <c r="T44" s="3" t="s">
        <v>268</v>
      </c>
      <c r="U44" s="3" t="s">
        <v>268</v>
      </c>
      <c r="V44" s="3" t="s">
        <v>268</v>
      </c>
      <c r="W44" s="3" t="s">
        <v>268</v>
      </c>
      <c r="X44" s="16" t="str">
        <f t="shared" si="0"/>
        <v>X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 t="s">
        <v>268</v>
      </c>
      <c r="AT44" s="3">
        <v>1.3</v>
      </c>
      <c r="AU44" s="3">
        <v>1.1</v>
      </c>
      <c r="AV44" s="16">
        <f t="shared" si="1"/>
        <v>17.7</v>
      </c>
      <c r="AW44" s="17">
        <f>AU44*1000/AV44</f>
        <v>62.1468926553672</v>
      </c>
      <c r="AX44" s="11" t="s">
        <v>272</v>
      </c>
      <c r="AY44" s="3">
        <v>4.3</v>
      </c>
      <c r="AZ44" s="3">
        <v>4.5</v>
      </c>
      <c r="BA44" s="3">
        <v>4.8</v>
      </c>
      <c r="BB44" s="3">
        <v>4.7</v>
      </c>
      <c r="BC44" s="3">
        <v>6</v>
      </c>
      <c r="BD44" s="3">
        <v>5</v>
      </c>
      <c r="BE44" s="3">
        <v>5.3</v>
      </c>
      <c r="BF44" s="3">
        <v>5.6</v>
      </c>
      <c r="BG44" s="3">
        <v>5.4</v>
      </c>
      <c r="BH44" s="3">
        <v>5.1</v>
      </c>
      <c r="BI44" s="3">
        <v>5.6</v>
      </c>
      <c r="BJ44" s="3">
        <v>5.1</v>
      </c>
      <c r="BK44" s="3">
        <v>4.7</v>
      </c>
      <c r="BL44" s="3">
        <v>4.1</v>
      </c>
      <c r="BM44" s="3" t="s">
        <v>268</v>
      </c>
      <c r="BN44" s="3" t="s">
        <v>268</v>
      </c>
      <c r="BO44" s="3" t="s">
        <v>268</v>
      </c>
      <c r="BP44" s="3" t="s">
        <v>268</v>
      </c>
      <c r="BQ44" s="3" t="s">
        <v>268</v>
      </c>
      <c r="BR44" s="3">
        <v>3.2</v>
      </c>
      <c r="BS44" s="3">
        <v>2.8</v>
      </c>
      <c r="BT44" s="16">
        <f t="shared" si="2"/>
        <v>50.1</v>
      </c>
      <c r="BU44" s="17">
        <f>BS44*1000/BT44</f>
        <v>55.8882235528942</v>
      </c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 t="s">
        <v>268</v>
      </c>
      <c r="CV44" s="3" t="s">
        <v>268</v>
      </c>
      <c r="CW44" s="3" t="s">
        <v>268</v>
      </c>
      <c r="CX44" s="3" t="s">
        <v>268</v>
      </c>
      <c r="CY44" s="3" t="s">
        <v>268</v>
      </c>
      <c r="CZ44" s="3" t="s">
        <v>268</v>
      </c>
      <c r="DA44" s="3" t="s">
        <v>268</v>
      </c>
      <c r="DB44" s="3" t="s">
        <v>268</v>
      </c>
      <c r="DC44" s="3" t="s">
        <v>268</v>
      </c>
      <c r="DD44" s="3" t="s">
        <v>268</v>
      </c>
      <c r="DE44" s="3" t="s">
        <v>268</v>
      </c>
      <c r="DF44" s="3" t="s">
        <v>268</v>
      </c>
      <c r="DG44" s="3" t="s">
        <v>268</v>
      </c>
      <c r="DH44" s="3" t="s">
        <v>268</v>
      </c>
      <c r="DI44" s="3">
        <v>0.6</v>
      </c>
      <c r="DJ44" s="3" t="s">
        <v>268</v>
      </c>
      <c r="DK44" s="3" t="s">
        <v>268</v>
      </c>
      <c r="DL44" s="3">
        <v>0.7</v>
      </c>
      <c r="DM44" s="3" t="s">
        <v>268</v>
      </c>
      <c r="DN44" s="3">
        <v>0.6</v>
      </c>
      <c r="DO44" s="3">
        <v>0.6</v>
      </c>
      <c r="DP44" s="16">
        <f t="shared" si="4"/>
        <v>9.1</v>
      </c>
      <c r="DQ44" s="17">
        <f>DO44*1000/DP44</f>
        <v>65.9340659340659</v>
      </c>
      <c r="DR44" s="11" t="s">
        <v>272</v>
      </c>
      <c r="DS44" s="3">
        <v>2.5</v>
      </c>
      <c r="DT44" s="3">
        <v>2.8</v>
      </c>
      <c r="DU44" s="3">
        <v>3</v>
      </c>
      <c r="DV44" s="3">
        <v>2.5</v>
      </c>
      <c r="DW44" s="3">
        <v>3.8</v>
      </c>
      <c r="DX44" s="3">
        <v>3.2</v>
      </c>
      <c r="DY44" s="3">
        <v>2.5</v>
      </c>
      <c r="DZ44" s="3">
        <v>2.7</v>
      </c>
      <c r="EA44" s="3">
        <v>1.6</v>
      </c>
      <c r="EB44" s="3">
        <v>1.7</v>
      </c>
      <c r="EC44" s="3">
        <v>2.9</v>
      </c>
      <c r="ED44" s="3">
        <v>2.9</v>
      </c>
      <c r="EE44" s="3">
        <v>2.8</v>
      </c>
      <c r="EF44" s="3">
        <v>2.9</v>
      </c>
      <c r="EG44" s="3">
        <v>3.4</v>
      </c>
      <c r="EH44" s="3">
        <v>3.4</v>
      </c>
      <c r="EI44" s="3">
        <v>3.6</v>
      </c>
      <c r="EJ44" s="3">
        <v>3.5</v>
      </c>
      <c r="EK44" s="3">
        <v>3.6</v>
      </c>
      <c r="EL44" s="3">
        <v>3.9</v>
      </c>
      <c r="EM44" s="3">
        <v>3.2</v>
      </c>
      <c r="EN44" s="16">
        <f t="shared" si="5"/>
        <v>63.4</v>
      </c>
      <c r="EO44" s="17">
        <f>EM44*1000/EN44</f>
        <v>50.4731861198738</v>
      </c>
      <c r="EP44" s="11" t="s">
        <v>272</v>
      </c>
      <c r="EQ44" s="3" t="s">
        <v>268</v>
      </c>
      <c r="ER44" s="3" t="s">
        <v>268</v>
      </c>
      <c r="ES44" s="3" t="s">
        <v>268</v>
      </c>
      <c r="ET44" s="3" t="s">
        <v>268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 t="s">
        <v>268</v>
      </c>
      <c r="FE44" s="3" t="s">
        <v>268</v>
      </c>
      <c r="FF44" s="3" t="s">
        <v>268</v>
      </c>
      <c r="FG44" s="3" t="s">
        <v>268</v>
      </c>
      <c r="FH44" s="3" t="s">
        <v>268</v>
      </c>
      <c r="FI44" s="3" t="s">
        <v>268</v>
      </c>
      <c r="FJ44" s="3" t="s">
        <v>268</v>
      </c>
      <c r="FK44" s="3" t="s">
        <v>268</v>
      </c>
      <c r="FL44" s="16" t="str">
        <f t="shared" si="6"/>
        <v>X</v>
      </c>
      <c r="FM44" s="17"/>
    </row>
    <row r="45" ht="14.5" spans="1:169">
      <c r="A45" s="1"/>
      <c r="B45" s="11" t="s">
        <v>273</v>
      </c>
      <c r="C45" s="3" t="s">
        <v>268</v>
      </c>
      <c r="D45" s="3" t="s">
        <v>268</v>
      </c>
      <c r="E45" s="3" t="s">
        <v>268</v>
      </c>
      <c r="F45" s="3" t="s">
        <v>268</v>
      </c>
      <c r="G45" s="3" t="s">
        <v>268</v>
      </c>
      <c r="H45" s="3" t="s">
        <v>268</v>
      </c>
      <c r="I45" s="3" t="s">
        <v>268</v>
      </c>
      <c r="J45" s="3" t="s">
        <v>268</v>
      </c>
      <c r="K45" s="3" t="s">
        <v>268</v>
      </c>
      <c r="L45" s="3" t="s">
        <v>268</v>
      </c>
      <c r="M45" s="3" t="s">
        <v>268</v>
      </c>
      <c r="N45" s="3" t="s">
        <v>268</v>
      </c>
      <c r="O45" s="3" t="s">
        <v>268</v>
      </c>
      <c r="P45" s="3" t="s">
        <v>268</v>
      </c>
      <c r="Q45" s="3" t="s">
        <v>268</v>
      </c>
      <c r="R45" s="3" t="s">
        <v>268</v>
      </c>
      <c r="S45" s="3" t="s">
        <v>268</v>
      </c>
      <c r="T45" s="3" t="s">
        <v>268</v>
      </c>
      <c r="U45" s="3" t="s">
        <v>268</v>
      </c>
      <c r="V45" s="3">
        <v>0</v>
      </c>
      <c r="W45" s="3" t="s">
        <v>268</v>
      </c>
      <c r="X45" s="16" t="str">
        <f t="shared" si="0"/>
        <v>X</v>
      </c>
      <c r="Y45" s="17"/>
      <c r="Z45" s="11" t="s">
        <v>273</v>
      </c>
      <c r="AA45" s="3" t="s">
        <v>268</v>
      </c>
      <c r="AB45" s="3" t="s">
        <v>268</v>
      </c>
      <c r="AC45" s="3" t="s">
        <v>268</v>
      </c>
      <c r="AD45" s="3" t="s">
        <v>268</v>
      </c>
      <c r="AE45" s="3" t="s">
        <v>268</v>
      </c>
      <c r="AF45" s="3" t="s">
        <v>268</v>
      </c>
      <c r="AG45" s="3">
        <v>0</v>
      </c>
      <c r="AH45" s="3" t="s">
        <v>268</v>
      </c>
      <c r="AI45" s="3">
        <v>0</v>
      </c>
      <c r="AJ45" s="3" t="s">
        <v>268</v>
      </c>
      <c r="AK45" s="3" t="s">
        <v>268</v>
      </c>
      <c r="AL45" s="3" t="s">
        <v>268</v>
      </c>
      <c r="AM45" s="3" t="s">
        <v>268</v>
      </c>
      <c r="AN45" s="3" t="s">
        <v>268</v>
      </c>
      <c r="AO45" s="3" t="s">
        <v>268</v>
      </c>
      <c r="AP45" s="3" t="s">
        <v>268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0.3</v>
      </c>
      <c r="AW45" s="17"/>
      <c r="AX45" s="11" t="s">
        <v>273</v>
      </c>
      <c r="AY45" s="3">
        <v>0.1</v>
      </c>
      <c r="AZ45" s="3">
        <v>0.1</v>
      </c>
      <c r="BA45" s="3">
        <v>0.1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0.2</v>
      </c>
      <c r="BJ45" s="3">
        <v>0.1</v>
      </c>
      <c r="BK45" s="3">
        <v>0</v>
      </c>
      <c r="BL45" s="3" t="s">
        <v>268</v>
      </c>
      <c r="BM45" s="3" t="s">
        <v>268</v>
      </c>
      <c r="BN45" s="3" t="s">
        <v>268</v>
      </c>
      <c r="BO45" s="3" t="s">
        <v>268</v>
      </c>
      <c r="BP45" s="3">
        <v>0</v>
      </c>
      <c r="BQ45" s="3">
        <v>0.1</v>
      </c>
      <c r="BR45" s="3">
        <v>0</v>
      </c>
      <c r="BS45" s="3">
        <v>0</v>
      </c>
      <c r="BT45" s="16">
        <f t="shared" si="2"/>
        <v>0.4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273</v>
      </c>
      <c r="CU45" s="3" t="s">
        <v>268</v>
      </c>
      <c r="CV45" s="3" t="s">
        <v>268</v>
      </c>
      <c r="CW45" s="3" t="s">
        <v>268</v>
      </c>
      <c r="CX45" s="3" t="s">
        <v>268</v>
      </c>
      <c r="CY45" s="3" t="s">
        <v>268</v>
      </c>
      <c r="CZ45" s="3" t="s">
        <v>268</v>
      </c>
      <c r="DA45" s="3" t="s">
        <v>268</v>
      </c>
      <c r="DB45" s="3" t="s">
        <v>268</v>
      </c>
      <c r="DC45" s="3" t="s">
        <v>268</v>
      </c>
      <c r="DD45" s="3" t="s">
        <v>268</v>
      </c>
      <c r="DE45" s="3" t="s">
        <v>268</v>
      </c>
      <c r="DF45" s="3" t="s">
        <v>268</v>
      </c>
      <c r="DG45" s="3" t="s">
        <v>268</v>
      </c>
      <c r="DH45" s="3" t="s">
        <v>268</v>
      </c>
      <c r="DI45" s="3" t="s">
        <v>268</v>
      </c>
      <c r="DJ45" s="3" t="s">
        <v>268</v>
      </c>
      <c r="DK45" s="3" t="s">
        <v>268</v>
      </c>
      <c r="DL45" s="3">
        <v>0</v>
      </c>
      <c r="DM45" s="3">
        <v>0.1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0.1</v>
      </c>
      <c r="FH45" s="3" t="s">
        <v>268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56.8</v>
      </c>
      <c r="D51" s="5">
        <v>54.8</v>
      </c>
      <c r="E51" s="5">
        <v>55.1</v>
      </c>
      <c r="F51" s="5">
        <v>55.1</v>
      </c>
      <c r="G51" s="5">
        <v>58.9</v>
      </c>
      <c r="H51" s="5">
        <v>57.8</v>
      </c>
      <c r="I51" s="5">
        <v>57.5</v>
      </c>
      <c r="J51" s="5">
        <v>56.9</v>
      </c>
      <c r="K51" s="5">
        <v>55.9</v>
      </c>
      <c r="L51" s="5">
        <v>55.8</v>
      </c>
      <c r="M51" s="5">
        <v>56.3</v>
      </c>
      <c r="N51" s="5">
        <v>56.9</v>
      </c>
      <c r="O51" s="5">
        <v>54.4</v>
      </c>
      <c r="P51" s="5">
        <v>54.9</v>
      </c>
      <c r="Q51" s="5">
        <v>56.2</v>
      </c>
      <c r="R51" s="5">
        <v>56.4</v>
      </c>
      <c r="S51" s="5">
        <v>57.5</v>
      </c>
      <c r="T51" s="5">
        <v>57.1</v>
      </c>
      <c r="U51" s="5">
        <v>55.3</v>
      </c>
      <c r="V51" s="5">
        <v>55.7</v>
      </c>
      <c r="W51" s="5">
        <v>54</v>
      </c>
      <c r="Y51" s="8"/>
      <c r="Z51" s="9" t="s">
        <v>282</v>
      </c>
      <c r="AA51" s="5">
        <v>52.2</v>
      </c>
      <c r="AB51" s="5">
        <v>50.4</v>
      </c>
      <c r="AC51" s="5">
        <v>50.1</v>
      </c>
      <c r="AD51" s="5">
        <v>50.5</v>
      </c>
      <c r="AE51" s="5">
        <v>54.2</v>
      </c>
      <c r="AF51" s="5">
        <v>53.9</v>
      </c>
      <c r="AG51" s="5">
        <v>52.6</v>
      </c>
      <c r="AH51" s="5">
        <v>52.6</v>
      </c>
      <c r="AI51" s="5">
        <v>51.7</v>
      </c>
      <c r="AJ51" s="5">
        <v>51.6</v>
      </c>
      <c r="AK51" s="5">
        <v>52</v>
      </c>
      <c r="AL51" s="5">
        <v>52.8</v>
      </c>
      <c r="AM51" s="5">
        <v>51</v>
      </c>
      <c r="AN51" s="5">
        <v>49.9</v>
      </c>
      <c r="AO51" s="5">
        <v>50.1</v>
      </c>
      <c r="AP51" s="5">
        <v>50.1</v>
      </c>
      <c r="AQ51" s="5">
        <v>49.8</v>
      </c>
      <c r="AR51" s="5">
        <v>50</v>
      </c>
      <c r="AS51" s="5">
        <v>50.3</v>
      </c>
      <c r="AT51" s="5">
        <v>52.4</v>
      </c>
      <c r="AU51" s="5">
        <v>51.3</v>
      </c>
      <c r="AW51" s="8"/>
      <c r="AX51" s="9" t="s">
        <v>282</v>
      </c>
      <c r="AY51" s="5">
        <v>52.6</v>
      </c>
      <c r="AZ51" s="5">
        <v>52</v>
      </c>
      <c r="BA51" s="5">
        <v>49.1</v>
      </c>
      <c r="BB51" s="5">
        <v>48.7</v>
      </c>
      <c r="BC51" s="5">
        <v>57.3</v>
      </c>
      <c r="BD51" s="5">
        <v>51.5</v>
      </c>
      <c r="BE51" s="5">
        <v>50.8</v>
      </c>
      <c r="BF51" s="5">
        <v>51.1</v>
      </c>
      <c r="BG51" s="5">
        <v>49.1</v>
      </c>
      <c r="BH51" s="5">
        <v>49.9</v>
      </c>
      <c r="BI51" s="5">
        <v>50.5</v>
      </c>
      <c r="BJ51" s="5">
        <v>49.6</v>
      </c>
      <c r="BK51" s="5">
        <v>46.2</v>
      </c>
      <c r="BL51" s="5">
        <v>46.9</v>
      </c>
      <c r="BM51" s="5">
        <v>46.7</v>
      </c>
      <c r="BN51" s="5">
        <v>47.1</v>
      </c>
      <c r="BO51" s="5">
        <v>47.1</v>
      </c>
      <c r="BP51" s="5">
        <v>48.1</v>
      </c>
      <c r="BQ51" s="5">
        <v>49.4</v>
      </c>
      <c r="BR51" s="5">
        <v>51.6</v>
      </c>
      <c r="BS51" s="5">
        <v>51.3</v>
      </c>
      <c r="BU51" s="8"/>
      <c r="BV51" s="9" t="s">
        <v>282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S51" s="8"/>
      <c r="CT51" s="9" t="s">
        <v>282</v>
      </c>
      <c r="CU51" s="5">
        <v>45.4</v>
      </c>
      <c r="CV51" s="5">
        <v>44.7</v>
      </c>
      <c r="CW51" s="5">
        <v>45.7</v>
      </c>
      <c r="CX51" s="5">
        <v>45.9</v>
      </c>
      <c r="CY51" s="5">
        <v>45.3</v>
      </c>
      <c r="CZ51" s="5">
        <v>45.5</v>
      </c>
      <c r="DA51" s="5">
        <v>46.3</v>
      </c>
      <c r="DB51" s="5">
        <v>46.6</v>
      </c>
      <c r="DC51" s="5">
        <v>47</v>
      </c>
      <c r="DD51" s="5">
        <v>47.1</v>
      </c>
      <c r="DE51" s="5">
        <v>49.6</v>
      </c>
      <c r="DF51" s="5">
        <v>48.7</v>
      </c>
      <c r="DG51" s="5">
        <v>48.7</v>
      </c>
      <c r="DH51" s="5">
        <v>49.2</v>
      </c>
      <c r="DI51" s="5">
        <v>50.1</v>
      </c>
      <c r="DJ51" s="5">
        <v>50.3</v>
      </c>
      <c r="DK51" s="5">
        <v>51.9</v>
      </c>
      <c r="DL51" s="5">
        <v>51.1</v>
      </c>
      <c r="DM51" s="5">
        <v>51.2</v>
      </c>
      <c r="DN51" s="5">
        <v>50.9</v>
      </c>
      <c r="DO51" s="5">
        <v>50.5</v>
      </c>
      <c r="DQ51" s="8"/>
      <c r="DR51" s="9" t="s">
        <v>282</v>
      </c>
      <c r="DS51" s="5">
        <v>46.2</v>
      </c>
      <c r="DT51" s="5">
        <v>50.2</v>
      </c>
      <c r="DU51" s="5">
        <v>45.9</v>
      </c>
      <c r="DV51" s="5">
        <v>46.9</v>
      </c>
      <c r="DW51" s="5">
        <v>51.6</v>
      </c>
      <c r="DX51" s="5">
        <v>53.5</v>
      </c>
      <c r="DY51" s="5">
        <v>46.1</v>
      </c>
      <c r="DZ51" s="5">
        <v>46.8</v>
      </c>
      <c r="EA51" s="5">
        <v>41.9</v>
      </c>
      <c r="EB51" s="5">
        <v>41.9</v>
      </c>
      <c r="EC51" s="5">
        <v>50</v>
      </c>
      <c r="ED51" s="5">
        <v>47.3</v>
      </c>
      <c r="EE51" s="5">
        <v>45.7</v>
      </c>
      <c r="EF51" s="5">
        <v>46.1</v>
      </c>
      <c r="EG51" s="5">
        <v>45.8</v>
      </c>
      <c r="EH51" s="5">
        <v>46.1</v>
      </c>
      <c r="EI51" s="5">
        <v>46.8</v>
      </c>
      <c r="EJ51" s="5">
        <v>46.4</v>
      </c>
      <c r="EK51" s="5">
        <v>46.2</v>
      </c>
      <c r="EL51" s="5">
        <v>47.5</v>
      </c>
      <c r="EM51" s="5">
        <v>45.9</v>
      </c>
      <c r="EO51" s="8"/>
      <c r="EP51" s="9" t="s">
        <v>282</v>
      </c>
      <c r="EQ51" s="5">
        <v>52.9</v>
      </c>
      <c r="ER51" s="5">
        <v>51.9</v>
      </c>
      <c r="ES51" s="5">
        <v>47.7</v>
      </c>
      <c r="ET51" s="5">
        <v>47.9</v>
      </c>
      <c r="EU51" s="5">
        <v>49.2</v>
      </c>
      <c r="EV51" s="5">
        <v>53.6</v>
      </c>
      <c r="EW51" s="5">
        <v>51.8</v>
      </c>
      <c r="EX51" s="5">
        <v>52.5</v>
      </c>
      <c r="EY51" s="5">
        <v>49.7</v>
      </c>
      <c r="EZ51" s="5">
        <v>53.6</v>
      </c>
      <c r="FA51" s="5">
        <v>58.1</v>
      </c>
      <c r="FB51" s="5">
        <v>53.8</v>
      </c>
      <c r="FC51" s="5">
        <v>51.8</v>
      </c>
      <c r="FD51" s="5">
        <v>49.8</v>
      </c>
      <c r="FE51" s="5">
        <v>48.8</v>
      </c>
      <c r="FF51" s="5">
        <v>49.4</v>
      </c>
      <c r="FG51" s="5">
        <v>51.4</v>
      </c>
      <c r="FH51" s="5">
        <v>52.3</v>
      </c>
      <c r="FI51" s="5">
        <v>51.4</v>
      </c>
      <c r="FJ51" s="5">
        <v>52.6</v>
      </c>
      <c r="FK51" s="5">
        <v>51.6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U39" workbookViewId="0">
      <selection activeCell="FN48" sqref="FN48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318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318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318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318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318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318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318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319</v>
      </c>
      <c r="C13" s="5">
        <v>1.7</v>
      </c>
      <c r="D13" s="5">
        <v>1</v>
      </c>
      <c r="E13" s="5">
        <v>1.2</v>
      </c>
      <c r="F13" s="5">
        <v>1.8</v>
      </c>
      <c r="G13" s="5">
        <v>1.5</v>
      </c>
      <c r="H13" s="5">
        <v>1.6</v>
      </c>
      <c r="I13" s="5">
        <v>1.4</v>
      </c>
      <c r="J13" s="5">
        <v>1.1</v>
      </c>
      <c r="K13" s="5">
        <v>1.5</v>
      </c>
      <c r="L13" s="5">
        <v>1.2</v>
      </c>
      <c r="M13" s="5">
        <v>1.2</v>
      </c>
      <c r="N13" s="5">
        <v>1.2</v>
      </c>
      <c r="O13" s="5">
        <v>1.4</v>
      </c>
      <c r="P13" s="5">
        <v>1.1</v>
      </c>
      <c r="Q13" s="5">
        <v>1.2</v>
      </c>
      <c r="R13" s="5">
        <v>1.2</v>
      </c>
      <c r="S13" s="5">
        <v>1.2</v>
      </c>
      <c r="T13" s="5">
        <v>1.3</v>
      </c>
      <c r="U13" s="5">
        <v>1.3</v>
      </c>
      <c r="V13" s="5">
        <v>0.8</v>
      </c>
      <c r="W13" s="5">
        <v>0.8</v>
      </c>
      <c r="Y13" s="8"/>
      <c r="Z13" s="9" t="s">
        <v>319</v>
      </c>
      <c r="AA13" s="5">
        <v>11.1</v>
      </c>
      <c r="AB13" s="5">
        <v>10.8</v>
      </c>
      <c r="AC13" s="5">
        <v>10.6</v>
      </c>
      <c r="AD13" s="5">
        <v>10.7</v>
      </c>
      <c r="AE13" s="5">
        <v>12.7</v>
      </c>
      <c r="AF13" s="5">
        <v>12.9</v>
      </c>
      <c r="AG13" s="5">
        <v>8.9</v>
      </c>
      <c r="AH13" s="5">
        <v>8.5</v>
      </c>
      <c r="AI13" s="5">
        <v>13</v>
      </c>
      <c r="AJ13" s="5">
        <v>10.6</v>
      </c>
      <c r="AK13" s="5">
        <v>10.9</v>
      </c>
      <c r="AL13" s="5">
        <v>11</v>
      </c>
      <c r="AM13" s="5">
        <v>12.4</v>
      </c>
      <c r="AN13" s="5">
        <v>10.9</v>
      </c>
      <c r="AO13" s="5">
        <v>11</v>
      </c>
      <c r="AP13" s="5">
        <v>11.5</v>
      </c>
      <c r="AQ13" s="5">
        <v>12.2</v>
      </c>
      <c r="AR13" s="5">
        <v>13.3</v>
      </c>
      <c r="AS13" s="5">
        <v>14.4</v>
      </c>
      <c r="AT13" s="5">
        <v>17.3</v>
      </c>
      <c r="AU13" s="5">
        <v>11.2</v>
      </c>
      <c r="AW13" s="8"/>
      <c r="AX13" s="9" t="s">
        <v>319</v>
      </c>
      <c r="AY13" s="5">
        <v>31.7</v>
      </c>
      <c r="AZ13" s="5">
        <v>30.8</v>
      </c>
      <c r="BA13" s="5">
        <v>34.1</v>
      </c>
      <c r="BB13" s="5">
        <v>37.5</v>
      </c>
      <c r="BC13" s="5">
        <v>37</v>
      </c>
      <c r="BD13" s="5">
        <v>37.4</v>
      </c>
      <c r="BE13" s="5">
        <v>41.3</v>
      </c>
      <c r="BF13" s="5">
        <v>38.5</v>
      </c>
      <c r="BG13" s="5">
        <v>32.5</v>
      </c>
      <c r="BH13" s="5">
        <v>32.3</v>
      </c>
      <c r="BI13" s="5">
        <v>29.8</v>
      </c>
      <c r="BJ13" s="5">
        <v>26</v>
      </c>
      <c r="BK13" s="5">
        <v>26.6</v>
      </c>
      <c r="BL13" s="5">
        <v>25.7</v>
      </c>
      <c r="BM13" s="5">
        <v>25.3</v>
      </c>
      <c r="BN13" s="5">
        <v>21.9</v>
      </c>
      <c r="BO13" s="5">
        <v>22.2</v>
      </c>
      <c r="BP13" s="5">
        <v>21.3</v>
      </c>
      <c r="BQ13" s="5">
        <v>20.6</v>
      </c>
      <c r="BR13" s="5">
        <v>24.1</v>
      </c>
      <c r="BS13" s="5">
        <v>23.5</v>
      </c>
      <c r="BU13" s="8"/>
      <c r="BV13" s="9" t="s">
        <v>319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S13" s="8"/>
      <c r="CT13" s="9" t="s">
        <v>319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0.1</v>
      </c>
      <c r="DC13" s="5">
        <v>0.1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Q13" s="8"/>
      <c r="DR13" s="9" t="s">
        <v>319</v>
      </c>
      <c r="DS13" s="5">
        <v>11.2</v>
      </c>
      <c r="DT13" s="5">
        <v>10.4</v>
      </c>
      <c r="DU13" s="5">
        <v>10.6</v>
      </c>
      <c r="DV13" s="5">
        <v>7.1</v>
      </c>
      <c r="DW13" s="5">
        <v>9.3</v>
      </c>
      <c r="DX13" s="5">
        <v>10.7</v>
      </c>
      <c r="DY13" s="5">
        <v>11.1</v>
      </c>
      <c r="DZ13" s="5">
        <v>10.6</v>
      </c>
      <c r="EA13" s="5">
        <v>10</v>
      </c>
      <c r="EB13" s="5">
        <v>10</v>
      </c>
      <c r="EC13" s="5">
        <v>10.5</v>
      </c>
      <c r="ED13" s="5">
        <v>10.9</v>
      </c>
      <c r="EE13" s="5">
        <v>10.1</v>
      </c>
      <c r="EF13" s="5">
        <v>10.5</v>
      </c>
      <c r="EG13" s="5">
        <v>9.2</v>
      </c>
      <c r="EH13" s="5">
        <v>9.1</v>
      </c>
      <c r="EI13" s="5">
        <v>7.9</v>
      </c>
      <c r="EJ13" s="5">
        <v>10.5</v>
      </c>
      <c r="EK13" s="5">
        <v>11.3</v>
      </c>
      <c r="EL13" s="5">
        <v>11.6</v>
      </c>
      <c r="EM13" s="5">
        <v>10.9</v>
      </c>
      <c r="EO13" s="8"/>
      <c r="EP13" s="9" t="s">
        <v>319</v>
      </c>
      <c r="EQ13" s="5">
        <v>11.4</v>
      </c>
      <c r="ER13" s="5">
        <v>11.1</v>
      </c>
      <c r="ES13" s="5">
        <v>11.5</v>
      </c>
      <c r="ET13" s="5">
        <v>10.8</v>
      </c>
      <c r="EU13" s="5">
        <v>9.9</v>
      </c>
      <c r="EV13" s="5">
        <v>9.6</v>
      </c>
      <c r="EW13" s="5">
        <v>12.9</v>
      </c>
      <c r="EX13" s="5">
        <v>8.7</v>
      </c>
      <c r="EY13" s="5">
        <v>8.3</v>
      </c>
      <c r="EZ13" s="5">
        <v>8</v>
      </c>
      <c r="FA13" s="5">
        <v>4.9</v>
      </c>
      <c r="FB13" s="5">
        <v>7.3</v>
      </c>
      <c r="FC13" s="5">
        <v>5.8</v>
      </c>
      <c r="FD13" s="5">
        <v>6.8</v>
      </c>
      <c r="FE13" s="5">
        <v>11.1</v>
      </c>
      <c r="FF13" s="5">
        <v>12.6</v>
      </c>
      <c r="FG13" s="5">
        <v>14</v>
      </c>
      <c r="FH13" s="5">
        <v>14.3</v>
      </c>
      <c r="FI13" s="5">
        <v>15.1</v>
      </c>
      <c r="FJ13" s="5">
        <v>8.1</v>
      </c>
      <c r="FK13" s="5">
        <v>4.3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 t="s">
        <v>268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>
        <v>1.2</v>
      </c>
      <c r="AH15" s="3">
        <v>1.3</v>
      </c>
      <c r="AI15" s="3" t="s">
        <v>268</v>
      </c>
      <c r="AJ15" s="3" t="s">
        <v>268</v>
      </c>
      <c r="AK15" s="3">
        <v>1.5</v>
      </c>
      <c r="AL15" s="3">
        <v>1.6</v>
      </c>
      <c r="AM15" s="3" t="s">
        <v>268</v>
      </c>
      <c r="AN15" s="3" t="s">
        <v>268</v>
      </c>
      <c r="AO15" s="3" t="s">
        <v>268</v>
      </c>
      <c r="AP15" s="3" t="s">
        <v>268</v>
      </c>
      <c r="AQ15" s="3" t="s">
        <v>268</v>
      </c>
      <c r="AR15" s="3" t="s">
        <v>268</v>
      </c>
      <c r="AS15" s="3" t="s">
        <v>268</v>
      </c>
      <c r="AT15" s="3">
        <v>2.4</v>
      </c>
      <c r="AU15" s="3">
        <v>2.1</v>
      </c>
      <c r="AW15" s="1"/>
      <c r="AX15" s="11" t="s">
        <v>267</v>
      </c>
      <c r="AY15" s="3">
        <v>3.5</v>
      </c>
      <c r="AZ15" s="3">
        <v>3.4</v>
      </c>
      <c r="BA15" s="3">
        <v>3.4</v>
      </c>
      <c r="BB15" s="3">
        <v>3.4</v>
      </c>
      <c r="BC15" s="3">
        <v>2.9</v>
      </c>
      <c r="BD15" s="3">
        <v>3.3</v>
      </c>
      <c r="BE15" s="3">
        <v>3.8</v>
      </c>
      <c r="BF15" s="3">
        <v>3.7</v>
      </c>
      <c r="BG15" s="3">
        <v>3.3</v>
      </c>
      <c r="BH15" s="3">
        <v>2.9</v>
      </c>
      <c r="BI15" s="3" t="s">
        <v>268</v>
      </c>
      <c r="BJ15" s="3" t="s">
        <v>268</v>
      </c>
      <c r="BK15" s="3">
        <v>3</v>
      </c>
      <c r="BL15" s="3" t="s">
        <v>268</v>
      </c>
      <c r="BM15" s="3" t="s">
        <v>268</v>
      </c>
      <c r="BN15" s="3" t="s">
        <v>268</v>
      </c>
      <c r="BO15" s="3">
        <v>3.2</v>
      </c>
      <c r="BP15" s="3">
        <v>2.7</v>
      </c>
      <c r="BQ15" s="3">
        <v>2.7</v>
      </c>
      <c r="BR15" s="3">
        <v>3.2</v>
      </c>
      <c r="BS15" s="3">
        <v>2.8</v>
      </c>
      <c r="BU15" s="1"/>
      <c r="BV15" s="11" t="s">
        <v>267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 t="s">
        <v>268</v>
      </c>
      <c r="CH15" s="3" t="s">
        <v>268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S15" s="1"/>
      <c r="CT15" s="11" t="s">
        <v>267</v>
      </c>
      <c r="CU15" s="3">
        <v>0</v>
      </c>
      <c r="CV15" s="3">
        <v>0</v>
      </c>
      <c r="CW15" s="3">
        <v>0</v>
      </c>
      <c r="CX15" s="3" t="s">
        <v>268</v>
      </c>
      <c r="CY15" s="3" t="s">
        <v>268</v>
      </c>
      <c r="CZ15" s="3" t="s">
        <v>268</v>
      </c>
      <c r="DA15" s="3">
        <v>0</v>
      </c>
      <c r="DB15" s="3" t="s">
        <v>268</v>
      </c>
      <c r="DC15" s="3" t="s">
        <v>268</v>
      </c>
      <c r="DD15" s="3">
        <v>0</v>
      </c>
      <c r="DE15" s="3" t="s">
        <v>268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 t="s">
        <v>268</v>
      </c>
      <c r="DM15" s="3">
        <v>0</v>
      </c>
      <c r="DN15" s="3">
        <v>0</v>
      </c>
      <c r="DO15" s="3">
        <v>0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 t="s">
        <v>268</v>
      </c>
      <c r="EE15" s="3" t="s">
        <v>268</v>
      </c>
      <c r="EF15" s="3">
        <v>1.4</v>
      </c>
      <c r="EG15" s="3" t="s">
        <v>268</v>
      </c>
      <c r="EH15" s="3" t="s">
        <v>268</v>
      </c>
      <c r="EI15" s="3" t="s">
        <v>268</v>
      </c>
      <c r="EJ15" s="3" t="s">
        <v>268</v>
      </c>
      <c r="EK15" s="3" t="s">
        <v>268</v>
      </c>
      <c r="EL15" s="3" t="s">
        <v>268</v>
      </c>
      <c r="EM15" s="3" t="s">
        <v>268</v>
      </c>
      <c r="EO15" s="1"/>
      <c r="EP15" s="11" t="s">
        <v>267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 t="s">
        <v>268</v>
      </c>
      <c r="FD15" s="3" t="s">
        <v>268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 t="s">
        <v>268</v>
      </c>
      <c r="AB16" s="3" t="s">
        <v>268</v>
      </c>
      <c r="AC16" s="3" t="s">
        <v>268</v>
      </c>
      <c r="AD16" s="3" t="s">
        <v>268</v>
      </c>
      <c r="AE16" s="3" t="s">
        <v>268</v>
      </c>
      <c r="AF16" s="3" t="s">
        <v>268</v>
      </c>
      <c r="AG16" s="3" t="s">
        <v>268</v>
      </c>
      <c r="AH16" s="3" t="s">
        <v>268</v>
      </c>
      <c r="AI16" s="3" t="s">
        <v>268</v>
      </c>
      <c r="AJ16" s="3" t="s">
        <v>268</v>
      </c>
      <c r="AK16" s="3" t="s">
        <v>268</v>
      </c>
      <c r="AL16" s="3" t="s">
        <v>268</v>
      </c>
      <c r="AM16" s="3">
        <v>0.3</v>
      </c>
      <c r="AN16" s="3">
        <v>0.3</v>
      </c>
      <c r="AO16" s="3">
        <v>0.5</v>
      </c>
      <c r="AP16" s="3">
        <v>0.6</v>
      </c>
      <c r="AQ16" s="3">
        <v>1.8</v>
      </c>
      <c r="AR16" s="3">
        <v>2.3</v>
      </c>
      <c r="AS16" s="3">
        <v>2.4</v>
      </c>
      <c r="AT16" s="3">
        <v>2.4</v>
      </c>
      <c r="AU16" s="3">
        <v>2.3</v>
      </c>
      <c r="AW16" s="1"/>
      <c r="AX16" s="11" t="s">
        <v>269</v>
      </c>
      <c r="AY16" s="3">
        <v>1.9</v>
      </c>
      <c r="AZ16" s="3">
        <v>1.4</v>
      </c>
      <c r="BA16" s="3">
        <v>1.1</v>
      </c>
      <c r="BB16" s="3">
        <v>1</v>
      </c>
      <c r="BC16" s="3">
        <v>2.2</v>
      </c>
      <c r="BD16" s="3">
        <v>1.4</v>
      </c>
      <c r="BE16" s="3">
        <v>1.8</v>
      </c>
      <c r="BF16" s="3">
        <v>1.7</v>
      </c>
      <c r="BG16" s="3" t="s">
        <v>268</v>
      </c>
      <c r="BH16" s="3" t="s">
        <v>268</v>
      </c>
      <c r="BI16" s="3" t="s">
        <v>268</v>
      </c>
      <c r="BJ16" s="3" t="s">
        <v>268</v>
      </c>
      <c r="BK16" s="3" t="s">
        <v>268</v>
      </c>
      <c r="BL16" s="3" t="s">
        <v>268</v>
      </c>
      <c r="BM16" s="3" t="s">
        <v>268</v>
      </c>
      <c r="BN16" s="3" t="s">
        <v>268</v>
      </c>
      <c r="BO16" s="3" t="s">
        <v>268</v>
      </c>
      <c r="BP16" s="3">
        <v>1.1</v>
      </c>
      <c r="BQ16" s="3">
        <v>1.2</v>
      </c>
      <c r="BR16" s="3">
        <v>2.1</v>
      </c>
      <c r="BS16" s="3">
        <v>2.8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 t="s">
        <v>268</v>
      </c>
      <c r="CN16" s="3" t="s">
        <v>268</v>
      </c>
      <c r="CO16" s="3" t="s">
        <v>268</v>
      </c>
      <c r="CP16" s="3" t="s">
        <v>268</v>
      </c>
      <c r="CQ16" s="3" t="s">
        <v>268</v>
      </c>
      <c r="CS16" s="1"/>
      <c r="CT16" s="11" t="s">
        <v>269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 t="s">
        <v>268</v>
      </c>
      <c r="DM16" s="3">
        <v>0</v>
      </c>
      <c r="DN16" s="3">
        <v>0</v>
      </c>
      <c r="DO16" s="3">
        <v>0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 t="s">
        <v>268</v>
      </c>
      <c r="DZ16" s="3" t="s">
        <v>268</v>
      </c>
      <c r="EA16" s="3" t="s">
        <v>268</v>
      </c>
      <c r="EB16" s="3" t="s">
        <v>268</v>
      </c>
      <c r="EC16" s="3" t="s">
        <v>268</v>
      </c>
      <c r="ED16" s="3" t="s">
        <v>268</v>
      </c>
      <c r="EE16" s="3" t="s">
        <v>268</v>
      </c>
      <c r="EF16" s="3" t="s">
        <v>268</v>
      </c>
      <c r="EG16" s="3" t="s">
        <v>268</v>
      </c>
      <c r="EH16" s="3" t="s">
        <v>268</v>
      </c>
      <c r="EI16" s="3" t="s">
        <v>268</v>
      </c>
      <c r="EJ16" s="3" t="s">
        <v>268</v>
      </c>
      <c r="EK16" s="3" t="s">
        <v>268</v>
      </c>
      <c r="EL16" s="3" t="s">
        <v>268</v>
      </c>
      <c r="EM16" s="3" t="s">
        <v>268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 t="s">
        <v>268</v>
      </c>
      <c r="FF16" s="3" t="s">
        <v>268</v>
      </c>
      <c r="FG16" s="3" t="s">
        <v>268</v>
      </c>
      <c r="FH16" s="3" t="s">
        <v>268</v>
      </c>
      <c r="FI16" s="3" t="s">
        <v>268</v>
      </c>
      <c r="FJ16" s="3" t="s">
        <v>268</v>
      </c>
      <c r="FK16" s="3" t="s">
        <v>268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 t="s">
        <v>268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>
        <v>0.1</v>
      </c>
      <c r="AU17" s="3">
        <v>0.1</v>
      </c>
      <c r="AW17" s="1"/>
      <c r="AX17" s="11" t="s">
        <v>270</v>
      </c>
      <c r="AY17" s="3" t="s">
        <v>268</v>
      </c>
      <c r="AZ17" s="3">
        <v>0</v>
      </c>
      <c r="BA17" s="3">
        <v>0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0.1</v>
      </c>
      <c r="BR17" s="3">
        <v>0.2</v>
      </c>
      <c r="BS17" s="3">
        <v>0.2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 t="s">
        <v>268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 t="s">
        <v>268</v>
      </c>
      <c r="DM17" s="3">
        <v>0</v>
      </c>
      <c r="DN17" s="3">
        <v>0</v>
      </c>
      <c r="DO17" s="3">
        <v>0</v>
      </c>
      <c r="DQ17" s="1"/>
      <c r="DR17" s="11" t="s">
        <v>270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 t="s">
        <v>268</v>
      </c>
      <c r="EJ17" s="3" t="s">
        <v>268</v>
      </c>
      <c r="EK17" s="3" t="s">
        <v>268</v>
      </c>
      <c r="EL17" s="3" t="s">
        <v>268</v>
      </c>
      <c r="EM17" s="3" t="s">
        <v>268</v>
      </c>
      <c r="EO17" s="1"/>
      <c r="EP17" s="11" t="s">
        <v>270</v>
      </c>
      <c r="EQ17" s="3" t="s">
        <v>268</v>
      </c>
      <c r="ER17" s="3" t="s">
        <v>268</v>
      </c>
      <c r="ES17" s="3" t="s">
        <v>268</v>
      </c>
      <c r="ET17" s="3" t="s">
        <v>268</v>
      </c>
      <c r="EU17" s="3">
        <v>0</v>
      </c>
      <c r="EV17" s="3" t="s">
        <v>268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 t="s">
        <v>268</v>
      </c>
      <c r="FB17" s="3" t="s">
        <v>268</v>
      </c>
      <c r="FC17" s="3" t="s">
        <v>268</v>
      </c>
      <c r="FD17" s="3">
        <v>0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 t="s">
        <v>268</v>
      </c>
      <c r="D18" s="3" t="s">
        <v>268</v>
      </c>
      <c r="E18" s="3" t="s">
        <v>268</v>
      </c>
      <c r="F18" s="3" t="s">
        <v>268</v>
      </c>
      <c r="G18" s="3" t="s">
        <v>268</v>
      </c>
      <c r="H18" s="3" t="s">
        <v>268</v>
      </c>
      <c r="I18" s="3" t="s">
        <v>268</v>
      </c>
      <c r="J18" s="3" t="s">
        <v>268</v>
      </c>
      <c r="K18" s="3" t="s">
        <v>268</v>
      </c>
      <c r="L18" s="3" t="s">
        <v>268</v>
      </c>
      <c r="M18" s="3" t="s">
        <v>268</v>
      </c>
      <c r="N18" s="3" t="s">
        <v>268</v>
      </c>
      <c r="O18" s="3" t="s">
        <v>268</v>
      </c>
      <c r="P18" s="3" t="s">
        <v>268</v>
      </c>
      <c r="Q18" s="3" t="s">
        <v>268</v>
      </c>
      <c r="R18" s="3" t="s">
        <v>268</v>
      </c>
      <c r="S18" s="3" t="s">
        <v>268</v>
      </c>
      <c r="T18" s="3" t="s">
        <v>268</v>
      </c>
      <c r="U18" s="3" t="s">
        <v>268</v>
      </c>
      <c r="V18" s="3">
        <v>0</v>
      </c>
      <c r="W18" s="3">
        <v>0</v>
      </c>
      <c r="Y18" s="1"/>
      <c r="Z18" s="11" t="s">
        <v>271</v>
      </c>
      <c r="AA18" s="3" t="s">
        <v>268</v>
      </c>
      <c r="AB18" s="3" t="s">
        <v>268</v>
      </c>
      <c r="AC18" s="3" t="s">
        <v>268</v>
      </c>
      <c r="AD18" s="3" t="s">
        <v>268</v>
      </c>
      <c r="AE18" s="3" t="s">
        <v>268</v>
      </c>
      <c r="AF18" s="3" t="s">
        <v>268</v>
      </c>
      <c r="AG18" s="3" t="s">
        <v>268</v>
      </c>
      <c r="AH18" s="3" t="s">
        <v>268</v>
      </c>
      <c r="AI18" s="3" t="s">
        <v>268</v>
      </c>
      <c r="AJ18" s="3" t="s">
        <v>268</v>
      </c>
      <c r="AK18" s="3" t="s">
        <v>268</v>
      </c>
      <c r="AL18" s="3" t="s">
        <v>268</v>
      </c>
      <c r="AM18" s="3" t="s">
        <v>268</v>
      </c>
      <c r="AN18" s="3" t="s">
        <v>268</v>
      </c>
      <c r="AO18" s="3" t="s">
        <v>268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271</v>
      </c>
      <c r="AY18" s="3" t="s">
        <v>268</v>
      </c>
      <c r="AZ18" s="3" t="s">
        <v>268</v>
      </c>
      <c r="BA18" s="3" t="s">
        <v>268</v>
      </c>
      <c r="BB18" s="3" t="s">
        <v>268</v>
      </c>
      <c r="BC18" s="3" t="s">
        <v>268</v>
      </c>
      <c r="BD18" s="3" t="s">
        <v>268</v>
      </c>
      <c r="BE18" s="3" t="s">
        <v>268</v>
      </c>
      <c r="BF18" s="3" t="s">
        <v>268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 t="s">
        <v>268</v>
      </c>
      <c r="EC18" s="3" t="s">
        <v>268</v>
      </c>
      <c r="ED18" s="3">
        <v>0</v>
      </c>
      <c r="EE18" s="3" t="s">
        <v>268</v>
      </c>
      <c r="EF18" s="3" t="s">
        <v>268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 t="s">
        <v>268</v>
      </c>
      <c r="P19" s="3" t="s">
        <v>268</v>
      </c>
      <c r="Q19" s="3" t="s">
        <v>268</v>
      </c>
      <c r="R19" s="3" t="s">
        <v>268</v>
      </c>
      <c r="S19" s="3" t="s">
        <v>268</v>
      </c>
      <c r="T19" s="3" t="s">
        <v>268</v>
      </c>
      <c r="U19" s="3" t="s">
        <v>268</v>
      </c>
      <c r="V19" s="3" t="s">
        <v>268</v>
      </c>
      <c r="W19" s="3" t="s">
        <v>268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>
        <v>6.2</v>
      </c>
      <c r="AT19" s="3">
        <v>8</v>
      </c>
      <c r="AU19" s="3">
        <v>3.2</v>
      </c>
      <c r="AW19" s="1"/>
      <c r="AX19" s="11" t="s">
        <v>272</v>
      </c>
      <c r="AY19" s="3" t="s">
        <v>268</v>
      </c>
      <c r="AZ19" s="3" t="s">
        <v>268</v>
      </c>
      <c r="BA19" s="3" t="s">
        <v>268</v>
      </c>
      <c r="BB19" s="3" t="s">
        <v>268</v>
      </c>
      <c r="BC19" s="3" t="s">
        <v>268</v>
      </c>
      <c r="BD19" s="3" t="s">
        <v>268</v>
      </c>
      <c r="BE19" s="3" t="s">
        <v>268</v>
      </c>
      <c r="BF19" s="3" t="s">
        <v>268</v>
      </c>
      <c r="BG19" s="3" t="s">
        <v>268</v>
      </c>
      <c r="BH19" s="3" t="s">
        <v>268</v>
      </c>
      <c r="BI19" s="3" t="s">
        <v>268</v>
      </c>
      <c r="BJ19" s="3" t="s">
        <v>268</v>
      </c>
      <c r="BK19" s="3" t="s">
        <v>268</v>
      </c>
      <c r="BL19" s="3">
        <v>12.7</v>
      </c>
      <c r="BM19" s="3" t="s">
        <v>268</v>
      </c>
      <c r="BN19" s="3" t="s">
        <v>268</v>
      </c>
      <c r="BO19" s="3" t="s">
        <v>268</v>
      </c>
      <c r="BP19" s="3">
        <v>7</v>
      </c>
      <c r="BQ19" s="3">
        <v>6.6</v>
      </c>
      <c r="BR19" s="3">
        <v>9.5</v>
      </c>
      <c r="BS19" s="3">
        <v>8.2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 t="s">
        <v>268</v>
      </c>
      <c r="ER19" s="3" t="s">
        <v>268</v>
      </c>
      <c r="ES19" s="3" t="s">
        <v>268</v>
      </c>
      <c r="ET19" s="3" t="s">
        <v>268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 t="s">
        <v>268</v>
      </c>
      <c r="FE19" s="3" t="s">
        <v>268</v>
      </c>
      <c r="FF19" s="3" t="s">
        <v>268</v>
      </c>
      <c r="FG19" s="3" t="s">
        <v>268</v>
      </c>
      <c r="FH19" s="3" t="s">
        <v>268</v>
      </c>
      <c r="FI19" s="3" t="s">
        <v>268</v>
      </c>
      <c r="FJ19" s="3" t="s">
        <v>268</v>
      </c>
      <c r="FK19" s="3" t="s">
        <v>268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268</v>
      </c>
      <c r="I20" s="3" t="s">
        <v>268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 t="s">
        <v>268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 t="s">
        <v>268</v>
      </c>
      <c r="AT20" s="3">
        <v>0</v>
      </c>
      <c r="AU20" s="3">
        <v>0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 t="s">
        <v>268</v>
      </c>
      <c r="BE20" s="3">
        <v>0</v>
      </c>
      <c r="BF20" s="3" t="s">
        <v>268</v>
      </c>
      <c r="BG20" s="3" t="s">
        <v>268</v>
      </c>
      <c r="BH20" s="3">
        <v>0</v>
      </c>
      <c r="BI20" s="3">
        <v>0</v>
      </c>
      <c r="BJ20" s="3" t="s">
        <v>268</v>
      </c>
      <c r="BK20" s="3" t="s">
        <v>268</v>
      </c>
      <c r="BL20" s="3" t="s">
        <v>268</v>
      </c>
      <c r="BM20" s="3" t="s">
        <v>268</v>
      </c>
      <c r="BN20" s="3" t="s">
        <v>268</v>
      </c>
      <c r="BO20" s="3" t="s">
        <v>268</v>
      </c>
      <c r="BP20" s="3" t="s">
        <v>268</v>
      </c>
      <c r="BQ20" s="3">
        <v>0</v>
      </c>
      <c r="BR20" s="3">
        <v>0</v>
      </c>
      <c r="BS20" s="3">
        <v>0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 t="s">
        <v>268</v>
      </c>
      <c r="EC20" s="3" t="s">
        <v>268</v>
      </c>
      <c r="ED20" s="3" t="s">
        <v>268</v>
      </c>
      <c r="EE20" s="3" t="s">
        <v>268</v>
      </c>
      <c r="EF20" s="3">
        <v>0</v>
      </c>
      <c r="EG20" s="3">
        <v>0</v>
      </c>
      <c r="EH20" s="3" t="s">
        <v>268</v>
      </c>
      <c r="EI20" s="3" t="s">
        <v>268</v>
      </c>
      <c r="EJ20" s="3" t="s">
        <v>268</v>
      </c>
      <c r="EK20" s="3" t="s">
        <v>268</v>
      </c>
      <c r="EL20" s="3" t="s">
        <v>268</v>
      </c>
      <c r="EM20" s="3" t="s">
        <v>268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 t="s">
        <v>268</v>
      </c>
      <c r="EW20" s="3" t="s">
        <v>268</v>
      </c>
      <c r="EX20" s="3" t="s">
        <v>268</v>
      </c>
      <c r="EY20" s="3" t="s">
        <v>268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 t="s">
        <v>268</v>
      </c>
      <c r="FI20" s="3" t="s">
        <v>268</v>
      </c>
      <c r="FJ20" s="3" t="s">
        <v>268</v>
      </c>
      <c r="FK20" s="3" t="s">
        <v>268</v>
      </c>
    </row>
    <row r="21" ht="14.5" spans="1:167">
      <c r="A21" s="1"/>
      <c r="B21" s="11" t="s">
        <v>274</v>
      </c>
      <c r="C21" s="3" t="s">
        <v>268</v>
      </c>
      <c r="D21" s="3" t="s">
        <v>268</v>
      </c>
      <c r="E21" s="3" t="s">
        <v>268</v>
      </c>
      <c r="F21" s="3" t="s">
        <v>268</v>
      </c>
      <c r="G21" s="3" t="s">
        <v>268</v>
      </c>
      <c r="H21" s="3" t="s">
        <v>268</v>
      </c>
      <c r="I21" s="3" t="s">
        <v>268</v>
      </c>
      <c r="J21" s="3" t="s">
        <v>268</v>
      </c>
      <c r="K21" s="3" t="s">
        <v>268</v>
      </c>
      <c r="L21" s="3" t="s">
        <v>268</v>
      </c>
      <c r="M21" s="3" t="s">
        <v>268</v>
      </c>
      <c r="N21" s="3" t="s">
        <v>268</v>
      </c>
      <c r="O21" s="3" t="s">
        <v>268</v>
      </c>
      <c r="P21" s="3" t="s">
        <v>268</v>
      </c>
      <c r="Q21" s="3" t="s">
        <v>268</v>
      </c>
      <c r="R21" s="3" t="s">
        <v>268</v>
      </c>
      <c r="S21" s="3" t="s">
        <v>268</v>
      </c>
      <c r="T21" s="3" t="s">
        <v>268</v>
      </c>
      <c r="U21" s="3" t="s">
        <v>268</v>
      </c>
      <c r="V21" s="3" t="s">
        <v>268</v>
      </c>
      <c r="W21" s="3" t="s">
        <v>268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>
        <v>7.3</v>
      </c>
      <c r="AJ21" s="3" t="s">
        <v>268</v>
      </c>
      <c r="AK21" s="3">
        <v>5.3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 t="s">
        <v>268</v>
      </c>
      <c r="AQ21" s="3" t="s">
        <v>268</v>
      </c>
      <c r="AR21" s="3" t="s">
        <v>268</v>
      </c>
      <c r="AS21" s="3">
        <v>2.3</v>
      </c>
      <c r="AT21" s="3">
        <v>3.2</v>
      </c>
      <c r="AU21" s="3">
        <v>2.5</v>
      </c>
      <c r="AW21" s="1"/>
      <c r="AX21" s="11" t="s">
        <v>274</v>
      </c>
      <c r="AY21" s="3" t="s">
        <v>268</v>
      </c>
      <c r="AZ21" s="3" t="s">
        <v>268</v>
      </c>
      <c r="BA21" s="3" t="s">
        <v>268</v>
      </c>
      <c r="BB21" s="3" t="s">
        <v>268</v>
      </c>
      <c r="BC21" s="3" t="s">
        <v>268</v>
      </c>
      <c r="BD21" s="3" t="s">
        <v>268</v>
      </c>
      <c r="BE21" s="3" t="s">
        <v>268</v>
      </c>
      <c r="BF21" s="3" t="s">
        <v>268</v>
      </c>
      <c r="BG21" s="3" t="s">
        <v>268</v>
      </c>
      <c r="BH21" s="3" t="s">
        <v>268</v>
      </c>
      <c r="BI21" s="3" t="s">
        <v>268</v>
      </c>
      <c r="BJ21" s="3" t="s">
        <v>268</v>
      </c>
      <c r="BK21" s="3" t="s">
        <v>268</v>
      </c>
      <c r="BL21" s="3" t="s">
        <v>268</v>
      </c>
      <c r="BM21" s="3" t="s">
        <v>268</v>
      </c>
      <c r="BN21" s="3" t="s">
        <v>268</v>
      </c>
      <c r="BO21" s="3" t="s">
        <v>268</v>
      </c>
      <c r="BP21" s="3" t="s">
        <v>268</v>
      </c>
      <c r="BQ21" s="3">
        <v>5.3</v>
      </c>
      <c r="BR21" s="3">
        <v>5.1</v>
      </c>
      <c r="BS21" s="3">
        <v>6.1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 t="s">
        <v>268</v>
      </c>
      <c r="DT21" s="3" t="s">
        <v>268</v>
      </c>
      <c r="DU21" s="3" t="s">
        <v>268</v>
      </c>
      <c r="DV21" s="3" t="s">
        <v>268</v>
      </c>
      <c r="DW21" s="3" t="s">
        <v>268</v>
      </c>
      <c r="DX21" s="3" t="s">
        <v>268</v>
      </c>
      <c r="DY21" s="3" t="s">
        <v>268</v>
      </c>
      <c r="DZ21" s="3" t="s">
        <v>268</v>
      </c>
      <c r="EA21" s="3" t="s">
        <v>268</v>
      </c>
      <c r="EB21" s="3" t="s">
        <v>268</v>
      </c>
      <c r="EC21" s="3" t="s">
        <v>268</v>
      </c>
      <c r="ED21" s="3" t="s">
        <v>268</v>
      </c>
      <c r="EE21" s="3" t="s">
        <v>268</v>
      </c>
      <c r="EF21" s="3" t="s">
        <v>268</v>
      </c>
      <c r="EG21" s="3" t="s">
        <v>268</v>
      </c>
      <c r="EH21" s="3" t="s">
        <v>268</v>
      </c>
      <c r="EI21" s="3" t="s">
        <v>268</v>
      </c>
      <c r="EJ21" s="3" t="s">
        <v>268</v>
      </c>
      <c r="EK21" s="3" t="s">
        <v>268</v>
      </c>
      <c r="EL21" s="3" t="s">
        <v>268</v>
      </c>
      <c r="EM21" s="3" t="s">
        <v>268</v>
      </c>
      <c r="EO21" s="1"/>
      <c r="EP21" s="11" t="s">
        <v>274</v>
      </c>
      <c r="EQ21" s="3" t="s">
        <v>268</v>
      </c>
      <c r="ER21" s="3" t="s">
        <v>268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 t="s">
        <v>268</v>
      </c>
      <c r="FD21" s="3" t="s">
        <v>268</v>
      </c>
      <c r="FE21" s="3" t="s">
        <v>268</v>
      </c>
      <c r="FF21" s="3" t="s">
        <v>268</v>
      </c>
      <c r="FG21" s="3" t="s">
        <v>268</v>
      </c>
      <c r="FH21" s="3" t="s">
        <v>268</v>
      </c>
      <c r="FI21" s="3" t="s">
        <v>268</v>
      </c>
      <c r="FJ21" s="3" t="s">
        <v>268</v>
      </c>
      <c r="FK21" s="3" t="s">
        <v>268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 t="s">
        <v>268</v>
      </c>
      <c r="AQ22" s="3" t="s">
        <v>268</v>
      </c>
      <c r="AR22" s="3" t="s">
        <v>268</v>
      </c>
      <c r="AS22" s="3" t="s">
        <v>268</v>
      </c>
      <c r="AT22" s="3">
        <v>0.7</v>
      </c>
      <c r="AU22" s="3">
        <v>0.7</v>
      </c>
      <c r="AW22" s="1"/>
      <c r="AX22" s="11" t="s">
        <v>275</v>
      </c>
      <c r="AY22" s="3" t="s">
        <v>268</v>
      </c>
      <c r="AZ22" s="3" t="s">
        <v>268</v>
      </c>
      <c r="BA22" s="3" t="s">
        <v>268</v>
      </c>
      <c r="BB22" s="3" t="s">
        <v>268</v>
      </c>
      <c r="BC22" s="3" t="s">
        <v>268</v>
      </c>
      <c r="BD22" s="3" t="s">
        <v>268</v>
      </c>
      <c r="BE22" s="3" t="s">
        <v>268</v>
      </c>
      <c r="BF22" s="3" t="s">
        <v>268</v>
      </c>
      <c r="BG22" s="3" t="s">
        <v>268</v>
      </c>
      <c r="BH22" s="3" t="s">
        <v>268</v>
      </c>
      <c r="BI22" s="3" t="s">
        <v>268</v>
      </c>
      <c r="BJ22" s="3" t="s">
        <v>268</v>
      </c>
      <c r="BK22" s="3" t="s">
        <v>268</v>
      </c>
      <c r="BL22" s="3" t="s">
        <v>268</v>
      </c>
      <c r="BM22" s="3" t="s">
        <v>268</v>
      </c>
      <c r="BN22" s="3">
        <v>0</v>
      </c>
      <c r="BO22" s="3" t="s">
        <v>268</v>
      </c>
      <c r="BP22" s="3" t="s">
        <v>268</v>
      </c>
      <c r="BQ22" s="3">
        <v>1.5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268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0.3</v>
      </c>
      <c r="AB24" s="3">
        <v>0.2</v>
      </c>
      <c r="AC24" s="3">
        <v>0.3</v>
      </c>
      <c r="AD24" s="3">
        <v>0.6</v>
      </c>
      <c r="AE24" s="3">
        <v>0.3</v>
      </c>
      <c r="AF24" s="3">
        <v>0.4</v>
      </c>
      <c r="AG24" s="3">
        <v>0.4</v>
      </c>
      <c r="AH24" s="3">
        <v>0.5</v>
      </c>
      <c r="AI24" s="3">
        <v>0.5</v>
      </c>
      <c r="AJ24" s="3">
        <v>0.5</v>
      </c>
      <c r="AK24" s="3">
        <v>0.6</v>
      </c>
      <c r="AL24" s="3">
        <v>0.3</v>
      </c>
      <c r="AM24" s="3">
        <v>0.4</v>
      </c>
      <c r="AN24" s="3">
        <v>0.4</v>
      </c>
      <c r="AO24" s="3">
        <v>0.4</v>
      </c>
      <c r="AP24" s="3">
        <v>0.4</v>
      </c>
      <c r="AQ24" s="3">
        <v>0.4</v>
      </c>
      <c r="AR24" s="3">
        <v>0.4</v>
      </c>
      <c r="AS24" s="3">
        <v>0.4</v>
      </c>
      <c r="AT24" s="3">
        <v>0.5</v>
      </c>
      <c r="AU24" s="3">
        <v>0.4</v>
      </c>
      <c r="AW24" s="1"/>
      <c r="AX24" s="11" t="s">
        <v>277</v>
      </c>
      <c r="AY24" s="3">
        <v>2.5</v>
      </c>
      <c r="AZ24" s="3">
        <v>1.4</v>
      </c>
      <c r="BA24" s="3">
        <v>2.7</v>
      </c>
      <c r="BB24" s="3">
        <v>4.7</v>
      </c>
      <c r="BC24" s="3">
        <v>2.7</v>
      </c>
      <c r="BD24" s="3">
        <v>3</v>
      </c>
      <c r="BE24" s="3">
        <v>3.5</v>
      </c>
      <c r="BF24" s="3">
        <v>4.1</v>
      </c>
      <c r="BG24" s="3">
        <v>3.9</v>
      </c>
      <c r="BH24" s="3">
        <v>4.4</v>
      </c>
      <c r="BI24" s="3">
        <v>5</v>
      </c>
      <c r="BJ24" s="3">
        <v>2.8</v>
      </c>
      <c r="BK24" s="3">
        <v>2.9</v>
      </c>
      <c r="BL24" s="3">
        <v>3</v>
      </c>
      <c r="BM24" s="3">
        <v>3.1</v>
      </c>
      <c r="BN24" s="3">
        <v>2.8</v>
      </c>
      <c r="BO24" s="3">
        <v>2.9</v>
      </c>
      <c r="BP24" s="3">
        <v>2.9</v>
      </c>
      <c r="BQ24" s="3">
        <v>3.2</v>
      </c>
      <c r="BR24" s="3">
        <v>4</v>
      </c>
      <c r="BS24" s="3">
        <v>3.4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0.3</v>
      </c>
      <c r="DT24" s="3">
        <v>0.2</v>
      </c>
      <c r="DU24" s="3">
        <v>0.3</v>
      </c>
      <c r="DV24" s="3">
        <v>0.6</v>
      </c>
      <c r="DW24" s="3">
        <v>0.3</v>
      </c>
      <c r="DX24" s="3">
        <v>0.4</v>
      </c>
      <c r="DY24" s="3">
        <v>0.4</v>
      </c>
      <c r="DZ24" s="3">
        <v>0.5</v>
      </c>
      <c r="EA24" s="3">
        <v>0.5</v>
      </c>
      <c r="EB24" s="3">
        <v>0.5</v>
      </c>
      <c r="EC24" s="3">
        <v>0.6</v>
      </c>
      <c r="ED24" s="3">
        <v>0.3</v>
      </c>
      <c r="EE24" s="3">
        <v>0.4</v>
      </c>
      <c r="EF24" s="3">
        <v>0.4</v>
      </c>
      <c r="EG24" s="3">
        <v>0.4</v>
      </c>
      <c r="EH24" s="3">
        <v>0.4</v>
      </c>
      <c r="EI24" s="3">
        <v>0.4</v>
      </c>
      <c r="EJ24" s="3">
        <v>0.4</v>
      </c>
      <c r="EK24" s="3">
        <v>0.4</v>
      </c>
      <c r="EL24" s="3">
        <v>0.5</v>
      </c>
      <c r="EM24" s="3">
        <v>0.4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 t="s">
        <v>268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>
        <v>14</v>
      </c>
      <c r="AH27" s="3">
        <v>15.3</v>
      </c>
      <c r="AI27" s="3" t="s">
        <v>268</v>
      </c>
      <c r="AJ27" s="3" t="s">
        <v>268</v>
      </c>
      <c r="AK27" s="3">
        <v>13.6</v>
      </c>
      <c r="AL27" s="3">
        <v>14.2</v>
      </c>
      <c r="AM27" s="3" t="s">
        <v>268</v>
      </c>
      <c r="AN27" s="3" t="s">
        <v>268</v>
      </c>
      <c r="AO27" s="3" t="s">
        <v>268</v>
      </c>
      <c r="AP27" s="3" t="s">
        <v>268</v>
      </c>
      <c r="AQ27" s="3" t="s">
        <v>268</v>
      </c>
      <c r="AR27" s="3" t="s">
        <v>268</v>
      </c>
      <c r="AS27" s="3" t="s">
        <v>268</v>
      </c>
      <c r="AT27" s="3">
        <v>13.9</v>
      </c>
      <c r="AU27" s="3">
        <v>18.7</v>
      </c>
      <c r="AW27" s="1"/>
      <c r="AX27" s="11" t="s">
        <v>267</v>
      </c>
      <c r="AY27" s="3">
        <v>10.9</v>
      </c>
      <c r="AZ27" s="3">
        <v>11.2</v>
      </c>
      <c r="BA27" s="3">
        <v>9.9</v>
      </c>
      <c r="BB27" s="3">
        <v>9</v>
      </c>
      <c r="BC27" s="3">
        <v>7.8</v>
      </c>
      <c r="BD27" s="3">
        <v>8.9</v>
      </c>
      <c r="BE27" s="3">
        <v>9.1</v>
      </c>
      <c r="BF27" s="3">
        <v>9.6</v>
      </c>
      <c r="BG27" s="3">
        <v>10.2</v>
      </c>
      <c r="BH27" s="3">
        <v>9</v>
      </c>
      <c r="BI27" s="3" t="s">
        <v>268</v>
      </c>
      <c r="BJ27" s="3" t="s">
        <v>268</v>
      </c>
      <c r="BK27" s="3">
        <v>11.2</v>
      </c>
      <c r="BL27" s="3" t="s">
        <v>268</v>
      </c>
      <c r="BM27" s="3" t="s">
        <v>268</v>
      </c>
      <c r="BN27" s="3" t="s">
        <v>268</v>
      </c>
      <c r="BO27" s="3">
        <v>14.5</v>
      </c>
      <c r="BP27" s="3">
        <v>12.7</v>
      </c>
      <c r="BQ27" s="3">
        <v>13</v>
      </c>
      <c r="BR27" s="3">
        <v>13.3</v>
      </c>
      <c r="BS27" s="3">
        <v>11.8</v>
      </c>
      <c r="BU27" s="1"/>
      <c r="BV27" s="11" t="s">
        <v>267</v>
      </c>
      <c r="BW27" s="3">
        <v>0</v>
      </c>
      <c r="BX27" s="3">
        <v>0</v>
      </c>
      <c r="BY27" s="3">
        <v>0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 t="s">
        <v>268</v>
      </c>
      <c r="CH27" s="3" t="s">
        <v>268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S27" s="1"/>
      <c r="CT27" s="11" t="s">
        <v>267</v>
      </c>
      <c r="CU27" s="3">
        <v>0</v>
      </c>
      <c r="CV27" s="3">
        <v>0</v>
      </c>
      <c r="CW27" s="3">
        <v>0</v>
      </c>
      <c r="CX27" s="3" t="s">
        <v>268</v>
      </c>
      <c r="CY27" s="3" t="s">
        <v>268</v>
      </c>
      <c r="CZ27" s="3" t="s">
        <v>268</v>
      </c>
      <c r="DA27" s="3">
        <v>0</v>
      </c>
      <c r="DB27" s="3" t="s">
        <v>268</v>
      </c>
      <c r="DC27" s="3" t="s">
        <v>268</v>
      </c>
      <c r="DD27" s="3">
        <v>0</v>
      </c>
      <c r="DE27" s="3" t="s">
        <v>268</v>
      </c>
      <c r="DF27" s="3">
        <v>0</v>
      </c>
      <c r="DG27" s="3">
        <v>0</v>
      </c>
      <c r="DH27" s="3">
        <v>0</v>
      </c>
      <c r="DI27" s="3">
        <v>0</v>
      </c>
      <c r="DJ27" s="3">
        <v>0</v>
      </c>
      <c r="DK27" s="3">
        <v>0</v>
      </c>
      <c r="DL27" s="3" t="s">
        <v>268</v>
      </c>
      <c r="DM27" s="3">
        <v>0</v>
      </c>
      <c r="DN27" s="3">
        <v>0</v>
      </c>
      <c r="DO27" s="3">
        <v>0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 t="s">
        <v>268</v>
      </c>
      <c r="EE27" s="3" t="s">
        <v>268</v>
      </c>
      <c r="EF27" s="3">
        <v>13.3</v>
      </c>
      <c r="EG27" s="3" t="s">
        <v>268</v>
      </c>
      <c r="EH27" s="3" t="s">
        <v>268</v>
      </c>
      <c r="EI27" s="3" t="s">
        <v>268</v>
      </c>
      <c r="EJ27" s="3" t="s">
        <v>268</v>
      </c>
      <c r="EK27" s="3" t="s">
        <v>268</v>
      </c>
      <c r="EL27" s="3" t="s">
        <v>268</v>
      </c>
      <c r="EM27" s="3" t="s">
        <v>268</v>
      </c>
      <c r="EO27" s="1"/>
      <c r="EP27" s="11" t="s">
        <v>267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 t="s">
        <v>268</v>
      </c>
      <c r="FD27" s="3" t="s">
        <v>268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 t="s">
        <v>268</v>
      </c>
      <c r="AB28" s="3" t="s">
        <v>268</v>
      </c>
      <c r="AC28" s="3" t="s">
        <v>268</v>
      </c>
      <c r="AD28" s="3" t="s">
        <v>268</v>
      </c>
      <c r="AE28" s="3" t="s">
        <v>268</v>
      </c>
      <c r="AF28" s="3" t="s">
        <v>268</v>
      </c>
      <c r="AG28" s="3" t="s">
        <v>268</v>
      </c>
      <c r="AH28" s="3" t="s">
        <v>268</v>
      </c>
      <c r="AI28" s="3" t="s">
        <v>268</v>
      </c>
      <c r="AJ28" s="3" t="s">
        <v>268</v>
      </c>
      <c r="AK28" s="3" t="s">
        <v>268</v>
      </c>
      <c r="AL28" s="3" t="s">
        <v>268</v>
      </c>
      <c r="AM28" s="3">
        <v>2.3</v>
      </c>
      <c r="AN28" s="3">
        <v>3.2</v>
      </c>
      <c r="AO28" s="3">
        <v>4.1</v>
      </c>
      <c r="AP28" s="3">
        <v>5.4</v>
      </c>
      <c r="AQ28" s="3">
        <v>14.7</v>
      </c>
      <c r="AR28" s="3">
        <v>17.4</v>
      </c>
      <c r="AS28" s="3">
        <v>16.6</v>
      </c>
      <c r="AT28" s="3">
        <v>14</v>
      </c>
      <c r="AU28" s="3">
        <v>20.3</v>
      </c>
      <c r="AW28" s="1"/>
      <c r="AX28" s="11" t="s">
        <v>269</v>
      </c>
      <c r="AY28" s="3">
        <v>5.8</v>
      </c>
      <c r="AZ28" s="3">
        <v>4.4</v>
      </c>
      <c r="BA28" s="3">
        <v>3.2</v>
      </c>
      <c r="BB28" s="3">
        <v>2.7</v>
      </c>
      <c r="BC28" s="3">
        <v>5.9</v>
      </c>
      <c r="BD28" s="3">
        <v>3.7</v>
      </c>
      <c r="BE28" s="3">
        <v>4.5</v>
      </c>
      <c r="BF28" s="3">
        <v>4.5</v>
      </c>
      <c r="BG28" s="3" t="s">
        <v>268</v>
      </c>
      <c r="BH28" s="3" t="s">
        <v>268</v>
      </c>
      <c r="BI28" s="3" t="s">
        <v>268</v>
      </c>
      <c r="BJ28" s="3" t="s">
        <v>268</v>
      </c>
      <c r="BK28" s="3" t="s">
        <v>268</v>
      </c>
      <c r="BL28" s="3" t="s">
        <v>268</v>
      </c>
      <c r="BM28" s="3" t="s">
        <v>268</v>
      </c>
      <c r="BN28" s="3" t="s">
        <v>268</v>
      </c>
      <c r="BO28" s="3" t="s">
        <v>268</v>
      </c>
      <c r="BP28" s="3">
        <v>5.3</v>
      </c>
      <c r="BQ28" s="3">
        <v>5.8</v>
      </c>
      <c r="BR28" s="3">
        <v>8.6</v>
      </c>
      <c r="BS28" s="3">
        <v>12.1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100</v>
      </c>
      <c r="CM28" s="3" t="s">
        <v>268</v>
      </c>
      <c r="CN28" s="3" t="s">
        <v>268</v>
      </c>
      <c r="CO28" s="3" t="s">
        <v>268</v>
      </c>
      <c r="CP28" s="3" t="s">
        <v>268</v>
      </c>
      <c r="CQ28" s="3" t="s">
        <v>268</v>
      </c>
      <c r="CS28" s="1"/>
      <c r="CT28" s="11" t="s">
        <v>269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1.3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 t="s">
        <v>268</v>
      </c>
      <c r="DM28" s="3">
        <v>0</v>
      </c>
      <c r="DN28" s="3">
        <v>0</v>
      </c>
      <c r="DO28" s="3">
        <v>0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 t="s">
        <v>268</v>
      </c>
      <c r="DZ28" s="3" t="s">
        <v>268</v>
      </c>
      <c r="EA28" s="3" t="s">
        <v>268</v>
      </c>
      <c r="EB28" s="3" t="s">
        <v>268</v>
      </c>
      <c r="EC28" s="3" t="s">
        <v>268</v>
      </c>
      <c r="ED28" s="3" t="s">
        <v>268</v>
      </c>
      <c r="EE28" s="3" t="s">
        <v>268</v>
      </c>
      <c r="EF28" s="3" t="s">
        <v>268</v>
      </c>
      <c r="EG28" s="3" t="s">
        <v>268</v>
      </c>
      <c r="EH28" s="3" t="s">
        <v>268</v>
      </c>
      <c r="EI28" s="3" t="s">
        <v>268</v>
      </c>
      <c r="EJ28" s="3" t="s">
        <v>268</v>
      </c>
      <c r="EK28" s="3" t="s">
        <v>268</v>
      </c>
      <c r="EL28" s="3" t="s">
        <v>268</v>
      </c>
      <c r="EM28" s="3" t="s">
        <v>268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 t="s">
        <v>268</v>
      </c>
      <c r="FF28" s="3" t="s">
        <v>268</v>
      </c>
      <c r="FG28" s="3" t="s">
        <v>268</v>
      </c>
      <c r="FH28" s="3" t="s">
        <v>268</v>
      </c>
      <c r="FI28" s="3" t="s">
        <v>268</v>
      </c>
      <c r="FJ28" s="3" t="s">
        <v>268</v>
      </c>
      <c r="FK28" s="3" t="s">
        <v>268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 t="s">
        <v>268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>
        <v>0.7</v>
      </c>
      <c r="AU29" s="3">
        <v>1</v>
      </c>
      <c r="AW29" s="1"/>
      <c r="AX29" s="11" t="s">
        <v>270</v>
      </c>
      <c r="AY29" s="3" t="s">
        <v>268</v>
      </c>
      <c r="AZ29" s="3">
        <v>0</v>
      </c>
      <c r="BA29" s="3">
        <v>0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0.5</v>
      </c>
      <c r="BR29" s="3">
        <v>0.7</v>
      </c>
      <c r="BS29" s="3">
        <v>0.7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 t="s">
        <v>268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>
        <v>100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 t="s">
        <v>268</v>
      </c>
      <c r="DM29" s="3">
        <v>0</v>
      </c>
      <c r="DN29" s="3">
        <v>0</v>
      </c>
      <c r="DO29" s="3">
        <v>0</v>
      </c>
      <c r="DQ29" s="1"/>
      <c r="DR29" s="11" t="s">
        <v>270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 t="s">
        <v>268</v>
      </c>
      <c r="EJ29" s="3" t="s">
        <v>268</v>
      </c>
      <c r="EK29" s="3" t="s">
        <v>268</v>
      </c>
      <c r="EL29" s="3" t="s">
        <v>268</v>
      </c>
      <c r="EM29" s="3" t="s">
        <v>268</v>
      </c>
      <c r="EO29" s="1"/>
      <c r="EP29" s="11" t="s">
        <v>270</v>
      </c>
      <c r="EQ29" s="3" t="s">
        <v>268</v>
      </c>
      <c r="ER29" s="3" t="s">
        <v>268</v>
      </c>
      <c r="ES29" s="3" t="s">
        <v>268</v>
      </c>
      <c r="ET29" s="3" t="s">
        <v>268</v>
      </c>
      <c r="EU29" s="3">
        <v>0</v>
      </c>
      <c r="EV29" s="3" t="s">
        <v>268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 t="s">
        <v>268</v>
      </c>
      <c r="FB29" s="3" t="s">
        <v>268</v>
      </c>
      <c r="FC29" s="3" t="s">
        <v>268</v>
      </c>
      <c r="FD29" s="3">
        <v>0.3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 t="s">
        <v>268</v>
      </c>
      <c r="D30" s="3" t="s">
        <v>268</v>
      </c>
      <c r="E30" s="3" t="s">
        <v>268</v>
      </c>
      <c r="F30" s="3" t="s">
        <v>268</v>
      </c>
      <c r="G30" s="3" t="s">
        <v>268</v>
      </c>
      <c r="H30" s="3" t="s">
        <v>268</v>
      </c>
      <c r="I30" s="3" t="s">
        <v>268</v>
      </c>
      <c r="J30" s="3" t="s">
        <v>268</v>
      </c>
      <c r="K30" s="3" t="s">
        <v>268</v>
      </c>
      <c r="L30" s="3" t="s">
        <v>268</v>
      </c>
      <c r="M30" s="3" t="s">
        <v>268</v>
      </c>
      <c r="N30" s="3" t="s">
        <v>268</v>
      </c>
      <c r="O30" s="3" t="s">
        <v>268</v>
      </c>
      <c r="P30" s="3" t="s">
        <v>268</v>
      </c>
      <c r="Q30" s="3" t="s">
        <v>268</v>
      </c>
      <c r="R30" s="3" t="s">
        <v>268</v>
      </c>
      <c r="S30" s="3" t="s">
        <v>268</v>
      </c>
      <c r="T30" s="3" t="s">
        <v>268</v>
      </c>
      <c r="U30" s="3" t="s">
        <v>268</v>
      </c>
      <c r="V30" s="3">
        <v>0</v>
      </c>
      <c r="W30" s="3">
        <v>0</v>
      </c>
      <c r="Y30" s="1"/>
      <c r="Z30" s="11" t="s">
        <v>271</v>
      </c>
      <c r="AA30" s="3" t="s">
        <v>268</v>
      </c>
      <c r="AB30" s="3" t="s">
        <v>268</v>
      </c>
      <c r="AC30" s="3" t="s">
        <v>268</v>
      </c>
      <c r="AD30" s="3" t="s">
        <v>268</v>
      </c>
      <c r="AE30" s="3" t="s">
        <v>268</v>
      </c>
      <c r="AF30" s="3" t="s">
        <v>268</v>
      </c>
      <c r="AG30" s="3" t="s">
        <v>268</v>
      </c>
      <c r="AH30" s="3" t="s">
        <v>268</v>
      </c>
      <c r="AI30" s="3" t="s">
        <v>268</v>
      </c>
      <c r="AJ30" s="3" t="s">
        <v>268</v>
      </c>
      <c r="AK30" s="3" t="s">
        <v>268</v>
      </c>
      <c r="AL30" s="3" t="s">
        <v>268</v>
      </c>
      <c r="AM30" s="3" t="s">
        <v>268</v>
      </c>
      <c r="AN30" s="3" t="s">
        <v>268</v>
      </c>
      <c r="AO30" s="3" t="s">
        <v>268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271</v>
      </c>
      <c r="AY30" s="3" t="s">
        <v>268</v>
      </c>
      <c r="AZ30" s="3" t="s">
        <v>268</v>
      </c>
      <c r="BA30" s="3" t="s">
        <v>268</v>
      </c>
      <c r="BB30" s="3" t="s">
        <v>268</v>
      </c>
      <c r="BC30" s="3" t="s">
        <v>268</v>
      </c>
      <c r="BD30" s="3" t="s">
        <v>268</v>
      </c>
      <c r="BE30" s="3" t="s">
        <v>268</v>
      </c>
      <c r="BF30" s="3" t="s">
        <v>268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>
        <v>0</v>
      </c>
      <c r="BO30" s="3">
        <v>0</v>
      </c>
      <c r="BP30" s="3">
        <v>0</v>
      </c>
      <c r="BQ30" s="3">
        <v>0.1</v>
      </c>
      <c r="BR30" s="3">
        <v>0.1</v>
      </c>
      <c r="BS30" s="3">
        <v>0.1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 t="s">
        <v>268</v>
      </c>
      <c r="EC30" s="3" t="s">
        <v>268</v>
      </c>
      <c r="ED30" s="3">
        <v>0</v>
      </c>
      <c r="EE30" s="3" t="s">
        <v>268</v>
      </c>
      <c r="EF30" s="3" t="s">
        <v>268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 t="s">
        <v>268</v>
      </c>
      <c r="P31" s="3" t="s">
        <v>268</v>
      </c>
      <c r="Q31" s="3" t="s">
        <v>268</v>
      </c>
      <c r="R31" s="3" t="s">
        <v>268</v>
      </c>
      <c r="S31" s="3" t="s">
        <v>268</v>
      </c>
      <c r="T31" s="3" t="s">
        <v>268</v>
      </c>
      <c r="U31" s="3" t="s">
        <v>268</v>
      </c>
      <c r="V31" s="3" t="s">
        <v>268</v>
      </c>
      <c r="W31" s="3" t="s">
        <v>268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>
        <v>43.1</v>
      </c>
      <c r="AT31" s="3">
        <v>46.1</v>
      </c>
      <c r="AU31" s="3">
        <v>28.2</v>
      </c>
      <c r="AW31" s="1"/>
      <c r="AX31" s="11" t="s">
        <v>272</v>
      </c>
      <c r="AY31" s="3" t="s">
        <v>268</v>
      </c>
      <c r="AZ31" s="3" t="s">
        <v>268</v>
      </c>
      <c r="BA31" s="3" t="s">
        <v>268</v>
      </c>
      <c r="BB31" s="3" t="s">
        <v>268</v>
      </c>
      <c r="BC31" s="3" t="s">
        <v>268</v>
      </c>
      <c r="BD31" s="3" t="s">
        <v>268</v>
      </c>
      <c r="BE31" s="3" t="s">
        <v>268</v>
      </c>
      <c r="BF31" s="3" t="s">
        <v>268</v>
      </c>
      <c r="BG31" s="3" t="s">
        <v>268</v>
      </c>
      <c r="BH31" s="3" t="s">
        <v>268</v>
      </c>
      <c r="BI31" s="3" t="s">
        <v>268</v>
      </c>
      <c r="BJ31" s="3" t="s">
        <v>268</v>
      </c>
      <c r="BK31" s="3" t="s">
        <v>268</v>
      </c>
      <c r="BL31" s="3">
        <v>49.4</v>
      </c>
      <c r="BM31" s="3" t="s">
        <v>268</v>
      </c>
      <c r="BN31" s="3" t="s">
        <v>268</v>
      </c>
      <c r="BO31" s="3" t="s">
        <v>268</v>
      </c>
      <c r="BP31" s="3">
        <v>32.8</v>
      </c>
      <c r="BQ31" s="3">
        <v>32.3</v>
      </c>
      <c r="BR31" s="3">
        <v>39.5</v>
      </c>
      <c r="BS31" s="3">
        <v>35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 t="s">
        <v>268</v>
      </c>
      <c r="ER31" s="3" t="s">
        <v>268</v>
      </c>
      <c r="ES31" s="3" t="s">
        <v>268</v>
      </c>
      <c r="ET31" s="3" t="s">
        <v>268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 t="s">
        <v>268</v>
      </c>
      <c r="FE31" s="3" t="s">
        <v>268</v>
      </c>
      <c r="FF31" s="3" t="s">
        <v>268</v>
      </c>
      <c r="FG31" s="3" t="s">
        <v>268</v>
      </c>
      <c r="FH31" s="3" t="s">
        <v>268</v>
      </c>
      <c r="FI31" s="3" t="s">
        <v>268</v>
      </c>
      <c r="FJ31" s="3" t="s">
        <v>268</v>
      </c>
      <c r="FK31" s="3" t="s">
        <v>268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268</v>
      </c>
      <c r="I32" s="3" t="s">
        <v>268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 t="s">
        <v>268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 t="s">
        <v>268</v>
      </c>
      <c r="AT32" s="3">
        <v>0</v>
      </c>
      <c r="AU32" s="3">
        <v>0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 t="s">
        <v>268</v>
      </c>
      <c r="BE32" s="3">
        <v>0</v>
      </c>
      <c r="BF32" s="3" t="s">
        <v>268</v>
      </c>
      <c r="BG32" s="3" t="s">
        <v>268</v>
      </c>
      <c r="BH32" s="3">
        <v>0</v>
      </c>
      <c r="BI32" s="3">
        <v>0</v>
      </c>
      <c r="BJ32" s="3" t="s">
        <v>268</v>
      </c>
      <c r="BK32" s="3" t="s">
        <v>268</v>
      </c>
      <c r="BL32" s="3" t="s">
        <v>268</v>
      </c>
      <c r="BM32" s="3" t="s">
        <v>268</v>
      </c>
      <c r="BN32" s="3" t="s">
        <v>268</v>
      </c>
      <c r="BO32" s="3" t="s">
        <v>268</v>
      </c>
      <c r="BP32" s="3" t="s">
        <v>268</v>
      </c>
      <c r="BQ32" s="3">
        <v>0</v>
      </c>
      <c r="BR32" s="3">
        <v>0</v>
      </c>
      <c r="BS32" s="3">
        <v>0.1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 t="s">
        <v>268</v>
      </c>
      <c r="EC32" s="3" t="s">
        <v>268</v>
      </c>
      <c r="ED32" s="3" t="s">
        <v>268</v>
      </c>
      <c r="EE32" s="3" t="s">
        <v>268</v>
      </c>
      <c r="EF32" s="3">
        <v>0</v>
      </c>
      <c r="EG32" s="3">
        <v>0</v>
      </c>
      <c r="EH32" s="3" t="s">
        <v>268</v>
      </c>
      <c r="EI32" s="3" t="s">
        <v>268</v>
      </c>
      <c r="EJ32" s="3" t="s">
        <v>268</v>
      </c>
      <c r="EK32" s="3" t="s">
        <v>268</v>
      </c>
      <c r="EL32" s="3" t="s">
        <v>268</v>
      </c>
      <c r="EM32" s="3" t="s">
        <v>268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 t="s">
        <v>268</v>
      </c>
      <c r="EW32" s="3" t="s">
        <v>268</v>
      </c>
      <c r="EX32" s="3" t="s">
        <v>268</v>
      </c>
      <c r="EY32" s="3" t="s">
        <v>268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 t="s">
        <v>268</v>
      </c>
      <c r="FI32" s="3" t="s">
        <v>268</v>
      </c>
      <c r="FJ32" s="3" t="s">
        <v>268</v>
      </c>
      <c r="FK32" s="3" t="s">
        <v>268</v>
      </c>
    </row>
    <row r="33" ht="14.5" spans="1:167">
      <c r="A33" s="1"/>
      <c r="B33" s="11" t="s">
        <v>274</v>
      </c>
      <c r="C33" s="3" t="s">
        <v>268</v>
      </c>
      <c r="D33" s="3" t="s">
        <v>268</v>
      </c>
      <c r="E33" s="3" t="s">
        <v>268</v>
      </c>
      <c r="F33" s="3" t="s">
        <v>268</v>
      </c>
      <c r="G33" s="3" t="s">
        <v>268</v>
      </c>
      <c r="H33" s="3" t="s">
        <v>268</v>
      </c>
      <c r="I33" s="3" t="s">
        <v>268</v>
      </c>
      <c r="J33" s="3" t="s">
        <v>268</v>
      </c>
      <c r="K33" s="3" t="s">
        <v>268</v>
      </c>
      <c r="L33" s="3" t="s">
        <v>268</v>
      </c>
      <c r="M33" s="3" t="s">
        <v>268</v>
      </c>
      <c r="N33" s="3" t="s">
        <v>268</v>
      </c>
      <c r="O33" s="3" t="s">
        <v>268</v>
      </c>
      <c r="P33" s="3" t="s">
        <v>268</v>
      </c>
      <c r="Q33" s="3" t="s">
        <v>268</v>
      </c>
      <c r="R33" s="3" t="s">
        <v>268</v>
      </c>
      <c r="S33" s="3" t="s">
        <v>268</v>
      </c>
      <c r="T33" s="3" t="s">
        <v>268</v>
      </c>
      <c r="U33" s="3" t="s">
        <v>268</v>
      </c>
      <c r="V33" s="3" t="s">
        <v>268</v>
      </c>
      <c r="W33" s="3" t="s">
        <v>268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>
        <v>56.4</v>
      </c>
      <c r="AJ33" s="3" t="s">
        <v>268</v>
      </c>
      <c r="AK33" s="3">
        <v>49.1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 t="s">
        <v>268</v>
      </c>
      <c r="AQ33" s="3" t="s">
        <v>268</v>
      </c>
      <c r="AR33" s="3" t="s">
        <v>268</v>
      </c>
      <c r="AS33" s="3">
        <v>16.1</v>
      </c>
      <c r="AT33" s="3">
        <v>18.2</v>
      </c>
      <c r="AU33" s="3">
        <v>21.9</v>
      </c>
      <c r="AW33" s="1"/>
      <c r="AX33" s="11" t="s">
        <v>274</v>
      </c>
      <c r="AY33" s="3" t="s">
        <v>268</v>
      </c>
      <c r="AZ33" s="3" t="s">
        <v>268</v>
      </c>
      <c r="BA33" s="3" t="s">
        <v>268</v>
      </c>
      <c r="BB33" s="3" t="s">
        <v>268</v>
      </c>
      <c r="BC33" s="3" t="s">
        <v>268</v>
      </c>
      <c r="BD33" s="3" t="s">
        <v>268</v>
      </c>
      <c r="BE33" s="3" t="s">
        <v>268</v>
      </c>
      <c r="BF33" s="3" t="s">
        <v>268</v>
      </c>
      <c r="BG33" s="3" t="s">
        <v>268</v>
      </c>
      <c r="BH33" s="3" t="s">
        <v>268</v>
      </c>
      <c r="BI33" s="3" t="s">
        <v>268</v>
      </c>
      <c r="BJ33" s="3" t="s">
        <v>268</v>
      </c>
      <c r="BK33" s="3" t="s">
        <v>268</v>
      </c>
      <c r="BL33" s="3" t="s">
        <v>268</v>
      </c>
      <c r="BM33" s="3" t="s">
        <v>268</v>
      </c>
      <c r="BN33" s="3" t="s">
        <v>268</v>
      </c>
      <c r="BO33" s="3" t="s">
        <v>268</v>
      </c>
      <c r="BP33" s="3" t="s">
        <v>268</v>
      </c>
      <c r="BQ33" s="3">
        <v>25.6</v>
      </c>
      <c r="BR33" s="3">
        <v>21.1</v>
      </c>
      <c r="BS33" s="3">
        <v>26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 t="s">
        <v>268</v>
      </c>
      <c r="DT33" s="3" t="s">
        <v>268</v>
      </c>
      <c r="DU33" s="3" t="s">
        <v>268</v>
      </c>
      <c r="DV33" s="3" t="s">
        <v>268</v>
      </c>
      <c r="DW33" s="3" t="s">
        <v>268</v>
      </c>
      <c r="DX33" s="3" t="s">
        <v>268</v>
      </c>
      <c r="DY33" s="3" t="s">
        <v>268</v>
      </c>
      <c r="DZ33" s="3" t="s">
        <v>268</v>
      </c>
      <c r="EA33" s="3" t="s">
        <v>268</v>
      </c>
      <c r="EB33" s="3" t="s">
        <v>268</v>
      </c>
      <c r="EC33" s="3" t="s">
        <v>268</v>
      </c>
      <c r="ED33" s="3" t="s">
        <v>268</v>
      </c>
      <c r="EE33" s="3" t="s">
        <v>268</v>
      </c>
      <c r="EF33" s="3" t="s">
        <v>268</v>
      </c>
      <c r="EG33" s="3" t="s">
        <v>268</v>
      </c>
      <c r="EH33" s="3" t="s">
        <v>268</v>
      </c>
      <c r="EI33" s="3" t="s">
        <v>268</v>
      </c>
      <c r="EJ33" s="3" t="s">
        <v>268</v>
      </c>
      <c r="EK33" s="3" t="s">
        <v>268</v>
      </c>
      <c r="EL33" s="3" t="s">
        <v>268</v>
      </c>
      <c r="EM33" s="3" t="s">
        <v>268</v>
      </c>
      <c r="EO33" s="1"/>
      <c r="EP33" s="11" t="s">
        <v>274</v>
      </c>
      <c r="EQ33" s="3" t="s">
        <v>268</v>
      </c>
      <c r="ER33" s="3" t="s">
        <v>268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 t="s">
        <v>268</v>
      </c>
      <c r="FD33" s="3" t="s">
        <v>268</v>
      </c>
      <c r="FE33" s="3" t="s">
        <v>268</v>
      </c>
      <c r="FF33" s="3" t="s">
        <v>268</v>
      </c>
      <c r="FG33" s="3" t="s">
        <v>268</v>
      </c>
      <c r="FH33" s="3" t="s">
        <v>268</v>
      </c>
      <c r="FI33" s="3" t="s">
        <v>268</v>
      </c>
      <c r="FJ33" s="3" t="s">
        <v>268</v>
      </c>
      <c r="FK33" s="3" t="s">
        <v>268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 t="s">
        <v>268</v>
      </c>
      <c r="AQ34" s="3" t="s">
        <v>268</v>
      </c>
      <c r="AR34" s="3" t="s">
        <v>268</v>
      </c>
      <c r="AS34" s="3" t="s">
        <v>268</v>
      </c>
      <c r="AT34" s="3">
        <v>4.2</v>
      </c>
      <c r="AU34" s="3">
        <v>6.1</v>
      </c>
      <c r="AW34" s="1"/>
      <c r="AX34" s="11" t="s">
        <v>275</v>
      </c>
      <c r="AY34" s="3" t="s">
        <v>268</v>
      </c>
      <c r="AZ34" s="3" t="s">
        <v>268</v>
      </c>
      <c r="BA34" s="3" t="s">
        <v>268</v>
      </c>
      <c r="BB34" s="3" t="s">
        <v>268</v>
      </c>
      <c r="BC34" s="3" t="s">
        <v>268</v>
      </c>
      <c r="BD34" s="3" t="s">
        <v>268</v>
      </c>
      <c r="BE34" s="3" t="s">
        <v>268</v>
      </c>
      <c r="BF34" s="3" t="s">
        <v>268</v>
      </c>
      <c r="BG34" s="3" t="s">
        <v>268</v>
      </c>
      <c r="BH34" s="3" t="s">
        <v>268</v>
      </c>
      <c r="BI34" s="3" t="s">
        <v>268</v>
      </c>
      <c r="BJ34" s="3" t="s">
        <v>268</v>
      </c>
      <c r="BK34" s="3" t="s">
        <v>268</v>
      </c>
      <c r="BL34" s="3" t="s">
        <v>268</v>
      </c>
      <c r="BM34" s="3" t="s">
        <v>268</v>
      </c>
      <c r="BN34" s="3">
        <v>0</v>
      </c>
      <c r="BO34" s="3" t="s">
        <v>268</v>
      </c>
      <c r="BP34" s="3" t="s">
        <v>268</v>
      </c>
      <c r="BQ34" s="3">
        <v>7.3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268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2.9</v>
      </c>
      <c r="AB36" s="3">
        <v>1.6</v>
      </c>
      <c r="AC36" s="3">
        <v>3.1</v>
      </c>
      <c r="AD36" s="3">
        <v>5.5</v>
      </c>
      <c r="AE36" s="3">
        <v>2.7</v>
      </c>
      <c r="AF36" s="3">
        <v>2.9</v>
      </c>
      <c r="AG36" s="3">
        <v>4.9</v>
      </c>
      <c r="AH36" s="3">
        <v>6.1</v>
      </c>
      <c r="AI36" s="3">
        <v>3.7</v>
      </c>
      <c r="AJ36" s="3">
        <v>5.2</v>
      </c>
      <c r="AK36" s="3">
        <v>5.8</v>
      </c>
      <c r="AL36" s="3">
        <v>3.1</v>
      </c>
      <c r="AM36" s="3">
        <v>3</v>
      </c>
      <c r="AN36" s="3">
        <v>3.5</v>
      </c>
      <c r="AO36" s="3">
        <v>3.5</v>
      </c>
      <c r="AP36" s="3">
        <v>3.1</v>
      </c>
      <c r="AQ36" s="3">
        <v>3</v>
      </c>
      <c r="AR36" s="3">
        <v>2.7</v>
      </c>
      <c r="AS36" s="3">
        <v>2.8</v>
      </c>
      <c r="AT36" s="3">
        <v>2.9</v>
      </c>
      <c r="AU36" s="3">
        <v>3.7</v>
      </c>
      <c r="AW36" s="1"/>
      <c r="AX36" s="11" t="s">
        <v>277</v>
      </c>
      <c r="AY36" s="3">
        <v>8</v>
      </c>
      <c r="AZ36" s="3">
        <v>4.5</v>
      </c>
      <c r="BA36" s="3">
        <v>7.8</v>
      </c>
      <c r="BB36" s="3">
        <v>12.6</v>
      </c>
      <c r="BC36" s="3">
        <v>7.4</v>
      </c>
      <c r="BD36" s="3">
        <v>8.1</v>
      </c>
      <c r="BE36" s="3">
        <v>8.5</v>
      </c>
      <c r="BF36" s="3">
        <v>10.8</v>
      </c>
      <c r="BG36" s="3">
        <v>11.9</v>
      </c>
      <c r="BH36" s="3">
        <v>13.6</v>
      </c>
      <c r="BI36" s="3">
        <v>16.9</v>
      </c>
      <c r="BJ36" s="3">
        <v>10.7</v>
      </c>
      <c r="BK36" s="3">
        <v>11.1</v>
      </c>
      <c r="BL36" s="3">
        <v>11.8</v>
      </c>
      <c r="BM36" s="3">
        <v>12.3</v>
      </c>
      <c r="BN36" s="3">
        <v>12.9</v>
      </c>
      <c r="BO36" s="3">
        <v>13.3</v>
      </c>
      <c r="BP36" s="3">
        <v>13.7</v>
      </c>
      <c r="BQ36" s="3">
        <v>15.4</v>
      </c>
      <c r="BR36" s="3">
        <v>16.6</v>
      </c>
      <c r="BS36" s="3">
        <v>14.3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2.8</v>
      </c>
      <c r="DT36" s="3">
        <v>1.7</v>
      </c>
      <c r="DU36" s="3">
        <v>3.1</v>
      </c>
      <c r="DV36" s="3">
        <v>8.4</v>
      </c>
      <c r="DW36" s="3">
        <v>3.7</v>
      </c>
      <c r="DX36" s="3">
        <v>3.6</v>
      </c>
      <c r="DY36" s="3">
        <v>3.9</v>
      </c>
      <c r="DZ36" s="3">
        <v>4.9</v>
      </c>
      <c r="EA36" s="3">
        <v>4.9</v>
      </c>
      <c r="EB36" s="3">
        <v>5.5</v>
      </c>
      <c r="EC36" s="3">
        <v>6</v>
      </c>
      <c r="ED36" s="3">
        <v>3.2</v>
      </c>
      <c r="EE36" s="3">
        <v>3.7</v>
      </c>
      <c r="EF36" s="3">
        <v>3.6</v>
      </c>
      <c r="EG36" s="3">
        <v>4.2</v>
      </c>
      <c r="EH36" s="3">
        <v>3.9</v>
      </c>
      <c r="EI36" s="3">
        <v>4.7</v>
      </c>
      <c r="EJ36" s="3">
        <v>3.5</v>
      </c>
      <c r="EK36" s="3">
        <v>3.5</v>
      </c>
      <c r="EL36" s="3">
        <v>4.3</v>
      </c>
      <c r="EM36" s="3">
        <v>3.9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320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0.1</v>
      </c>
      <c r="J38" s="5">
        <v>0.1</v>
      </c>
      <c r="K38" s="5">
        <v>0.1</v>
      </c>
      <c r="L38" s="5">
        <v>0.1</v>
      </c>
      <c r="M38" s="5">
        <v>0.1</v>
      </c>
      <c r="N38" s="5">
        <v>0.1</v>
      </c>
      <c r="O38" s="5">
        <v>0.1</v>
      </c>
      <c r="P38" s="5">
        <v>0.1</v>
      </c>
      <c r="Q38" s="5">
        <v>0.1</v>
      </c>
      <c r="R38" s="5">
        <v>0.1</v>
      </c>
      <c r="S38" s="5">
        <v>0.1</v>
      </c>
      <c r="T38" s="5">
        <v>0.1</v>
      </c>
      <c r="U38" s="5">
        <v>0.1</v>
      </c>
      <c r="V38" s="5">
        <v>0.1</v>
      </c>
      <c r="W38" s="5">
        <v>0.1</v>
      </c>
      <c r="Y38" s="8"/>
      <c r="Z38" s="12" t="s">
        <v>320</v>
      </c>
      <c r="AA38" s="5">
        <v>0.8</v>
      </c>
      <c r="AB38" s="5">
        <v>0.8</v>
      </c>
      <c r="AC38" s="5">
        <v>0.8</v>
      </c>
      <c r="AD38" s="5">
        <v>0.8</v>
      </c>
      <c r="AE38" s="5">
        <v>0.9</v>
      </c>
      <c r="AF38" s="5">
        <v>0.9</v>
      </c>
      <c r="AG38" s="5">
        <v>0.7</v>
      </c>
      <c r="AH38" s="5">
        <v>0.6</v>
      </c>
      <c r="AI38" s="5">
        <v>1</v>
      </c>
      <c r="AJ38" s="5">
        <v>0.8</v>
      </c>
      <c r="AK38" s="5">
        <v>0.8</v>
      </c>
      <c r="AL38" s="5">
        <v>0.8</v>
      </c>
      <c r="AM38" s="5">
        <v>0.9</v>
      </c>
      <c r="AN38" s="5">
        <v>0.8</v>
      </c>
      <c r="AO38" s="5">
        <v>0.8</v>
      </c>
      <c r="AP38" s="5">
        <v>0.8</v>
      </c>
      <c r="AQ38" s="5">
        <v>0.8</v>
      </c>
      <c r="AR38" s="5">
        <v>0.9</v>
      </c>
      <c r="AS38" s="5">
        <v>1</v>
      </c>
      <c r="AT38" s="5">
        <v>1.2</v>
      </c>
      <c r="AU38" s="5">
        <v>0.7</v>
      </c>
      <c r="AW38" s="8"/>
      <c r="AX38" s="12" t="s">
        <v>320</v>
      </c>
      <c r="AY38" s="5">
        <v>2.5</v>
      </c>
      <c r="AZ38" s="5">
        <v>2.4</v>
      </c>
      <c r="BA38" s="5">
        <v>2.7</v>
      </c>
      <c r="BB38" s="5">
        <v>3</v>
      </c>
      <c r="BC38" s="5">
        <v>2.9</v>
      </c>
      <c r="BD38" s="5">
        <v>2.9</v>
      </c>
      <c r="BE38" s="5">
        <v>3.2</v>
      </c>
      <c r="BF38" s="5">
        <v>3</v>
      </c>
      <c r="BG38" s="5">
        <v>2.5</v>
      </c>
      <c r="BH38" s="5">
        <v>2.5</v>
      </c>
      <c r="BI38" s="5">
        <v>2.3</v>
      </c>
      <c r="BJ38" s="5">
        <v>2</v>
      </c>
      <c r="BK38" s="5">
        <v>2.1</v>
      </c>
      <c r="BL38" s="5">
        <v>2</v>
      </c>
      <c r="BM38" s="5">
        <v>1.9</v>
      </c>
      <c r="BN38" s="5">
        <v>1.6</v>
      </c>
      <c r="BO38" s="5">
        <v>1.6</v>
      </c>
      <c r="BP38" s="5">
        <v>1.6</v>
      </c>
      <c r="BQ38" s="5">
        <v>1.5</v>
      </c>
      <c r="BR38" s="5">
        <v>1.7</v>
      </c>
      <c r="BS38" s="5">
        <v>1.7</v>
      </c>
      <c r="BU38" s="8"/>
      <c r="BV38" s="12" t="s">
        <v>320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320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320</v>
      </c>
      <c r="DS38" s="5">
        <v>0.6</v>
      </c>
      <c r="DT38" s="5">
        <v>0.6</v>
      </c>
      <c r="DU38" s="5">
        <v>0.6</v>
      </c>
      <c r="DV38" s="5">
        <v>0.5</v>
      </c>
      <c r="DW38" s="5">
        <v>0.7</v>
      </c>
      <c r="DX38" s="5">
        <v>0.8</v>
      </c>
      <c r="DY38" s="5">
        <v>0.9</v>
      </c>
      <c r="DZ38" s="5">
        <v>0.8</v>
      </c>
      <c r="EA38" s="5">
        <v>0.8</v>
      </c>
      <c r="EB38" s="5">
        <v>0.8</v>
      </c>
      <c r="EC38" s="5">
        <v>0.8</v>
      </c>
      <c r="ED38" s="5">
        <v>0.9</v>
      </c>
      <c r="EE38" s="5">
        <v>0.6</v>
      </c>
      <c r="EF38" s="5">
        <v>0.6</v>
      </c>
      <c r="EG38" s="5">
        <v>0.6</v>
      </c>
      <c r="EH38" s="5">
        <v>0.6</v>
      </c>
      <c r="EI38" s="5">
        <v>0.4</v>
      </c>
      <c r="EJ38" s="5">
        <v>0.5</v>
      </c>
      <c r="EK38" s="5">
        <v>0.6</v>
      </c>
      <c r="EL38" s="5">
        <v>0.6</v>
      </c>
      <c r="EM38" s="5">
        <v>0.6</v>
      </c>
      <c r="EO38" s="8"/>
      <c r="EP38" s="12" t="s">
        <v>320</v>
      </c>
      <c r="EQ38" s="5">
        <v>0.7</v>
      </c>
      <c r="ER38" s="5">
        <v>0.7</v>
      </c>
      <c r="ES38" s="5">
        <v>0.9</v>
      </c>
      <c r="ET38" s="5">
        <v>0.8</v>
      </c>
      <c r="EU38" s="5">
        <v>0.8</v>
      </c>
      <c r="EV38" s="5">
        <v>0.7</v>
      </c>
      <c r="EW38" s="5">
        <v>1</v>
      </c>
      <c r="EX38" s="5">
        <v>0.6</v>
      </c>
      <c r="EY38" s="5">
        <v>0.6</v>
      </c>
      <c r="EZ38" s="5">
        <v>0.6</v>
      </c>
      <c r="FA38" s="5">
        <v>0.3</v>
      </c>
      <c r="FB38" s="5">
        <v>0.6</v>
      </c>
      <c r="FC38" s="5">
        <v>0.4</v>
      </c>
      <c r="FD38" s="5">
        <v>0.4</v>
      </c>
      <c r="FE38" s="5">
        <v>0.7</v>
      </c>
      <c r="FF38" s="5">
        <v>0.9</v>
      </c>
      <c r="FG38" s="5">
        <v>1</v>
      </c>
      <c r="FH38" s="5">
        <v>1.1</v>
      </c>
      <c r="FI38" s="5">
        <v>1.1</v>
      </c>
      <c r="FJ38" s="5">
        <v>0.6</v>
      </c>
      <c r="FK38" s="5">
        <v>0.2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 t="s">
        <v>268</v>
      </c>
      <c r="AB41" s="3" t="s">
        <v>268</v>
      </c>
      <c r="AC41" s="3" t="s">
        <v>268</v>
      </c>
      <c r="AD41" s="3" t="s">
        <v>268</v>
      </c>
      <c r="AE41" s="3" t="s">
        <v>268</v>
      </c>
      <c r="AF41" s="3" t="s">
        <v>268</v>
      </c>
      <c r="AG41" s="3" t="s">
        <v>268</v>
      </c>
      <c r="AH41" s="3" t="s">
        <v>268</v>
      </c>
      <c r="AI41" s="3" t="s">
        <v>268</v>
      </c>
      <c r="AJ41" s="3" t="s">
        <v>268</v>
      </c>
      <c r="AK41" s="3" t="s">
        <v>268</v>
      </c>
      <c r="AL41" s="3" t="s">
        <v>268</v>
      </c>
      <c r="AM41" s="3">
        <v>0</v>
      </c>
      <c r="AN41" s="3">
        <v>0</v>
      </c>
      <c r="AO41" s="3">
        <v>0</v>
      </c>
      <c r="AP41" s="3">
        <v>0</v>
      </c>
      <c r="AQ41" s="3">
        <v>0.1</v>
      </c>
      <c r="AR41" s="3">
        <v>0.1</v>
      </c>
      <c r="AS41" s="3">
        <v>0.1</v>
      </c>
      <c r="AT41" s="3">
        <v>0.1</v>
      </c>
      <c r="AU41" s="3">
        <v>0.1</v>
      </c>
      <c r="AV41" s="16">
        <f t="shared" ref="AV41:AV49" si="1">AU16</f>
        <v>2.3</v>
      </c>
      <c r="AW41" s="17">
        <f t="shared" ref="AW41:AW49" si="2">AU41*1000/AV41</f>
        <v>43.4782608695652</v>
      </c>
      <c r="AX41" s="11" t="s">
        <v>269</v>
      </c>
      <c r="AY41" s="3">
        <v>0.1</v>
      </c>
      <c r="AZ41" s="3">
        <v>0.1</v>
      </c>
      <c r="BA41" s="3">
        <v>0.1</v>
      </c>
      <c r="BB41" s="3">
        <v>0.1</v>
      </c>
      <c r="BC41" s="3">
        <v>0.1</v>
      </c>
      <c r="BD41" s="3">
        <v>0.1</v>
      </c>
      <c r="BE41" s="3">
        <v>0.1</v>
      </c>
      <c r="BF41" s="3">
        <v>0.1</v>
      </c>
      <c r="BG41" s="3" t="s">
        <v>268</v>
      </c>
      <c r="BH41" s="3" t="s">
        <v>268</v>
      </c>
      <c r="BI41" s="3" t="s">
        <v>268</v>
      </c>
      <c r="BJ41" s="3" t="s">
        <v>268</v>
      </c>
      <c r="BK41" s="3" t="s">
        <v>268</v>
      </c>
      <c r="BL41" s="3" t="s">
        <v>268</v>
      </c>
      <c r="BM41" s="3" t="s">
        <v>268</v>
      </c>
      <c r="BN41" s="3" t="s">
        <v>268</v>
      </c>
      <c r="BO41" s="3" t="s">
        <v>268</v>
      </c>
      <c r="BP41" s="3">
        <v>0.1</v>
      </c>
      <c r="BQ41" s="3">
        <v>0.1</v>
      </c>
      <c r="BR41" s="3">
        <v>0.1</v>
      </c>
      <c r="BS41" s="3">
        <v>0.1</v>
      </c>
      <c r="BT41" s="16">
        <f t="shared" ref="BT41:BT49" si="3">BS16</f>
        <v>2.8</v>
      </c>
      <c r="BU41" s="17">
        <f t="shared" ref="BU41:BU49" si="4">BS41*1000/BT41</f>
        <v>35.7142857142857</v>
      </c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 t="s">
        <v>268</v>
      </c>
      <c r="CN41" s="3" t="s">
        <v>268</v>
      </c>
      <c r="CO41" s="3" t="s">
        <v>268</v>
      </c>
      <c r="CP41" s="3" t="s">
        <v>268</v>
      </c>
      <c r="CQ41" s="3" t="s">
        <v>268</v>
      </c>
      <c r="CR41" s="16" t="str">
        <f t="shared" ref="CR41:CR49" si="5">CQ16</f>
        <v>X</v>
      </c>
      <c r="CS41" s="17"/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 t="s">
        <v>268</v>
      </c>
      <c r="DM41" s="3">
        <v>0</v>
      </c>
      <c r="DN41" s="3">
        <v>0</v>
      </c>
      <c r="DO41" s="3">
        <v>0</v>
      </c>
      <c r="DP41" s="16">
        <f t="shared" ref="DP41:DP49" si="6">DO16</f>
        <v>0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 t="s">
        <v>268</v>
      </c>
      <c r="DZ41" s="3" t="s">
        <v>268</v>
      </c>
      <c r="EA41" s="3" t="s">
        <v>268</v>
      </c>
      <c r="EB41" s="3" t="s">
        <v>268</v>
      </c>
      <c r="EC41" s="3" t="s">
        <v>268</v>
      </c>
      <c r="ED41" s="3" t="s">
        <v>268</v>
      </c>
      <c r="EE41" s="3" t="s">
        <v>268</v>
      </c>
      <c r="EF41" s="3" t="s">
        <v>268</v>
      </c>
      <c r="EG41" s="3" t="s">
        <v>268</v>
      </c>
      <c r="EH41" s="3" t="s">
        <v>268</v>
      </c>
      <c r="EI41" s="3" t="s">
        <v>268</v>
      </c>
      <c r="EJ41" s="3" t="s">
        <v>268</v>
      </c>
      <c r="EK41" s="3" t="s">
        <v>268</v>
      </c>
      <c r="EL41" s="3" t="s">
        <v>268</v>
      </c>
      <c r="EM41" s="3" t="s">
        <v>268</v>
      </c>
      <c r="EN41" s="16" t="str">
        <f t="shared" ref="EN41:EN49" si="7">EM16</f>
        <v>X</v>
      </c>
      <c r="EO41" s="17"/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 t="s">
        <v>268</v>
      </c>
      <c r="FF41" s="3" t="s">
        <v>268</v>
      </c>
      <c r="FG41" s="3" t="s">
        <v>268</v>
      </c>
      <c r="FH41" s="3" t="s">
        <v>268</v>
      </c>
      <c r="FI41" s="3" t="s">
        <v>268</v>
      </c>
      <c r="FJ41" s="3" t="s">
        <v>268</v>
      </c>
      <c r="FK41" s="3" t="s">
        <v>268</v>
      </c>
      <c r="FL41" s="16" t="str">
        <f t="shared" ref="FL41:FL49" si="8">FK16</f>
        <v>X</v>
      </c>
      <c r="FM41" s="17"/>
      <c r="FN41">
        <f t="shared" ref="FN41:FN43" si="9">AVERAGE(Y41,AW41,BU41,CS41,DQ41,EO41,FM41)</f>
        <v>39.5962732919255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 t="s">
        <v>268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>
        <v>0</v>
      </c>
      <c r="AU42" s="3">
        <v>0</v>
      </c>
      <c r="AV42" s="16">
        <f t="shared" si="1"/>
        <v>0.1</v>
      </c>
      <c r="AW42" s="17"/>
      <c r="AX42" s="11" t="s">
        <v>270</v>
      </c>
      <c r="AY42" s="3" t="s">
        <v>268</v>
      </c>
      <c r="AZ42" s="3">
        <v>0</v>
      </c>
      <c r="BA42" s="3">
        <v>0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</v>
      </c>
      <c r="BR42" s="3">
        <v>0</v>
      </c>
      <c r="BS42" s="3">
        <v>0</v>
      </c>
      <c r="BT42" s="16">
        <f t="shared" si="3"/>
        <v>0.2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 t="s">
        <v>268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5"/>
        <v>0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  <c r="DF42" s="3">
        <v>0</v>
      </c>
      <c r="DG42" s="3">
        <v>0</v>
      </c>
      <c r="DH42" s="3">
        <v>0</v>
      </c>
      <c r="DI42" s="3">
        <v>0</v>
      </c>
      <c r="DJ42" s="3">
        <v>0</v>
      </c>
      <c r="DK42" s="3">
        <v>0</v>
      </c>
      <c r="DL42" s="3" t="s">
        <v>268</v>
      </c>
      <c r="DM42" s="3">
        <v>0</v>
      </c>
      <c r="DN42" s="3">
        <v>0</v>
      </c>
      <c r="DO42" s="3">
        <v>0</v>
      </c>
      <c r="DP42" s="16">
        <f t="shared" si="6"/>
        <v>0</v>
      </c>
      <c r="DQ42" s="17"/>
      <c r="DR42" s="11" t="s">
        <v>270</v>
      </c>
      <c r="DS42" s="3">
        <v>0</v>
      </c>
      <c r="DT42" s="3">
        <v>0</v>
      </c>
      <c r="DU42" s="3">
        <v>0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0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 t="s">
        <v>268</v>
      </c>
      <c r="EJ42" s="3" t="s">
        <v>268</v>
      </c>
      <c r="EK42" s="3" t="s">
        <v>268</v>
      </c>
      <c r="EL42" s="3" t="s">
        <v>268</v>
      </c>
      <c r="EM42" s="3" t="s">
        <v>268</v>
      </c>
      <c r="EN42" s="16" t="str">
        <f t="shared" si="7"/>
        <v>X</v>
      </c>
      <c r="EO42" s="17"/>
      <c r="EP42" s="11" t="s">
        <v>270</v>
      </c>
      <c r="EQ42" s="3" t="s">
        <v>268</v>
      </c>
      <c r="ER42" s="3" t="s">
        <v>268</v>
      </c>
      <c r="ES42" s="3" t="s">
        <v>268</v>
      </c>
      <c r="ET42" s="3" t="s">
        <v>268</v>
      </c>
      <c r="EU42" s="3">
        <v>0</v>
      </c>
      <c r="EV42" s="3" t="s">
        <v>268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 t="s">
        <v>268</v>
      </c>
      <c r="FB42" s="3" t="s">
        <v>268</v>
      </c>
      <c r="FC42" s="3" t="s">
        <v>268</v>
      </c>
      <c r="FD42" s="3">
        <v>0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8"/>
        <v>X</v>
      </c>
      <c r="FM42" s="17"/>
    </row>
    <row r="43" ht="14.5" spans="1:169">
      <c r="A43" s="1"/>
      <c r="B43" s="11" t="s">
        <v>271</v>
      </c>
      <c r="C43" s="3" t="s">
        <v>268</v>
      </c>
      <c r="D43" s="3" t="s">
        <v>268</v>
      </c>
      <c r="E43" s="3" t="s">
        <v>268</v>
      </c>
      <c r="F43" s="3" t="s">
        <v>268</v>
      </c>
      <c r="G43" s="3" t="s">
        <v>268</v>
      </c>
      <c r="H43" s="3" t="s">
        <v>268</v>
      </c>
      <c r="I43" s="3" t="s">
        <v>268</v>
      </c>
      <c r="J43" s="3" t="s">
        <v>268</v>
      </c>
      <c r="K43" s="3" t="s">
        <v>268</v>
      </c>
      <c r="L43" s="3" t="s">
        <v>268</v>
      </c>
      <c r="M43" s="3" t="s">
        <v>268</v>
      </c>
      <c r="N43" s="3" t="s">
        <v>268</v>
      </c>
      <c r="O43" s="3" t="s">
        <v>268</v>
      </c>
      <c r="P43" s="3" t="s">
        <v>268</v>
      </c>
      <c r="Q43" s="3" t="s">
        <v>268</v>
      </c>
      <c r="R43" s="3" t="s">
        <v>268</v>
      </c>
      <c r="S43" s="3" t="s">
        <v>268</v>
      </c>
      <c r="T43" s="3" t="s">
        <v>268</v>
      </c>
      <c r="U43" s="3" t="s">
        <v>268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 t="s">
        <v>268</v>
      </c>
      <c r="AB43" s="3" t="s">
        <v>268</v>
      </c>
      <c r="AC43" s="3" t="s">
        <v>268</v>
      </c>
      <c r="AD43" s="3" t="s">
        <v>268</v>
      </c>
      <c r="AE43" s="3" t="s">
        <v>268</v>
      </c>
      <c r="AF43" s="3" t="s">
        <v>268</v>
      </c>
      <c r="AG43" s="3" t="s">
        <v>268</v>
      </c>
      <c r="AH43" s="3" t="s">
        <v>268</v>
      </c>
      <c r="AI43" s="3" t="s">
        <v>268</v>
      </c>
      <c r="AJ43" s="3" t="s">
        <v>268</v>
      </c>
      <c r="AK43" s="3" t="s">
        <v>268</v>
      </c>
      <c r="AL43" s="3" t="s">
        <v>268</v>
      </c>
      <c r="AM43" s="3" t="s">
        <v>268</v>
      </c>
      <c r="AN43" s="3" t="s">
        <v>268</v>
      </c>
      <c r="AO43" s="3" t="s">
        <v>268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 t="s">
        <v>268</v>
      </c>
      <c r="AZ43" s="3" t="s">
        <v>268</v>
      </c>
      <c r="BA43" s="3" t="s">
        <v>268</v>
      </c>
      <c r="BB43" s="3" t="s">
        <v>268</v>
      </c>
      <c r="BC43" s="3" t="s">
        <v>268</v>
      </c>
      <c r="BD43" s="3" t="s">
        <v>268</v>
      </c>
      <c r="BE43" s="3" t="s">
        <v>268</v>
      </c>
      <c r="BF43" s="3" t="s">
        <v>268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3"/>
        <v>0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5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6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 t="s">
        <v>268</v>
      </c>
      <c r="EC43" s="3" t="s">
        <v>268</v>
      </c>
      <c r="ED43" s="3">
        <v>0</v>
      </c>
      <c r="EE43" s="3" t="s">
        <v>268</v>
      </c>
      <c r="EF43" s="3" t="s">
        <v>268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7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8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 t="s">
        <v>268</v>
      </c>
      <c r="P44" s="3" t="s">
        <v>268</v>
      </c>
      <c r="Q44" s="3" t="s">
        <v>268</v>
      </c>
      <c r="R44" s="3" t="s">
        <v>268</v>
      </c>
      <c r="S44" s="3" t="s">
        <v>268</v>
      </c>
      <c r="T44" s="3" t="s">
        <v>268</v>
      </c>
      <c r="U44" s="3" t="s">
        <v>268</v>
      </c>
      <c r="V44" s="3" t="s">
        <v>268</v>
      </c>
      <c r="W44" s="3" t="s">
        <v>268</v>
      </c>
      <c r="X44" s="16" t="str">
        <f t="shared" si="0"/>
        <v>X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>
        <v>0.5</v>
      </c>
      <c r="AT44" s="3">
        <v>0.7</v>
      </c>
      <c r="AU44" s="3">
        <v>0.3</v>
      </c>
      <c r="AV44" s="16">
        <f t="shared" si="1"/>
        <v>3.2</v>
      </c>
      <c r="AW44" s="17">
        <f t="shared" si="2"/>
        <v>93.75</v>
      </c>
      <c r="AX44" s="11" t="s">
        <v>272</v>
      </c>
      <c r="AY44" s="3" t="s">
        <v>268</v>
      </c>
      <c r="AZ44" s="3" t="s">
        <v>268</v>
      </c>
      <c r="BA44" s="3" t="s">
        <v>268</v>
      </c>
      <c r="BB44" s="3" t="s">
        <v>268</v>
      </c>
      <c r="BC44" s="3" t="s">
        <v>268</v>
      </c>
      <c r="BD44" s="3" t="s">
        <v>268</v>
      </c>
      <c r="BE44" s="3" t="s">
        <v>268</v>
      </c>
      <c r="BF44" s="3" t="s">
        <v>268</v>
      </c>
      <c r="BG44" s="3" t="s">
        <v>268</v>
      </c>
      <c r="BH44" s="3" t="s">
        <v>268</v>
      </c>
      <c r="BI44" s="3" t="s">
        <v>268</v>
      </c>
      <c r="BJ44" s="3" t="s">
        <v>268</v>
      </c>
      <c r="BK44" s="3" t="s">
        <v>268</v>
      </c>
      <c r="BL44" s="3">
        <v>1.1</v>
      </c>
      <c r="BM44" s="3" t="s">
        <v>268</v>
      </c>
      <c r="BN44" s="3" t="s">
        <v>268</v>
      </c>
      <c r="BO44" s="3" t="s">
        <v>268</v>
      </c>
      <c r="BP44" s="3">
        <v>0.6</v>
      </c>
      <c r="BQ44" s="3">
        <v>0.6</v>
      </c>
      <c r="BR44" s="3">
        <v>0.8</v>
      </c>
      <c r="BS44" s="3">
        <v>0.7</v>
      </c>
      <c r="BT44" s="16">
        <f t="shared" si="3"/>
        <v>8.2</v>
      </c>
      <c r="BU44" s="17">
        <f t="shared" si="4"/>
        <v>85.3658536585366</v>
      </c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5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6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7"/>
        <v>0</v>
      </c>
      <c r="EO44" s="17"/>
      <c r="EP44" s="11" t="s">
        <v>272</v>
      </c>
      <c r="EQ44" s="3" t="s">
        <v>268</v>
      </c>
      <c r="ER44" s="3" t="s">
        <v>268</v>
      </c>
      <c r="ES44" s="3" t="s">
        <v>268</v>
      </c>
      <c r="ET44" s="3" t="s">
        <v>268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 t="s">
        <v>268</v>
      </c>
      <c r="FE44" s="3" t="s">
        <v>268</v>
      </c>
      <c r="FF44" s="3" t="s">
        <v>268</v>
      </c>
      <c r="FG44" s="3" t="s">
        <v>268</v>
      </c>
      <c r="FH44" s="3" t="s">
        <v>268</v>
      </c>
      <c r="FI44" s="3" t="s">
        <v>268</v>
      </c>
      <c r="FJ44" s="3" t="s">
        <v>268</v>
      </c>
      <c r="FK44" s="3" t="s">
        <v>268</v>
      </c>
      <c r="FL44" s="16" t="str">
        <f t="shared" si="8"/>
        <v>X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268</v>
      </c>
      <c r="I45" s="3" t="s">
        <v>268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 t="s">
        <v>268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 t="s">
        <v>268</v>
      </c>
      <c r="AT45" s="3">
        <v>0</v>
      </c>
      <c r="AU45" s="3">
        <v>0</v>
      </c>
      <c r="AV45" s="16">
        <f t="shared" si="1"/>
        <v>0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 t="s">
        <v>268</v>
      </c>
      <c r="BE45" s="3">
        <v>0</v>
      </c>
      <c r="BF45" s="3" t="s">
        <v>268</v>
      </c>
      <c r="BG45" s="3" t="s">
        <v>268</v>
      </c>
      <c r="BH45" s="3">
        <v>0</v>
      </c>
      <c r="BI45" s="3">
        <v>0</v>
      </c>
      <c r="BJ45" s="3" t="s">
        <v>268</v>
      </c>
      <c r="BK45" s="3" t="s">
        <v>268</v>
      </c>
      <c r="BL45" s="3" t="s">
        <v>268</v>
      </c>
      <c r="BM45" s="3" t="s">
        <v>268</v>
      </c>
      <c r="BN45" s="3" t="s">
        <v>268</v>
      </c>
      <c r="BO45" s="3" t="s">
        <v>268</v>
      </c>
      <c r="BP45" s="3" t="s">
        <v>268</v>
      </c>
      <c r="BQ45" s="3">
        <v>0</v>
      </c>
      <c r="BR45" s="3">
        <v>0</v>
      </c>
      <c r="BS45" s="3">
        <v>0</v>
      </c>
      <c r="BT45" s="16">
        <f t="shared" si="3"/>
        <v>0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5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6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 t="s">
        <v>268</v>
      </c>
      <c r="EC45" s="3" t="s">
        <v>268</v>
      </c>
      <c r="ED45" s="3" t="s">
        <v>268</v>
      </c>
      <c r="EE45" s="3" t="s">
        <v>268</v>
      </c>
      <c r="EF45" s="3">
        <v>0</v>
      </c>
      <c r="EG45" s="3">
        <v>0</v>
      </c>
      <c r="EH45" s="3" t="s">
        <v>268</v>
      </c>
      <c r="EI45" s="3" t="s">
        <v>268</v>
      </c>
      <c r="EJ45" s="3" t="s">
        <v>268</v>
      </c>
      <c r="EK45" s="3" t="s">
        <v>268</v>
      </c>
      <c r="EL45" s="3" t="s">
        <v>268</v>
      </c>
      <c r="EM45" s="3" t="s">
        <v>268</v>
      </c>
      <c r="EN45" s="16" t="str">
        <f t="shared" si="7"/>
        <v>X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 t="s">
        <v>268</v>
      </c>
      <c r="EW45" s="3" t="s">
        <v>268</v>
      </c>
      <c r="EX45" s="3" t="s">
        <v>268</v>
      </c>
      <c r="EY45" s="3" t="s">
        <v>268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 t="s">
        <v>268</v>
      </c>
      <c r="FI45" s="3" t="s">
        <v>268</v>
      </c>
      <c r="FJ45" s="3" t="s">
        <v>268</v>
      </c>
      <c r="FK45" s="3" t="s">
        <v>268</v>
      </c>
      <c r="FL45" s="16" t="str">
        <f t="shared" si="8"/>
        <v>X</v>
      </c>
      <c r="FM45" s="17"/>
    </row>
    <row r="46" ht="14.5" spans="1:170">
      <c r="A46" s="1"/>
      <c r="B46" s="11" t="s">
        <v>274</v>
      </c>
      <c r="C46" s="3" t="s">
        <v>268</v>
      </c>
      <c r="D46" s="3" t="s">
        <v>268</v>
      </c>
      <c r="E46" s="3" t="s">
        <v>268</v>
      </c>
      <c r="F46" s="3" t="s">
        <v>268</v>
      </c>
      <c r="G46" s="3" t="s">
        <v>268</v>
      </c>
      <c r="H46" s="3" t="s">
        <v>268</v>
      </c>
      <c r="I46" s="3" t="s">
        <v>268</v>
      </c>
      <c r="J46" s="3" t="s">
        <v>268</v>
      </c>
      <c r="K46" s="3" t="s">
        <v>268</v>
      </c>
      <c r="L46" s="3" t="s">
        <v>268</v>
      </c>
      <c r="M46" s="3" t="s">
        <v>268</v>
      </c>
      <c r="N46" s="3" t="s">
        <v>268</v>
      </c>
      <c r="O46" s="3" t="s">
        <v>268</v>
      </c>
      <c r="P46" s="3" t="s">
        <v>268</v>
      </c>
      <c r="Q46" s="3" t="s">
        <v>268</v>
      </c>
      <c r="R46" s="3" t="s">
        <v>268</v>
      </c>
      <c r="S46" s="3" t="s">
        <v>268</v>
      </c>
      <c r="T46" s="3" t="s">
        <v>268</v>
      </c>
      <c r="U46" s="3" t="s">
        <v>268</v>
      </c>
      <c r="V46" s="3" t="s">
        <v>268</v>
      </c>
      <c r="W46" s="3" t="s">
        <v>268</v>
      </c>
      <c r="X46" s="16" t="str">
        <f t="shared" si="0"/>
        <v>X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>
        <v>0.6</v>
      </c>
      <c r="AJ46" s="3" t="s">
        <v>268</v>
      </c>
      <c r="AK46" s="3">
        <v>0.5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 t="s">
        <v>268</v>
      </c>
      <c r="AQ46" s="3" t="s">
        <v>268</v>
      </c>
      <c r="AR46" s="3" t="s">
        <v>268</v>
      </c>
      <c r="AS46" s="3">
        <v>0.2</v>
      </c>
      <c r="AT46" s="3">
        <v>0.3</v>
      </c>
      <c r="AU46" s="3">
        <v>0.2</v>
      </c>
      <c r="AV46" s="16">
        <f t="shared" si="1"/>
        <v>2.5</v>
      </c>
      <c r="AW46" s="17">
        <f t="shared" si="2"/>
        <v>80</v>
      </c>
      <c r="AX46" s="11" t="s">
        <v>274</v>
      </c>
      <c r="AY46" s="3" t="s">
        <v>268</v>
      </c>
      <c r="AZ46" s="3" t="s">
        <v>268</v>
      </c>
      <c r="BA46" s="3" t="s">
        <v>268</v>
      </c>
      <c r="BB46" s="3" t="s">
        <v>268</v>
      </c>
      <c r="BC46" s="3" t="s">
        <v>268</v>
      </c>
      <c r="BD46" s="3" t="s">
        <v>268</v>
      </c>
      <c r="BE46" s="3" t="s">
        <v>268</v>
      </c>
      <c r="BF46" s="3" t="s">
        <v>268</v>
      </c>
      <c r="BG46" s="3" t="s">
        <v>268</v>
      </c>
      <c r="BH46" s="3" t="s">
        <v>268</v>
      </c>
      <c r="BI46" s="3" t="s">
        <v>268</v>
      </c>
      <c r="BJ46" s="3" t="s">
        <v>268</v>
      </c>
      <c r="BK46" s="3" t="s">
        <v>268</v>
      </c>
      <c r="BL46" s="3" t="s">
        <v>268</v>
      </c>
      <c r="BM46" s="3" t="s">
        <v>268</v>
      </c>
      <c r="BN46" s="3" t="s">
        <v>268</v>
      </c>
      <c r="BO46" s="3" t="s">
        <v>268</v>
      </c>
      <c r="BP46" s="3" t="s">
        <v>268</v>
      </c>
      <c r="BQ46" s="3">
        <v>0.5</v>
      </c>
      <c r="BR46" s="3">
        <v>0.5</v>
      </c>
      <c r="BS46" s="3">
        <v>0.5</v>
      </c>
      <c r="BT46" s="16">
        <f t="shared" si="3"/>
        <v>6.1</v>
      </c>
      <c r="BU46" s="17">
        <f t="shared" si="4"/>
        <v>81.9672131147541</v>
      </c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5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6"/>
        <v>0</v>
      </c>
      <c r="DQ46" s="17"/>
      <c r="DR46" s="11" t="s">
        <v>274</v>
      </c>
      <c r="DS46" s="3" t="s">
        <v>268</v>
      </c>
      <c r="DT46" s="3" t="s">
        <v>268</v>
      </c>
      <c r="DU46" s="3" t="s">
        <v>268</v>
      </c>
      <c r="DV46" s="3" t="s">
        <v>268</v>
      </c>
      <c r="DW46" s="3" t="s">
        <v>268</v>
      </c>
      <c r="DX46" s="3" t="s">
        <v>268</v>
      </c>
      <c r="DY46" s="3" t="s">
        <v>268</v>
      </c>
      <c r="DZ46" s="3" t="s">
        <v>268</v>
      </c>
      <c r="EA46" s="3" t="s">
        <v>268</v>
      </c>
      <c r="EB46" s="3" t="s">
        <v>268</v>
      </c>
      <c r="EC46" s="3" t="s">
        <v>268</v>
      </c>
      <c r="ED46" s="3" t="s">
        <v>268</v>
      </c>
      <c r="EE46" s="3" t="s">
        <v>268</v>
      </c>
      <c r="EF46" s="3" t="s">
        <v>268</v>
      </c>
      <c r="EG46" s="3" t="s">
        <v>268</v>
      </c>
      <c r="EH46" s="3" t="s">
        <v>268</v>
      </c>
      <c r="EI46" s="3" t="s">
        <v>268</v>
      </c>
      <c r="EJ46" s="3" t="s">
        <v>268</v>
      </c>
      <c r="EK46" s="3" t="s">
        <v>268</v>
      </c>
      <c r="EL46" s="3" t="s">
        <v>268</v>
      </c>
      <c r="EM46" s="3" t="s">
        <v>268</v>
      </c>
      <c r="EN46" s="16" t="str">
        <f t="shared" si="7"/>
        <v>X</v>
      </c>
      <c r="EO46" s="17"/>
      <c r="EP46" s="11" t="s">
        <v>274</v>
      </c>
      <c r="EQ46" s="3" t="s">
        <v>268</v>
      </c>
      <c r="ER46" s="3" t="s">
        <v>268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 t="s">
        <v>268</v>
      </c>
      <c r="FD46" s="3" t="s">
        <v>268</v>
      </c>
      <c r="FE46" s="3" t="s">
        <v>268</v>
      </c>
      <c r="FF46" s="3" t="s">
        <v>268</v>
      </c>
      <c r="FG46" s="3" t="s">
        <v>268</v>
      </c>
      <c r="FH46" s="3" t="s">
        <v>268</v>
      </c>
      <c r="FI46" s="3" t="s">
        <v>268</v>
      </c>
      <c r="FJ46" s="3" t="s">
        <v>268</v>
      </c>
      <c r="FK46" s="3" t="s">
        <v>268</v>
      </c>
      <c r="FL46" s="16" t="str">
        <f t="shared" si="8"/>
        <v>X</v>
      </c>
      <c r="FM46" s="17"/>
      <c r="FN46">
        <f t="shared" ref="FN45:FN49" si="10">AVERAGE(Y46,AW46,BU46,CS46,DQ46,EO46,FM46)</f>
        <v>80.983606557377</v>
      </c>
    </row>
    <row r="47" ht="14.5" spans="1:170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 t="s">
        <v>268</v>
      </c>
      <c r="AQ47" s="3" t="s">
        <v>268</v>
      </c>
      <c r="AR47" s="3" t="s">
        <v>268</v>
      </c>
      <c r="AS47" s="3" t="s">
        <v>268</v>
      </c>
      <c r="AT47" s="3">
        <v>0.1</v>
      </c>
      <c r="AU47" s="3">
        <v>0.1</v>
      </c>
      <c r="AV47" s="16">
        <f t="shared" si="1"/>
        <v>0.7</v>
      </c>
      <c r="AW47" s="17">
        <f t="shared" si="2"/>
        <v>142.857142857143</v>
      </c>
      <c r="AX47" s="11" t="s">
        <v>275</v>
      </c>
      <c r="AY47" s="3" t="s">
        <v>268</v>
      </c>
      <c r="AZ47" s="3" t="s">
        <v>268</v>
      </c>
      <c r="BA47" s="3" t="s">
        <v>268</v>
      </c>
      <c r="BB47" s="3" t="s">
        <v>268</v>
      </c>
      <c r="BC47" s="3" t="s">
        <v>268</v>
      </c>
      <c r="BD47" s="3" t="s">
        <v>268</v>
      </c>
      <c r="BE47" s="3" t="s">
        <v>268</v>
      </c>
      <c r="BF47" s="3" t="s">
        <v>268</v>
      </c>
      <c r="BG47" s="3" t="s">
        <v>268</v>
      </c>
      <c r="BH47" s="3" t="s">
        <v>268</v>
      </c>
      <c r="BI47" s="3" t="s">
        <v>268</v>
      </c>
      <c r="BJ47" s="3" t="s">
        <v>268</v>
      </c>
      <c r="BK47" s="3" t="s">
        <v>268</v>
      </c>
      <c r="BL47" s="3" t="s">
        <v>268</v>
      </c>
      <c r="BM47" s="3" t="s">
        <v>268</v>
      </c>
      <c r="BN47" s="3">
        <v>0</v>
      </c>
      <c r="BO47" s="3" t="s">
        <v>268</v>
      </c>
      <c r="BP47" s="3" t="s">
        <v>268</v>
      </c>
      <c r="BQ47" s="3">
        <v>0.2</v>
      </c>
      <c r="BR47" s="3">
        <v>0</v>
      </c>
      <c r="BS47" s="3">
        <v>0</v>
      </c>
      <c r="BT47" s="16">
        <f t="shared" si="3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5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6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268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7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8"/>
        <v>0</v>
      </c>
      <c r="FM47" s="17"/>
      <c r="FN47">
        <f t="shared" si="10"/>
        <v>142.857142857143</v>
      </c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3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5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6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7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8"/>
        <v>0</v>
      </c>
      <c r="FM48" s="17"/>
    </row>
    <row r="49" ht="14.5" spans="1:170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0.1</v>
      </c>
      <c r="AE49" s="3">
        <v>0</v>
      </c>
      <c r="AF49" s="3">
        <v>0</v>
      </c>
      <c r="AG49" s="3">
        <v>0</v>
      </c>
      <c r="AH49" s="3">
        <v>0.1</v>
      </c>
      <c r="AI49" s="3">
        <v>0</v>
      </c>
      <c r="AJ49" s="3">
        <v>0</v>
      </c>
      <c r="AK49" s="3">
        <v>0.1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0.4</v>
      </c>
      <c r="AW49" s="17"/>
      <c r="AX49" s="11" t="s">
        <v>277</v>
      </c>
      <c r="AY49" s="3">
        <v>0.2</v>
      </c>
      <c r="AZ49" s="3">
        <v>0.1</v>
      </c>
      <c r="BA49" s="3">
        <v>0.2</v>
      </c>
      <c r="BB49" s="3">
        <v>0.4</v>
      </c>
      <c r="BC49" s="3">
        <v>0.2</v>
      </c>
      <c r="BD49" s="3">
        <v>0.3</v>
      </c>
      <c r="BE49" s="3">
        <v>0.3</v>
      </c>
      <c r="BF49" s="3">
        <v>0.4</v>
      </c>
      <c r="BG49" s="3">
        <v>0.3</v>
      </c>
      <c r="BH49" s="3">
        <v>0.4</v>
      </c>
      <c r="BI49" s="3">
        <v>0.4</v>
      </c>
      <c r="BJ49" s="3">
        <v>0.2</v>
      </c>
      <c r="BK49" s="3">
        <v>0.3</v>
      </c>
      <c r="BL49" s="3">
        <v>0.3</v>
      </c>
      <c r="BM49" s="3">
        <v>0.3</v>
      </c>
      <c r="BN49" s="3">
        <v>0.2</v>
      </c>
      <c r="BO49" s="3">
        <v>0.3</v>
      </c>
      <c r="BP49" s="3">
        <v>0.2</v>
      </c>
      <c r="BQ49" s="3">
        <v>0.3</v>
      </c>
      <c r="BR49" s="3">
        <v>0.3</v>
      </c>
      <c r="BS49" s="3">
        <v>0.3</v>
      </c>
      <c r="BT49" s="16">
        <f t="shared" si="3"/>
        <v>3.4</v>
      </c>
      <c r="BU49" s="17">
        <f t="shared" si="4"/>
        <v>88.2352941176471</v>
      </c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5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6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0.1</v>
      </c>
      <c r="DW49" s="3">
        <v>0</v>
      </c>
      <c r="DX49" s="3">
        <v>0</v>
      </c>
      <c r="DY49" s="3">
        <v>0</v>
      </c>
      <c r="DZ49" s="3">
        <v>0.1</v>
      </c>
      <c r="EA49" s="3">
        <v>0</v>
      </c>
      <c r="EB49" s="3">
        <v>0</v>
      </c>
      <c r="EC49" s="3">
        <v>0.1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7"/>
        <v>0.4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8"/>
        <v>0</v>
      </c>
      <c r="FM49" s="17"/>
      <c r="FN49">
        <f t="shared" si="10"/>
        <v>88.2352941176471</v>
      </c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78.2</v>
      </c>
      <c r="D51" s="5">
        <v>72.7</v>
      </c>
      <c r="E51" s="5">
        <v>72.5</v>
      </c>
      <c r="F51" s="5">
        <v>74.1</v>
      </c>
      <c r="G51" s="5">
        <v>72</v>
      </c>
      <c r="H51" s="5">
        <v>69.5</v>
      </c>
      <c r="I51" s="5">
        <v>76.5</v>
      </c>
      <c r="J51" s="5">
        <v>73.8</v>
      </c>
      <c r="K51" s="5">
        <v>73.7</v>
      </c>
      <c r="L51" s="5">
        <v>74.7</v>
      </c>
      <c r="M51" s="5">
        <v>74.6</v>
      </c>
      <c r="N51" s="5">
        <v>74.4</v>
      </c>
      <c r="O51" s="5">
        <v>75.9</v>
      </c>
      <c r="P51" s="5">
        <v>74.4</v>
      </c>
      <c r="Q51" s="5">
        <v>78.6</v>
      </c>
      <c r="R51" s="5">
        <v>77.4</v>
      </c>
      <c r="S51" s="5">
        <v>78.3</v>
      </c>
      <c r="T51" s="5">
        <v>78.1</v>
      </c>
      <c r="U51" s="5">
        <v>78.2</v>
      </c>
      <c r="V51" s="5">
        <v>74.4</v>
      </c>
      <c r="W51" s="5">
        <v>64.3</v>
      </c>
      <c r="Y51" s="8"/>
      <c r="Z51" s="9" t="s">
        <v>282</v>
      </c>
      <c r="AA51" s="5">
        <v>71.4</v>
      </c>
      <c r="AB51" s="5">
        <v>72.1</v>
      </c>
      <c r="AC51" s="5">
        <v>72.3</v>
      </c>
      <c r="AD51" s="5">
        <v>71.7</v>
      </c>
      <c r="AE51" s="5">
        <v>73.2</v>
      </c>
      <c r="AF51" s="5">
        <v>72.3</v>
      </c>
      <c r="AG51" s="5">
        <v>75</v>
      </c>
      <c r="AH51" s="5">
        <v>73.4</v>
      </c>
      <c r="AI51" s="5">
        <v>74.6</v>
      </c>
      <c r="AJ51" s="5">
        <v>74.3</v>
      </c>
      <c r="AK51" s="5">
        <v>74.8</v>
      </c>
      <c r="AL51" s="5">
        <v>73.5</v>
      </c>
      <c r="AM51" s="5">
        <v>71.2</v>
      </c>
      <c r="AN51" s="5">
        <v>69.8</v>
      </c>
      <c r="AO51" s="5">
        <v>69.6</v>
      </c>
      <c r="AP51" s="5">
        <v>71.6</v>
      </c>
      <c r="AQ51" s="5">
        <v>67.5</v>
      </c>
      <c r="AR51" s="5">
        <v>67.1</v>
      </c>
      <c r="AS51" s="5">
        <v>67.6</v>
      </c>
      <c r="AT51" s="5">
        <v>71.3</v>
      </c>
      <c r="AU51" s="5">
        <v>64.6</v>
      </c>
      <c r="AW51" s="8"/>
      <c r="AX51" s="9" t="s">
        <v>282</v>
      </c>
      <c r="AY51" s="5">
        <v>78</v>
      </c>
      <c r="AZ51" s="5">
        <v>78.6</v>
      </c>
      <c r="BA51" s="5">
        <v>78.4</v>
      </c>
      <c r="BB51" s="5">
        <v>79.4</v>
      </c>
      <c r="BC51" s="5">
        <v>79</v>
      </c>
      <c r="BD51" s="5">
        <v>78.6</v>
      </c>
      <c r="BE51" s="5">
        <v>78.3</v>
      </c>
      <c r="BF51" s="5">
        <v>78.1</v>
      </c>
      <c r="BG51" s="5">
        <v>78</v>
      </c>
      <c r="BH51" s="5">
        <v>77.9</v>
      </c>
      <c r="BI51" s="5">
        <v>78.2</v>
      </c>
      <c r="BJ51" s="5">
        <v>77.3</v>
      </c>
      <c r="BK51" s="5">
        <v>77.1</v>
      </c>
      <c r="BL51" s="5">
        <v>76.5</v>
      </c>
      <c r="BM51" s="5">
        <v>76</v>
      </c>
      <c r="BN51" s="5">
        <v>72.3</v>
      </c>
      <c r="BO51" s="5">
        <v>73.1</v>
      </c>
      <c r="BP51" s="5">
        <v>75.2</v>
      </c>
      <c r="BQ51" s="5">
        <v>74.6</v>
      </c>
      <c r="BR51" s="5">
        <v>72.5</v>
      </c>
      <c r="BS51" s="5">
        <v>72.6</v>
      </c>
      <c r="BU51" s="8"/>
      <c r="BV51" s="9" t="s">
        <v>282</v>
      </c>
      <c r="BW51" s="5">
        <v>0</v>
      </c>
      <c r="BX51" s="5">
        <v>0</v>
      </c>
      <c r="BY51" s="5">
        <v>0</v>
      </c>
      <c r="BZ51" s="5">
        <v>0</v>
      </c>
      <c r="CA51" s="5">
        <v>70.2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48.8</v>
      </c>
      <c r="CM51" s="5">
        <v>48.9</v>
      </c>
      <c r="CN51" s="5">
        <v>49</v>
      </c>
      <c r="CO51" s="5">
        <v>49</v>
      </c>
      <c r="CP51" s="5">
        <v>49</v>
      </c>
      <c r="CQ51" s="5">
        <v>49</v>
      </c>
      <c r="CS51" s="8"/>
      <c r="CT51" s="9" t="s">
        <v>282</v>
      </c>
      <c r="CU51" s="5">
        <v>0</v>
      </c>
      <c r="CV51" s="5">
        <v>0</v>
      </c>
      <c r="CW51" s="5">
        <v>70.2</v>
      </c>
      <c r="CX51" s="5">
        <v>0</v>
      </c>
      <c r="CY51" s="5">
        <v>0</v>
      </c>
      <c r="CZ51" s="5">
        <v>0</v>
      </c>
      <c r="DA51" s="5">
        <v>0</v>
      </c>
      <c r="DB51" s="5">
        <v>0.6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41.5</v>
      </c>
      <c r="DM51" s="5">
        <v>0</v>
      </c>
      <c r="DN51" s="5">
        <v>0</v>
      </c>
      <c r="DO51" s="5">
        <v>0</v>
      </c>
      <c r="DQ51" s="8"/>
      <c r="DR51" s="9" t="s">
        <v>282</v>
      </c>
      <c r="DS51" s="5">
        <v>53.1</v>
      </c>
      <c r="DT51" s="5">
        <v>53.4</v>
      </c>
      <c r="DU51" s="5">
        <v>52.8</v>
      </c>
      <c r="DV51" s="5">
        <v>72</v>
      </c>
      <c r="DW51" s="5">
        <v>77.3</v>
      </c>
      <c r="DX51" s="5">
        <v>76.5</v>
      </c>
      <c r="DY51" s="5">
        <v>78.4</v>
      </c>
      <c r="DZ51" s="5">
        <v>78.4</v>
      </c>
      <c r="EA51" s="5">
        <v>78.3</v>
      </c>
      <c r="EB51" s="5">
        <v>78</v>
      </c>
      <c r="EC51" s="5">
        <v>78.4</v>
      </c>
      <c r="ED51" s="5">
        <v>79.1</v>
      </c>
      <c r="EE51" s="5">
        <v>59.7</v>
      </c>
      <c r="EF51" s="5">
        <v>59.9</v>
      </c>
      <c r="EG51" s="5">
        <v>59.8</v>
      </c>
      <c r="EH51" s="5">
        <v>60.5</v>
      </c>
      <c r="EI51" s="5">
        <v>52</v>
      </c>
      <c r="EJ51" s="5">
        <v>50.6</v>
      </c>
      <c r="EK51" s="5">
        <v>50.6</v>
      </c>
      <c r="EL51" s="5">
        <v>50.8</v>
      </c>
      <c r="EM51" s="5">
        <v>51.1</v>
      </c>
      <c r="EO51" s="8"/>
      <c r="EP51" s="9" t="s">
        <v>282</v>
      </c>
      <c r="EQ51" s="5">
        <v>62.5</v>
      </c>
      <c r="ER51" s="5">
        <v>64.4</v>
      </c>
      <c r="ES51" s="5">
        <v>75.3</v>
      </c>
      <c r="ET51" s="5">
        <v>76.1</v>
      </c>
      <c r="EU51" s="5">
        <v>76.1</v>
      </c>
      <c r="EV51" s="5">
        <v>74.3</v>
      </c>
      <c r="EW51" s="5">
        <v>78</v>
      </c>
      <c r="EX51" s="5">
        <v>73.4</v>
      </c>
      <c r="EY51" s="5">
        <v>74.3</v>
      </c>
      <c r="EZ51" s="5">
        <v>77.8</v>
      </c>
      <c r="FA51" s="5">
        <v>70.2</v>
      </c>
      <c r="FB51" s="5">
        <v>75.6</v>
      </c>
      <c r="FC51" s="5">
        <v>61</v>
      </c>
      <c r="FD51" s="5">
        <v>63.3</v>
      </c>
      <c r="FE51" s="5">
        <v>66.7</v>
      </c>
      <c r="FF51" s="5">
        <v>68.9</v>
      </c>
      <c r="FG51" s="5">
        <v>74.8</v>
      </c>
      <c r="FH51" s="5">
        <v>76.4</v>
      </c>
      <c r="FI51" s="5">
        <v>73.9</v>
      </c>
      <c r="FJ51" s="5">
        <v>69.7</v>
      </c>
      <c r="FK51" s="5">
        <v>37.3</v>
      </c>
    </row>
    <row r="52" ht="14.5" spans="1:167">
      <c r="A52" s="1"/>
      <c r="B52" s="1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Y52" s="1"/>
      <c r="Z52" s="1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W52" s="1"/>
      <c r="AX52" s="1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U52" s="1"/>
      <c r="BV52" s="1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S52" s="1"/>
      <c r="CT52" s="1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Q52" s="1"/>
      <c r="DR52" s="1"/>
      <c r="DS52" s="3"/>
      <c r="DT52" s="3"/>
      <c r="DU52" s="3"/>
      <c r="DV52" s="3"/>
      <c r="DW52" s="3"/>
      <c r="DX52" s="3"/>
      <c r="DY52" s="3"/>
      <c r="DZ52" s="3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</row>
    <row r="53" ht="14.5" spans="1:167">
      <c r="A53" s="14" t="s">
        <v>283</v>
      </c>
      <c r="B53" s="14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Y53" s="14" t="s">
        <v>283</v>
      </c>
      <c r="Z53" s="14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W53" s="14" t="s">
        <v>283</v>
      </c>
      <c r="AX53" s="14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U53" s="14" t="s">
        <v>283</v>
      </c>
      <c r="BV53" s="14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S53" s="14" t="s">
        <v>283</v>
      </c>
      <c r="CT53" s="14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Q53" s="14" t="s">
        <v>283</v>
      </c>
      <c r="DR53" s="14"/>
      <c r="DS53" s="3"/>
      <c r="DT53" s="3"/>
      <c r="DU53" s="3"/>
      <c r="DV53" s="3"/>
      <c r="DW53" s="3"/>
      <c r="DX53" s="3"/>
      <c r="DY53" s="3"/>
      <c r="DZ53" s="3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</row>
    <row r="54" ht="14.5" spans="1:167">
      <c r="A54" s="7" t="s">
        <v>284</v>
      </c>
      <c r="B54" s="7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Y54" s="7" t="s">
        <v>284</v>
      </c>
      <c r="Z54" s="7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W54" s="7" t="s">
        <v>284</v>
      </c>
      <c r="AX54" s="7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U54" s="7" t="s">
        <v>284</v>
      </c>
      <c r="BV54" s="7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S54" s="7" t="s">
        <v>284</v>
      </c>
      <c r="CT54" s="7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Q54" s="7" t="s">
        <v>284</v>
      </c>
      <c r="DR54" s="7"/>
      <c r="DS54" s="3"/>
      <c r="DT54" s="3"/>
      <c r="DU54" s="3"/>
      <c r="DV54" s="3"/>
      <c r="DW54" s="3"/>
      <c r="DX54" s="3"/>
      <c r="DY54" s="3"/>
      <c r="DZ54" s="3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</row>
    <row r="55" ht="14.5" spans="1:167">
      <c r="A55" s="1"/>
      <c r="B55" s="1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Y55" s="1"/>
      <c r="Z55" s="1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W55" s="1"/>
      <c r="AX55" s="1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U55" s="1"/>
      <c r="BV55" s="1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S55" s="1"/>
      <c r="CT55" s="1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Q55" s="1"/>
      <c r="DR55" s="1"/>
      <c r="DS55" s="3"/>
      <c r="DT55" s="3"/>
      <c r="DU55" s="3"/>
      <c r="DV55" s="3"/>
      <c r="DW55" s="3"/>
      <c r="DX55" s="3"/>
      <c r="DY55" s="3"/>
      <c r="DZ55" s="3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</row>
    <row r="56" ht="14.5" spans="1:167">
      <c r="A56" s="1"/>
      <c r="B56" s="1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Y56" s="1"/>
      <c r="Z56" s="1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W56" s="1"/>
      <c r="AX56" s="1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U56" s="1"/>
      <c r="BV56" s="1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S56" s="1"/>
      <c r="CT56" s="1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Q56" s="1"/>
      <c r="DR56" s="1"/>
      <c r="DS56" s="3"/>
      <c r="DT56" s="3"/>
      <c r="DU56" s="3"/>
      <c r="DV56" s="3"/>
      <c r="DW56" s="3"/>
      <c r="DX56" s="3"/>
      <c r="DY56" s="3"/>
      <c r="DZ56" s="3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</row>
    <row r="57" ht="14.5" spans="1:167">
      <c r="A57" s="1"/>
      <c r="B57" s="1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Y57" s="1"/>
      <c r="Z57" s="1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W57" s="1"/>
      <c r="AX57" s="1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U57" s="1"/>
      <c r="BV57" s="1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S57" s="1"/>
      <c r="CT57" s="1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Q57" s="1"/>
      <c r="DR57" s="1"/>
      <c r="DS57" s="3"/>
      <c r="DT57" s="3"/>
      <c r="DU57" s="3"/>
      <c r="DV57" s="3"/>
      <c r="DW57" s="3"/>
      <c r="DX57" s="3"/>
      <c r="DY57" s="3"/>
      <c r="DZ57" s="3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</row>
    <row r="58" ht="14.5" spans="1:167">
      <c r="A58" s="1"/>
      <c r="B58" s="1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Y58" s="1"/>
      <c r="Z58" s="1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W58" s="1"/>
      <c r="AX58" s="1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U58" s="1"/>
      <c r="BV58" s="1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S58" s="1"/>
      <c r="CT58" s="1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Q58" s="1"/>
      <c r="DR58" s="1"/>
      <c r="DS58" s="3"/>
      <c r="DT58" s="3"/>
      <c r="DU58" s="3"/>
      <c r="DV58" s="3"/>
      <c r="DW58" s="3"/>
      <c r="DX58" s="3"/>
      <c r="DY58" s="3"/>
      <c r="DZ58" s="3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</row>
    <row r="59" ht="14.5" spans="1:167">
      <c r="A59" s="1"/>
      <c r="B59" s="1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Y59" s="1"/>
      <c r="Z59" s="1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W59" s="1"/>
      <c r="AX59" s="1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U59" s="1"/>
      <c r="BV59" s="1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S59" s="1"/>
      <c r="CT59" s="1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Q59" s="1"/>
      <c r="DR59" s="1"/>
      <c r="DS59" s="3"/>
      <c r="DT59" s="3"/>
      <c r="DU59" s="3"/>
      <c r="DV59" s="3"/>
      <c r="DW59" s="3"/>
      <c r="DX59" s="3"/>
      <c r="DY59" s="3"/>
      <c r="DZ59" s="3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</row>
    <row r="60" ht="14.5" spans="1:167">
      <c r="A60" s="1"/>
      <c r="B60" s="1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Y60" s="1"/>
      <c r="Z60" s="1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W60" s="1"/>
      <c r="AX60" s="1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U60" s="1"/>
      <c r="BV60" s="1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S60" s="1"/>
      <c r="CT60" s="1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Q60" s="1"/>
      <c r="DR60" s="1"/>
      <c r="DS60" s="3"/>
      <c r="DT60" s="3"/>
      <c r="DU60" s="3"/>
      <c r="DV60" s="3"/>
      <c r="DW60" s="3"/>
      <c r="DX60" s="3"/>
      <c r="DY60" s="3"/>
      <c r="DZ60" s="3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</row>
    <row r="61" ht="14.5" spans="1:167">
      <c r="A61" s="1"/>
      <c r="B61" s="1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Y61" s="1"/>
      <c r="Z61" s="1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W61" s="1"/>
      <c r="AX61" s="1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U61" s="1"/>
      <c r="BV61" s="1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S61" s="1"/>
      <c r="CT61" s="1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Q61" s="1"/>
      <c r="DR61" s="1"/>
      <c r="DS61" s="3"/>
      <c r="DT61" s="3"/>
      <c r="DU61" s="3"/>
      <c r="DV61" s="3"/>
      <c r="DW61" s="3"/>
      <c r="DX61" s="3"/>
      <c r="DY61" s="3"/>
      <c r="DZ61" s="3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</row>
    <row r="62" ht="14.5" spans="1:167">
      <c r="A62" s="1"/>
      <c r="B62" s="1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Y62" s="1"/>
      <c r="Z62" s="1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W62" s="1"/>
      <c r="AX62" s="1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U62" s="1"/>
      <c r="BV62" s="1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S62" s="1"/>
      <c r="CT62" s="1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Q62" s="1"/>
      <c r="DR62" s="1"/>
      <c r="DS62" s="3"/>
      <c r="DT62" s="3"/>
      <c r="DU62" s="3"/>
      <c r="DV62" s="3"/>
      <c r="DW62" s="3"/>
      <c r="DX62" s="3"/>
      <c r="DY62" s="3"/>
      <c r="DZ62" s="3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</row>
    <row r="63" ht="14.5" spans="1:167">
      <c r="A63" s="1"/>
      <c r="B63" s="1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Y63" s="1"/>
      <c r="Z63" s="1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W63" s="1"/>
      <c r="AX63" s="1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U63" s="1"/>
      <c r="BV63" s="1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S63" s="1"/>
      <c r="CT63" s="1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Q63" s="1"/>
      <c r="DR63" s="1"/>
      <c r="DS63" s="3"/>
      <c r="DT63" s="3"/>
      <c r="DU63" s="3"/>
      <c r="DV63" s="3"/>
      <c r="DW63" s="3"/>
      <c r="DX63" s="3"/>
      <c r="DY63" s="3"/>
      <c r="DZ63" s="3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CU38" workbookViewId="0">
      <selection activeCell="FN42" sqref="FN42:FN49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321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321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321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321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321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321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321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322</v>
      </c>
      <c r="C13" s="5">
        <v>1.4</v>
      </c>
      <c r="D13" s="5">
        <v>1.5</v>
      </c>
      <c r="E13" s="5">
        <v>1.3</v>
      </c>
      <c r="F13" s="5">
        <v>1.4</v>
      </c>
      <c r="G13" s="5">
        <v>1.6</v>
      </c>
      <c r="H13" s="5">
        <v>1.3</v>
      </c>
      <c r="I13" s="5">
        <v>1.4</v>
      </c>
      <c r="J13" s="5">
        <v>1.4</v>
      </c>
      <c r="K13" s="5">
        <v>0.5</v>
      </c>
      <c r="L13" s="5">
        <v>0.5</v>
      </c>
      <c r="M13" s="5">
        <v>0.3</v>
      </c>
      <c r="N13" s="5">
        <v>0.3</v>
      </c>
      <c r="O13" s="5">
        <v>0.4</v>
      </c>
      <c r="P13" s="5">
        <v>0.4</v>
      </c>
      <c r="Q13" s="5">
        <v>0.3</v>
      </c>
      <c r="R13" s="5">
        <v>0.4</v>
      </c>
      <c r="S13" s="5">
        <v>0.4</v>
      </c>
      <c r="T13" s="5">
        <v>0.4</v>
      </c>
      <c r="U13" s="5">
        <v>0.7</v>
      </c>
      <c r="V13" s="5">
        <v>0.9</v>
      </c>
      <c r="W13" s="5">
        <v>1</v>
      </c>
      <c r="Y13" s="8"/>
      <c r="Z13" s="9" t="s">
        <v>322</v>
      </c>
      <c r="AA13" s="5">
        <v>27.1</v>
      </c>
      <c r="AB13" s="5">
        <v>27.3</v>
      </c>
      <c r="AC13" s="5">
        <v>28</v>
      </c>
      <c r="AD13" s="5">
        <v>30.2</v>
      </c>
      <c r="AE13" s="5">
        <v>32.2</v>
      </c>
      <c r="AF13" s="5">
        <v>31</v>
      </c>
      <c r="AG13" s="5">
        <v>35.2</v>
      </c>
      <c r="AH13" s="5">
        <v>38.1</v>
      </c>
      <c r="AI13" s="5">
        <v>36</v>
      </c>
      <c r="AJ13" s="5">
        <v>34.5</v>
      </c>
      <c r="AK13" s="5">
        <v>31.1</v>
      </c>
      <c r="AL13" s="5">
        <v>32.6</v>
      </c>
      <c r="AM13" s="5">
        <v>32.4</v>
      </c>
      <c r="AN13" s="5">
        <v>27.7</v>
      </c>
      <c r="AO13" s="5">
        <v>43.2</v>
      </c>
      <c r="AP13" s="5">
        <v>44.5</v>
      </c>
      <c r="AQ13" s="5">
        <v>29.7</v>
      </c>
      <c r="AR13" s="5">
        <v>24.7</v>
      </c>
      <c r="AS13" s="5">
        <v>32.7</v>
      </c>
      <c r="AT13" s="5">
        <v>31.7</v>
      </c>
      <c r="AU13" s="5">
        <v>29.6</v>
      </c>
      <c r="AW13" s="8"/>
      <c r="AX13" s="9" t="s">
        <v>322</v>
      </c>
      <c r="AY13" s="5">
        <v>67.2</v>
      </c>
      <c r="AZ13" s="5">
        <v>61.4</v>
      </c>
      <c r="BA13" s="5">
        <v>57.7</v>
      </c>
      <c r="BB13" s="5">
        <v>37.1</v>
      </c>
      <c r="BC13" s="5">
        <v>54.9</v>
      </c>
      <c r="BD13" s="5">
        <v>41.6</v>
      </c>
      <c r="BE13" s="5">
        <v>56.6</v>
      </c>
      <c r="BF13" s="5">
        <v>57.1</v>
      </c>
      <c r="BG13" s="5">
        <v>56.1</v>
      </c>
      <c r="BH13" s="5">
        <v>49.5</v>
      </c>
      <c r="BI13" s="5">
        <v>52.7</v>
      </c>
      <c r="BJ13" s="5">
        <v>50</v>
      </c>
      <c r="BK13" s="5">
        <v>51.7</v>
      </c>
      <c r="BL13" s="5">
        <v>59.8</v>
      </c>
      <c r="BM13" s="5">
        <v>71.8</v>
      </c>
      <c r="BN13" s="5">
        <v>76.3</v>
      </c>
      <c r="BO13" s="5">
        <v>74.8</v>
      </c>
      <c r="BP13" s="5">
        <v>69</v>
      </c>
      <c r="BQ13" s="5">
        <v>65.3</v>
      </c>
      <c r="BR13" s="5">
        <v>61.8</v>
      </c>
      <c r="BS13" s="5">
        <v>60.8</v>
      </c>
      <c r="BU13" s="8"/>
      <c r="BV13" s="9" t="s">
        <v>322</v>
      </c>
      <c r="BW13" s="5">
        <v>13</v>
      </c>
      <c r="BX13" s="5">
        <v>13.3</v>
      </c>
      <c r="BY13" s="5">
        <v>14.6</v>
      </c>
      <c r="BZ13" s="5">
        <v>13.6</v>
      </c>
      <c r="CA13" s="5">
        <v>15.2</v>
      </c>
      <c r="CB13" s="5">
        <v>18.6</v>
      </c>
      <c r="CC13" s="5">
        <v>14.9</v>
      </c>
      <c r="CD13" s="5">
        <v>15.2</v>
      </c>
      <c r="CE13" s="5">
        <v>17.7</v>
      </c>
      <c r="CF13" s="5">
        <v>17.5</v>
      </c>
      <c r="CG13" s="5">
        <v>17</v>
      </c>
      <c r="CH13" s="5">
        <v>17.7</v>
      </c>
      <c r="CI13" s="5">
        <v>17</v>
      </c>
      <c r="CJ13" s="5">
        <v>18.5</v>
      </c>
      <c r="CK13" s="5">
        <v>17</v>
      </c>
      <c r="CL13" s="5">
        <v>17.8</v>
      </c>
      <c r="CM13" s="5">
        <v>20.9</v>
      </c>
      <c r="CN13" s="5">
        <v>17.8</v>
      </c>
      <c r="CO13" s="5">
        <v>17.5</v>
      </c>
      <c r="CP13" s="5">
        <v>16.8</v>
      </c>
      <c r="CQ13" s="5">
        <v>16.6</v>
      </c>
      <c r="CS13" s="8"/>
      <c r="CT13" s="9" t="s">
        <v>322</v>
      </c>
      <c r="CU13" s="5">
        <v>3.4</v>
      </c>
      <c r="CV13" s="5">
        <v>3.3</v>
      </c>
      <c r="CW13" s="5">
        <v>3.4</v>
      </c>
      <c r="CX13" s="5">
        <v>3.4</v>
      </c>
      <c r="CY13" s="5">
        <v>3.3</v>
      </c>
      <c r="CZ13" s="5">
        <v>4.2</v>
      </c>
      <c r="DA13" s="5">
        <v>3.1</v>
      </c>
      <c r="DB13" s="5">
        <v>3</v>
      </c>
      <c r="DC13" s="5">
        <v>3.1</v>
      </c>
      <c r="DD13" s="5">
        <v>2.4</v>
      </c>
      <c r="DE13" s="5">
        <v>2.6</v>
      </c>
      <c r="DF13" s="5">
        <v>4.7</v>
      </c>
      <c r="DG13" s="5">
        <v>6.3</v>
      </c>
      <c r="DH13" s="5">
        <v>6.5</v>
      </c>
      <c r="DI13" s="5">
        <v>8.3</v>
      </c>
      <c r="DJ13" s="5">
        <v>8.9</v>
      </c>
      <c r="DK13" s="5">
        <v>10.1</v>
      </c>
      <c r="DL13" s="5">
        <v>9.8</v>
      </c>
      <c r="DM13" s="5">
        <v>17.5</v>
      </c>
      <c r="DN13" s="5">
        <v>16</v>
      </c>
      <c r="DO13" s="5">
        <v>14.2</v>
      </c>
      <c r="DQ13" s="8"/>
      <c r="DR13" s="9" t="s">
        <v>322</v>
      </c>
      <c r="DS13" s="5">
        <v>134.1</v>
      </c>
      <c r="DT13" s="5">
        <v>113.4</v>
      </c>
      <c r="DU13" s="5">
        <v>114</v>
      </c>
      <c r="DV13" s="5">
        <v>116.8</v>
      </c>
      <c r="DW13" s="5">
        <v>126.6</v>
      </c>
      <c r="DX13" s="5">
        <v>127.6</v>
      </c>
      <c r="DY13" s="5">
        <v>126.7</v>
      </c>
      <c r="DZ13" s="5">
        <v>120.1</v>
      </c>
      <c r="EA13" s="5">
        <v>120.4</v>
      </c>
      <c r="EB13" s="5">
        <v>120.2</v>
      </c>
      <c r="EC13" s="5">
        <v>138.6</v>
      </c>
      <c r="ED13" s="5">
        <v>158.8</v>
      </c>
      <c r="EE13" s="5">
        <v>157.5</v>
      </c>
      <c r="EF13" s="5">
        <v>165.7</v>
      </c>
      <c r="EG13" s="5">
        <v>144.9</v>
      </c>
      <c r="EH13" s="5">
        <v>126.2</v>
      </c>
      <c r="EI13" s="5">
        <v>124.1</v>
      </c>
      <c r="EJ13" s="5">
        <v>120.6</v>
      </c>
      <c r="EK13" s="5">
        <v>112.2</v>
      </c>
      <c r="EL13" s="5">
        <v>118</v>
      </c>
      <c r="EM13" s="5">
        <v>117.6</v>
      </c>
      <c r="EO13" s="8"/>
      <c r="EP13" s="9" t="s">
        <v>322</v>
      </c>
      <c r="EQ13" s="5">
        <v>14.2</v>
      </c>
      <c r="ER13" s="5">
        <v>10.2</v>
      </c>
      <c r="ES13" s="5">
        <v>11.6</v>
      </c>
      <c r="ET13" s="5">
        <v>12</v>
      </c>
      <c r="EU13" s="5">
        <v>10.5</v>
      </c>
      <c r="EV13" s="5">
        <v>11.9</v>
      </c>
      <c r="EW13" s="5">
        <v>10</v>
      </c>
      <c r="EX13" s="5">
        <v>8.1</v>
      </c>
      <c r="EY13" s="5">
        <v>7.7</v>
      </c>
      <c r="EZ13" s="5">
        <v>6.9</v>
      </c>
      <c r="FA13" s="5">
        <v>6</v>
      </c>
      <c r="FB13" s="5">
        <v>7.2</v>
      </c>
      <c r="FC13" s="5">
        <v>7.1</v>
      </c>
      <c r="FD13" s="5">
        <v>5.9</v>
      </c>
      <c r="FE13" s="5">
        <v>6.9</v>
      </c>
      <c r="FF13" s="5">
        <v>6.9</v>
      </c>
      <c r="FG13" s="5">
        <v>7.2</v>
      </c>
      <c r="FH13" s="5">
        <v>7.4</v>
      </c>
      <c r="FI13" s="5">
        <v>6.7</v>
      </c>
      <c r="FJ13" s="5">
        <v>6.3</v>
      </c>
      <c r="FK13" s="5">
        <v>6.1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 t="s">
        <v>268</v>
      </c>
      <c r="N15" s="3" t="s">
        <v>268</v>
      </c>
      <c r="O15" s="3" t="s">
        <v>268</v>
      </c>
      <c r="P15" s="3" t="s">
        <v>268</v>
      </c>
      <c r="Q15" s="3" t="s">
        <v>268</v>
      </c>
      <c r="R15" s="3" t="s">
        <v>268</v>
      </c>
      <c r="S15" s="3" t="s">
        <v>268</v>
      </c>
      <c r="T15" s="3">
        <v>0.2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>
        <v>19</v>
      </c>
      <c r="AB15" s="3">
        <v>20.1</v>
      </c>
      <c r="AC15" s="3">
        <v>19</v>
      </c>
      <c r="AD15" s="3">
        <v>20.9</v>
      </c>
      <c r="AE15" s="3">
        <v>23.4</v>
      </c>
      <c r="AF15" s="3">
        <v>22.1</v>
      </c>
      <c r="AG15" s="3">
        <v>21.9</v>
      </c>
      <c r="AH15" s="3">
        <v>23.3</v>
      </c>
      <c r="AI15" s="3" t="s">
        <v>268</v>
      </c>
      <c r="AJ15" s="3" t="s">
        <v>268</v>
      </c>
      <c r="AK15" s="3">
        <v>15.3</v>
      </c>
      <c r="AL15" s="3">
        <v>17.1</v>
      </c>
      <c r="AM15" s="3">
        <v>15.8</v>
      </c>
      <c r="AN15" s="3">
        <v>12.5</v>
      </c>
      <c r="AO15" s="3">
        <v>14.8</v>
      </c>
      <c r="AP15" s="3" t="s">
        <v>268</v>
      </c>
      <c r="AQ15" s="3">
        <v>17.3</v>
      </c>
      <c r="AR15" s="3">
        <v>11.2</v>
      </c>
      <c r="AS15" s="3">
        <v>15.6</v>
      </c>
      <c r="AT15" s="3">
        <v>15.3</v>
      </c>
      <c r="AU15" s="3">
        <v>13.1</v>
      </c>
      <c r="AW15" s="1"/>
      <c r="AX15" s="11" t="s">
        <v>267</v>
      </c>
      <c r="AY15" s="3">
        <v>18.4</v>
      </c>
      <c r="AZ15" s="3">
        <v>16.1</v>
      </c>
      <c r="BA15" s="3">
        <v>17</v>
      </c>
      <c r="BB15" s="3">
        <v>16</v>
      </c>
      <c r="BC15" s="3">
        <v>16.3</v>
      </c>
      <c r="BD15" s="3">
        <v>15.2</v>
      </c>
      <c r="BE15" s="3">
        <v>20.4</v>
      </c>
      <c r="BF15" s="3">
        <v>21.6</v>
      </c>
      <c r="BG15" s="3">
        <v>20.6</v>
      </c>
      <c r="BH15" s="3">
        <v>16.9</v>
      </c>
      <c r="BI15" s="3">
        <v>18.9</v>
      </c>
      <c r="BJ15" s="3" t="s">
        <v>268</v>
      </c>
      <c r="BK15" s="3">
        <v>16.4</v>
      </c>
      <c r="BL15" s="3">
        <v>15.3</v>
      </c>
      <c r="BM15" s="3">
        <v>16.2</v>
      </c>
      <c r="BN15" s="3">
        <v>18.1</v>
      </c>
      <c r="BO15" s="3">
        <v>18.9</v>
      </c>
      <c r="BP15" s="3">
        <v>16.5</v>
      </c>
      <c r="BQ15" s="3">
        <v>19.4</v>
      </c>
      <c r="BR15" s="3">
        <v>18.1</v>
      </c>
      <c r="BS15" s="3">
        <v>17</v>
      </c>
      <c r="BU15" s="1"/>
      <c r="BV15" s="11" t="s">
        <v>267</v>
      </c>
      <c r="BW15" s="3" t="s">
        <v>268</v>
      </c>
      <c r="BX15" s="3" t="s">
        <v>268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>
        <v>7.4</v>
      </c>
      <c r="CG15" s="3" t="s">
        <v>268</v>
      </c>
      <c r="CH15" s="3" t="s">
        <v>268</v>
      </c>
      <c r="CI15" s="3" t="s">
        <v>268</v>
      </c>
      <c r="CJ15" s="3" t="s">
        <v>268</v>
      </c>
      <c r="CK15" s="3" t="s">
        <v>268</v>
      </c>
      <c r="CL15" s="3" t="s">
        <v>268</v>
      </c>
      <c r="CM15" s="3" t="s">
        <v>268</v>
      </c>
      <c r="CN15" s="3" t="s">
        <v>268</v>
      </c>
      <c r="CO15" s="3">
        <v>7.9</v>
      </c>
      <c r="CP15" s="3">
        <v>7.5</v>
      </c>
      <c r="CQ15" s="3">
        <v>7.7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>
        <v>4.1</v>
      </c>
      <c r="DM15" s="3">
        <v>3.9</v>
      </c>
      <c r="DN15" s="3">
        <v>3.2</v>
      </c>
      <c r="DO15" s="3">
        <v>2.7</v>
      </c>
      <c r="DQ15" s="1"/>
      <c r="DR15" s="11" t="s">
        <v>267</v>
      </c>
      <c r="DS15" s="3">
        <v>21.8</v>
      </c>
      <c r="DT15" s="3">
        <v>20</v>
      </c>
      <c r="DU15" s="3">
        <v>21.6</v>
      </c>
      <c r="DV15" s="3">
        <v>20.1</v>
      </c>
      <c r="DW15" s="3">
        <v>21.8</v>
      </c>
      <c r="DX15" s="3">
        <v>21.5</v>
      </c>
      <c r="DY15" s="3">
        <v>22.1</v>
      </c>
      <c r="DZ15" s="3">
        <v>18.1</v>
      </c>
      <c r="EA15" s="3" t="s">
        <v>268</v>
      </c>
      <c r="EB15" s="3">
        <v>16.5</v>
      </c>
      <c r="EC15" s="3">
        <v>18.1</v>
      </c>
      <c r="ED15" s="3">
        <v>20.9</v>
      </c>
      <c r="EE15" s="3">
        <v>17.3</v>
      </c>
      <c r="EF15" s="3">
        <v>17.5</v>
      </c>
      <c r="EG15" s="3">
        <v>21</v>
      </c>
      <c r="EH15" s="3">
        <v>20.6</v>
      </c>
      <c r="EI15" s="3">
        <v>20.3</v>
      </c>
      <c r="EJ15" s="3">
        <v>20.9</v>
      </c>
      <c r="EK15" s="3">
        <v>22.8</v>
      </c>
      <c r="EL15" s="3">
        <v>25.5</v>
      </c>
      <c r="EM15" s="3">
        <v>29</v>
      </c>
      <c r="EO15" s="1"/>
      <c r="EP15" s="11" t="s">
        <v>267</v>
      </c>
      <c r="EQ15" s="3">
        <v>7</v>
      </c>
      <c r="ER15" s="3">
        <v>6.3</v>
      </c>
      <c r="ES15" s="3">
        <v>6.9</v>
      </c>
      <c r="ET15" s="3">
        <v>7.2</v>
      </c>
      <c r="EU15" s="3">
        <v>7</v>
      </c>
      <c r="EV15" s="3">
        <v>7.1</v>
      </c>
      <c r="EW15" s="3">
        <v>7.9</v>
      </c>
      <c r="EX15" s="3" t="s">
        <v>268</v>
      </c>
      <c r="EY15" s="3">
        <v>5.5</v>
      </c>
      <c r="EZ15" s="3">
        <v>5.3</v>
      </c>
      <c r="FA15" s="3">
        <v>4.6</v>
      </c>
      <c r="FB15" s="3">
        <v>5.9</v>
      </c>
      <c r="FC15" s="3">
        <v>5.9</v>
      </c>
      <c r="FD15" s="3">
        <v>4.9</v>
      </c>
      <c r="FE15" s="3" t="s">
        <v>268</v>
      </c>
      <c r="FF15" s="3" t="s">
        <v>268</v>
      </c>
      <c r="FG15" s="3" t="s">
        <v>268</v>
      </c>
      <c r="FH15" s="3" t="s">
        <v>268</v>
      </c>
      <c r="FI15" s="3">
        <v>5.5</v>
      </c>
      <c r="FJ15" s="3" t="s">
        <v>268</v>
      </c>
      <c r="FK15" s="3">
        <v>4.9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>
        <v>0</v>
      </c>
      <c r="O16" s="3">
        <v>0</v>
      </c>
      <c r="P16" s="3" t="s">
        <v>268</v>
      </c>
      <c r="Q16" s="3" t="s">
        <v>268</v>
      </c>
      <c r="R16" s="3" t="s">
        <v>268</v>
      </c>
      <c r="S16" s="3">
        <v>0</v>
      </c>
      <c r="T16" s="3">
        <v>0</v>
      </c>
      <c r="U16" s="3">
        <v>0</v>
      </c>
      <c r="V16" s="3">
        <v>0.1</v>
      </c>
      <c r="W16" s="3">
        <v>0.1</v>
      </c>
      <c r="Y16" s="1"/>
      <c r="Z16" s="11" t="s">
        <v>269</v>
      </c>
      <c r="AA16" s="3">
        <v>5.5</v>
      </c>
      <c r="AB16" s="3">
        <v>4.7</v>
      </c>
      <c r="AC16" s="3">
        <v>6.4</v>
      </c>
      <c r="AD16" s="3">
        <v>4.9</v>
      </c>
      <c r="AE16" s="3">
        <v>4.6</v>
      </c>
      <c r="AF16" s="3">
        <v>5</v>
      </c>
      <c r="AG16" s="3">
        <v>9.4</v>
      </c>
      <c r="AH16" s="3">
        <v>12.3</v>
      </c>
      <c r="AI16" s="3">
        <v>13.3</v>
      </c>
      <c r="AJ16" s="3">
        <v>12.9</v>
      </c>
      <c r="AK16" s="3" t="s">
        <v>268</v>
      </c>
      <c r="AL16" s="3">
        <v>12.3</v>
      </c>
      <c r="AM16" s="3">
        <v>11.8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 t="s">
        <v>268</v>
      </c>
      <c r="AS16" s="3">
        <v>14.5</v>
      </c>
      <c r="AT16" s="3">
        <v>13.9</v>
      </c>
      <c r="AU16" s="3">
        <v>13.9</v>
      </c>
      <c r="AW16" s="1"/>
      <c r="AX16" s="11" t="s">
        <v>269</v>
      </c>
      <c r="AY16" s="3">
        <v>41.3</v>
      </c>
      <c r="AZ16" s="3">
        <v>34</v>
      </c>
      <c r="BA16" s="3">
        <v>34.6</v>
      </c>
      <c r="BB16" s="3">
        <v>13.3</v>
      </c>
      <c r="BC16" s="3">
        <v>30.7</v>
      </c>
      <c r="BD16" s="3">
        <v>20.6</v>
      </c>
      <c r="BE16" s="3">
        <v>31.3</v>
      </c>
      <c r="BF16" s="3">
        <v>30.5</v>
      </c>
      <c r="BG16" s="3">
        <v>31.1</v>
      </c>
      <c r="BH16" s="3">
        <v>28.8</v>
      </c>
      <c r="BI16" s="3">
        <v>31.8</v>
      </c>
      <c r="BJ16" s="3">
        <v>30.3</v>
      </c>
      <c r="BK16" s="3">
        <v>29.4</v>
      </c>
      <c r="BL16" s="3">
        <v>38.9</v>
      </c>
      <c r="BM16" s="3" t="s">
        <v>268</v>
      </c>
      <c r="BN16" s="3" t="s">
        <v>268</v>
      </c>
      <c r="BO16" s="3" t="s">
        <v>268</v>
      </c>
      <c r="BP16" s="3" t="s">
        <v>268</v>
      </c>
      <c r="BQ16" s="3">
        <v>39.6</v>
      </c>
      <c r="BR16" s="3">
        <v>40.3</v>
      </c>
      <c r="BS16" s="3">
        <v>41.3</v>
      </c>
      <c r="BU16" s="1"/>
      <c r="BV16" s="11" t="s">
        <v>269</v>
      </c>
      <c r="BW16" s="3" t="s">
        <v>268</v>
      </c>
      <c r="BX16" s="3" t="s">
        <v>268</v>
      </c>
      <c r="BY16" s="3" t="s">
        <v>268</v>
      </c>
      <c r="BZ16" s="3" t="s">
        <v>268</v>
      </c>
      <c r="CA16" s="3" t="s">
        <v>268</v>
      </c>
      <c r="CB16" s="3" t="s">
        <v>268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 t="s">
        <v>268</v>
      </c>
      <c r="CH16" s="3" t="s">
        <v>268</v>
      </c>
      <c r="CI16" s="3" t="s">
        <v>268</v>
      </c>
      <c r="CJ16" s="3" t="s">
        <v>268</v>
      </c>
      <c r="CK16" s="3" t="s">
        <v>268</v>
      </c>
      <c r="CL16" s="3" t="s">
        <v>268</v>
      </c>
      <c r="CM16" s="3" t="s">
        <v>268</v>
      </c>
      <c r="CN16" s="3" t="s">
        <v>268</v>
      </c>
      <c r="CO16" s="3">
        <v>9.6</v>
      </c>
      <c r="CP16" s="3">
        <v>9.2</v>
      </c>
      <c r="CQ16" s="3">
        <v>8.8</v>
      </c>
      <c r="CS16" s="1"/>
      <c r="CT16" s="11" t="s">
        <v>269</v>
      </c>
      <c r="CU16" s="3">
        <v>0.8</v>
      </c>
      <c r="CV16" s="3">
        <v>0.6</v>
      </c>
      <c r="CW16" s="3">
        <v>0.7</v>
      </c>
      <c r="CX16" s="3">
        <v>0.7</v>
      </c>
      <c r="CY16" s="3">
        <v>0.6</v>
      </c>
      <c r="CZ16" s="3">
        <v>0.6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>
        <v>1</v>
      </c>
      <c r="DF16" s="3" t="s">
        <v>268</v>
      </c>
      <c r="DG16" s="3">
        <v>3.8</v>
      </c>
      <c r="DH16" s="3">
        <v>3.9</v>
      </c>
      <c r="DI16" s="3" t="s">
        <v>268</v>
      </c>
      <c r="DJ16" s="3" t="s">
        <v>268</v>
      </c>
      <c r="DK16" s="3" t="s">
        <v>268</v>
      </c>
      <c r="DL16" s="3">
        <v>5.7</v>
      </c>
      <c r="DM16" s="3">
        <v>13.6</v>
      </c>
      <c r="DN16" s="3">
        <v>12.7</v>
      </c>
      <c r="DO16" s="3">
        <v>11.4</v>
      </c>
      <c r="DQ16" s="1"/>
      <c r="DR16" s="11" t="s">
        <v>269</v>
      </c>
      <c r="DS16" s="3">
        <v>110.8</v>
      </c>
      <c r="DT16" s="3">
        <v>89.6</v>
      </c>
      <c r="DU16" s="3">
        <v>88.6</v>
      </c>
      <c r="DV16" s="3">
        <v>92.4</v>
      </c>
      <c r="DW16" s="3">
        <v>100.6</v>
      </c>
      <c r="DX16" s="3">
        <v>101.8</v>
      </c>
      <c r="DY16" s="3">
        <v>100.3</v>
      </c>
      <c r="DZ16" s="3">
        <v>97.7</v>
      </c>
      <c r="EA16" s="3">
        <v>98</v>
      </c>
      <c r="EB16" s="3">
        <v>99</v>
      </c>
      <c r="EC16" s="3">
        <v>114.7</v>
      </c>
      <c r="ED16" s="3">
        <v>131.7</v>
      </c>
      <c r="EE16" s="3">
        <v>133.7</v>
      </c>
      <c r="EF16" s="3">
        <v>139.9</v>
      </c>
      <c r="EG16" s="3">
        <v>114.2</v>
      </c>
      <c r="EH16" s="3" t="s">
        <v>268</v>
      </c>
      <c r="EI16" s="3">
        <v>96.4</v>
      </c>
      <c r="EJ16" s="3">
        <v>92.6</v>
      </c>
      <c r="EK16" s="3">
        <v>82</v>
      </c>
      <c r="EL16" s="3">
        <v>85.2</v>
      </c>
      <c r="EM16" s="3">
        <v>81.6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 t="s">
        <v>268</v>
      </c>
      <c r="FF16" s="3" t="s">
        <v>268</v>
      </c>
      <c r="FG16" s="3" t="s">
        <v>268</v>
      </c>
      <c r="FH16" s="3">
        <v>1.1</v>
      </c>
      <c r="FI16" s="3">
        <v>1</v>
      </c>
      <c r="FJ16" s="3">
        <v>1</v>
      </c>
      <c r="FK16" s="3">
        <v>1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 t="s">
        <v>268</v>
      </c>
      <c r="G17" s="3" t="s">
        <v>268</v>
      </c>
      <c r="H17" s="3" t="s">
        <v>268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>
        <v>0.1</v>
      </c>
      <c r="P17" s="3">
        <v>0.1</v>
      </c>
      <c r="Q17" s="3" t="s">
        <v>268</v>
      </c>
      <c r="R17" s="3" t="s">
        <v>268</v>
      </c>
      <c r="S17" s="3" t="s">
        <v>268</v>
      </c>
      <c r="T17" s="3" t="s">
        <v>268</v>
      </c>
      <c r="U17" s="3" t="s">
        <v>268</v>
      </c>
      <c r="V17" s="3" t="s">
        <v>268</v>
      </c>
      <c r="W17" s="3" t="s">
        <v>268</v>
      </c>
      <c r="Y17" s="1"/>
      <c r="Z17" s="11" t="s">
        <v>270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>
        <v>0.1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>
        <v>0.1</v>
      </c>
      <c r="AR17" s="3">
        <v>0.1</v>
      </c>
      <c r="AS17" s="3">
        <v>0.1</v>
      </c>
      <c r="AT17" s="3">
        <v>0.1</v>
      </c>
      <c r="AU17" s="3">
        <v>0.2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>
        <v>0</v>
      </c>
      <c r="BJ17" s="3" t="s">
        <v>268</v>
      </c>
      <c r="BK17" s="3" t="s">
        <v>268</v>
      </c>
      <c r="BL17" s="3">
        <v>0.1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0.2</v>
      </c>
      <c r="BR17" s="3">
        <v>0.2</v>
      </c>
      <c r="BS17" s="3">
        <v>0.2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 t="s">
        <v>268</v>
      </c>
      <c r="CH17" s="3" t="s">
        <v>268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 t="s">
        <v>268</v>
      </c>
      <c r="CN17" s="3" t="s">
        <v>268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 t="s">
        <v>268</v>
      </c>
      <c r="DB17" s="3" t="s">
        <v>268</v>
      </c>
      <c r="DC17" s="3" t="s">
        <v>268</v>
      </c>
      <c r="DD17" s="3" t="s">
        <v>268</v>
      </c>
      <c r="DE17" s="3" t="s">
        <v>268</v>
      </c>
      <c r="DF17" s="3">
        <v>0</v>
      </c>
      <c r="DG17" s="3" t="s">
        <v>268</v>
      </c>
      <c r="DH17" s="3" t="s">
        <v>268</v>
      </c>
      <c r="DI17" s="3" t="s">
        <v>268</v>
      </c>
      <c r="DJ17" s="3" t="s">
        <v>268</v>
      </c>
      <c r="DK17" s="3" t="s">
        <v>268</v>
      </c>
      <c r="DL17" s="3">
        <v>0</v>
      </c>
      <c r="DM17" s="3">
        <v>0</v>
      </c>
      <c r="DN17" s="3">
        <v>0.1</v>
      </c>
      <c r="DO17" s="3">
        <v>0</v>
      </c>
      <c r="DQ17" s="1"/>
      <c r="DR17" s="11" t="s">
        <v>270</v>
      </c>
      <c r="DS17" s="3" t="s">
        <v>268</v>
      </c>
      <c r="DT17" s="3">
        <v>0</v>
      </c>
      <c r="DU17" s="3" t="s">
        <v>268</v>
      </c>
      <c r="DV17" s="3" t="s">
        <v>268</v>
      </c>
      <c r="DW17" s="3" t="s">
        <v>268</v>
      </c>
      <c r="DX17" s="3">
        <v>0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>
        <v>0.1</v>
      </c>
      <c r="EH17" s="3">
        <v>0.1</v>
      </c>
      <c r="EI17" s="3">
        <v>0.1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270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>
        <v>0</v>
      </c>
      <c r="FB17" s="3" t="s">
        <v>268</v>
      </c>
      <c r="FC17" s="3">
        <v>0.1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 t="s">
        <v>268</v>
      </c>
      <c r="S18" s="3" t="s">
        <v>268</v>
      </c>
      <c r="T18" s="3" t="s">
        <v>268</v>
      </c>
      <c r="U18" s="3" t="s">
        <v>268</v>
      </c>
      <c r="V18" s="3">
        <v>0</v>
      </c>
      <c r="W18" s="3">
        <v>0</v>
      </c>
      <c r="Y18" s="1"/>
      <c r="Z18" s="11" t="s">
        <v>271</v>
      </c>
      <c r="AA18" s="3" t="s">
        <v>268</v>
      </c>
      <c r="AB18" s="3" t="s">
        <v>268</v>
      </c>
      <c r="AC18" s="3" t="s">
        <v>268</v>
      </c>
      <c r="AD18" s="3" t="s">
        <v>268</v>
      </c>
      <c r="AE18" s="3" t="s">
        <v>268</v>
      </c>
      <c r="AF18" s="3" t="s">
        <v>268</v>
      </c>
      <c r="AG18" s="3">
        <v>1.7</v>
      </c>
      <c r="AH18" s="3" t="s">
        <v>268</v>
      </c>
      <c r="AI18" s="3" t="s">
        <v>268</v>
      </c>
      <c r="AJ18" s="3">
        <v>0.4</v>
      </c>
      <c r="AK18" s="3" t="s">
        <v>268</v>
      </c>
      <c r="AL18" s="3" t="s">
        <v>268</v>
      </c>
      <c r="AM18" s="3" t="s">
        <v>268</v>
      </c>
      <c r="AN18" s="3">
        <v>0.1</v>
      </c>
      <c r="AO18" s="3">
        <v>0.1</v>
      </c>
      <c r="AP18" s="3" t="s">
        <v>268</v>
      </c>
      <c r="AQ18" s="3" t="s">
        <v>268</v>
      </c>
      <c r="AR18" s="3" t="s">
        <v>268</v>
      </c>
      <c r="AS18" s="3" t="s">
        <v>268</v>
      </c>
      <c r="AT18" s="3">
        <v>0</v>
      </c>
      <c r="AU18" s="3">
        <v>0</v>
      </c>
      <c r="AW18" s="1"/>
      <c r="AX18" s="11" t="s">
        <v>271</v>
      </c>
      <c r="AY18" s="3" t="s">
        <v>268</v>
      </c>
      <c r="AZ18" s="3" t="s">
        <v>268</v>
      </c>
      <c r="BA18" s="3">
        <v>-0.1</v>
      </c>
      <c r="BB18" s="3" t="s">
        <v>268</v>
      </c>
      <c r="BC18" s="3" t="s">
        <v>268</v>
      </c>
      <c r="BD18" s="3" t="s">
        <v>268</v>
      </c>
      <c r="BE18" s="3">
        <v>0.5</v>
      </c>
      <c r="BF18" s="3">
        <v>0.7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>
        <v>1</v>
      </c>
      <c r="BQ18" s="3">
        <v>1</v>
      </c>
      <c r="BR18" s="3">
        <v>1.1</v>
      </c>
      <c r="BS18" s="3">
        <v>0.4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 t="s">
        <v>268</v>
      </c>
      <c r="CE18" s="3">
        <v>0</v>
      </c>
      <c r="CF18" s="3">
        <v>0</v>
      </c>
      <c r="CG18" s="3">
        <v>0</v>
      </c>
      <c r="CH18" s="3">
        <v>0</v>
      </c>
      <c r="CI18" s="3" t="s">
        <v>268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 t="s">
        <v>268</v>
      </c>
      <c r="EA18" s="3">
        <v>0</v>
      </c>
      <c r="EB18" s="3">
        <v>0</v>
      </c>
      <c r="EC18" s="3" t="s">
        <v>268</v>
      </c>
      <c r="ED18" s="3">
        <v>0</v>
      </c>
      <c r="EE18" s="3" t="s">
        <v>268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 t="s">
        <v>268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 t="s">
        <v>268</v>
      </c>
      <c r="FE18" s="3">
        <v>0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>
        <v>0.9</v>
      </c>
      <c r="AQ19" s="3">
        <v>0.8</v>
      </c>
      <c r="AR19" s="3" t="s">
        <v>268</v>
      </c>
      <c r="AS19" s="3" t="s">
        <v>268</v>
      </c>
      <c r="AT19" s="3">
        <v>0.9</v>
      </c>
      <c r="AU19" s="3">
        <v>1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>
        <v>0</v>
      </c>
      <c r="FC19" s="3" t="s">
        <v>268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 t="s">
        <v>268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 t="s">
        <v>268</v>
      </c>
      <c r="T20" s="3" t="s">
        <v>268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0.1</v>
      </c>
      <c r="AG20" s="3">
        <v>0.1</v>
      </c>
      <c r="AH20" s="3">
        <v>0.1</v>
      </c>
      <c r="AI20" s="3">
        <v>0</v>
      </c>
      <c r="AJ20" s="3">
        <v>0</v>
      </c>
      <c r="AK20" s="3">
        <v>0</v>
      </c>
      <c r="AL20" s="3">
        <v>0</v>
      </c>
      <c r="AM20" s="3" t="s">
        <v>268</v>
      </c>
      <c r="AN20" s="3" t="s">
        <v>268</v>
      </c>
      <c r="AO20" s="3">
        <v>0</v>
      </c>
      <c r="AP20" s="3">
        <v>0</v>
      </c>
      <c r="AQ20" s="3" t="s">
        <v>268</v>
      </c>
      <c r="AR20" s="3">
        <v>0</v>
      </c>
      <c r="AS20" s="3">
        <v>0</v>
      </c>
      <c r="AT20" s="3">
        <v>0.1</v>
      </c>
      <c r="AU20" s="3">
        <v>0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0.1</v>
      </c>
      <c r="BE20" s="3">
        <v>0.1</v>
      </c>
      <c r="BF20" s="3">
        <v>0.1</v>
      </c>
      <c r="BG20" s="3">
        <v>0.1</v>
      </c>
      <c r="BH20" s="3">
        <v>0.1</v>
      </c>
      <c r="BI20" s="3" t="s">
        <v>268</v>
      </c>
      <c r="BJ20" s="3">
        <v>0.1</v>
      </c>
      <c r="BK20" s="3">
        <v>0.1</v>
      </c>
      <c r="BL20" s="3">
        <v>0</v>
      </c>
      <c r="BM20" s="3" t="s">
        <v>268</v>
      </c>
      <c r="BN20" s="3" t="s">
        <v>268</v>
      </c>
      <c r="BO20" s="3">
        <v>0</v>
      </c>
      <c r="BP20" s="3" t="s">
        <v>268</v>
      </c>
      <c r="BQ20" s="3">
        <v>0.1</v>
      </c>
      <c r="BR20" s="3">
        <v>0.1</v>
      </c>
      <c r="BS20" s="3">
        <v>0.1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 t="s">
        <v>268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 t="s">
        <v>268</v>
      </c>
      <c r="DK20" s="3">
        <v>0</v>
      </c>
      <c r="DL20" s="3" t="s">
        <v>268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 t="s">
        <v>268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 t="s">
        <v>268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 t="s">
        <v>268</v>
      </c>
      <c r="H24" s="3" t="s">
        <v>268</v>
      </c>
      <c r="I24" s="3" t="s">
        <v>268</v>
      </c>
      <c r="J24" s="3" t="s">
        <v>268</v>
      </c>
      <c r="K24" s="3" t="s">
        <v>268</v>
      </c>
      <c r="L24" s="3" t="s">
        <v>268</v>
      </c>
      <c r="M24" s="3">
        <v>0</v>
      </c>
      <c r="N24" s="3">
        <v>0</v>
      </c>
      <c r="O24" s="3">
        <v>0</v>
      </c>
      <c r="P24" s="3">
        <v>0.1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0.4</v>
      </c>
      <c r="AB24" s="3">
        <v>0.4</v>
      </c>
      <c r="AC24" s="3">
        <v>0.4</v>
      </c>
      <c r="AD24" s="3">
        <v>0.3</v>
      </c>
      <c r="AE24" s="3">
        <v>0.2</v>
      </c>
      <c r="AF24" s="3">
        <v>0.4</v>
      </c>
      <c r="AG24" s="3">
        <v>0.7</v>
      </c>
      <c r="AH24" s="3">
        <v>0.5</v>
      </c>
      <c r="AI24" s="3">
        <v>0.5</v>
      </c>
      <c r="AJ24" s="3">
        <v>2.7</v>
      </c>
      <c r="AK24" s="3" t="s">
        <v>268</v>
      </c>
      <c r="AL24" s="3" t="s">
        <v>268</v>
      </c>
      <c r="AM24" s="3" t="s">
        <v>268</v>
      </c>
      <c r="AN24" s="3" t="s">
        <v>268</v>
      </c>
      <c r="AO24" s="3" t="s">
        <v>268</v>
      </c>
      <c r="AP24" s="3" t="s">
        <v>268</v>
      </c>
      <c r="AQ24" s="3" t="s">
        <v>268</v>
      </c>
      <c r="AR24" s="3">
        <v>0.3</v>
      </c>
      <c r="AS24" s="3">
        <v>1.6</v>
      </c>
      <c r="AT24" s="3">
        <v>1.4</v>
      </c>
      <c r="AU24" s="3">
        <v>1.3</v>
      </c>
      <c r="AW24" s="1"/>
      <c r="AX24" s="11" t="s">
        <v>277</v>
      </c>
      <c r="AY24" s="3">
        <v>4.2</v>
      </c>
      <c r="AZ24" s="3">
        <v>5.4</v>
      </c>
      <c r="BA24" s="3">
        <v>5.9</v>
      </c>
      <c r="BB24" s="3">
        <v>6</v>
      </c>
      <c r="BC24" s="3">
        <v>5.5</v>
      </c>
      <c r="BD24" s="3">
        <v>4.4</v>
      </c>
      <c r="BE24" s="3">
        <v>4.3</v>
      </c>
      <c r="BF24" s="3">
        <v>4.2</v>
      </c>
      <c r="BG24" s="3">
        <v>3.6</v>
      </c>
      <c r="BH24" s="3">
        <v>3.5</v>
      </c>
      <c r="BI24" s="3" t="s">
        <v>268</v>
      </c>
      <c r="BJ24" s="3" t="s">
        <v>268</v>
      </c>
      <c r="BK24" s="3" t="s">
        <v>268</v>
      </c>
      <c r="BL24" s="3" t="s">
        <v>268</v>
      </c>
      <c r="BM24" s="3" t="s">
        <v>268</v>
      </c>
      <c r="BN24" s="3" t="s">
        <v>268</v>
      </c>
      <c r="BO24" s="3">
        <v>3.5</v>
      </c>
      <c r="BP24" s="3" t="s">
        <v>268</v>
      </c>
      <c r="BQ24" s="3">
        <v>5</v>
      </c>
      <c r="BR24" s="3">
        <v>1.9</v>
      </c>
      <c r="BS24" s="3">
        <v>1.8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 t="s">
        <v>268</v>
      </c>
      <c r="DH24" s="3" t="s">
        <v>268</v>
      </c>
      <c r="DI24" s="3" t="s">
        <v>268</v>
      </c>
      <c r="DJ24" s="3" t="s">
        <v>268</v>
      </c>
      <c r="DK24" s="3" t="s">
        <v>268</v>
      </c>
      <c r="DL24" s="3" t="s">
        <v>268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1.5</v>
      </c>
      <c r="DT24" s="3">
        <v>3.8</v>
      </c>
      <c r="DU24" s="3">
        <v>3.8</v>
      </c>
      <c r="DV24" s="3">
        <v>4.2</v>
      </c>
      <c r="DW24" s="3">
        <v>4.2</v>
      </c>
      <c r="DX24" s="3">
        <v>4.2</v>
      </c>
      <c r="DY24" s="3">
        <v>4.4</v>
      </c>
      <c r="DZ24" s="3">
        <v>4.3</v>
      </c>
      <c r="EA24" s="3">
        <v>4.3</v>
      </c>
      <c r="EB24" s="3">
        <v>4.7</v>
      </c>
      <c r="EC24" s="3" t="s">
        <v>268</v>
      </c>
      <c r="ED24" s="3">
        <v>6.1</v>
      </c>
      <c r="EE24" s="3">
        <v>6.4</v>
      </c>
      <c r="EF24" s="3" t="s">
        <v>268</v>
      </c>
      <c r="EG24" s="3">
        <v>9.6</v>
      </c>
      <c r="EH24" s="3" t="s">
        <v>268</v>
      </c>
      <c r="EI24" s="3">
        <v>7.3</v>
      </c>
      <c r="EJ24" s="3">
        <v>7.1</v>
      </c>
      <c r="EK24" s="3">
        <v>7.4</v>
      </c>
      <c r="EL24" s="3">
        <v>7.1</v>
      </c>
      <c r="EM24" s="3">
        <v>7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 t="s">
        <v>268</v>
      </c>
      <c r="FA24" s="3" t="s">
        <v>268</v>
      </c>
      <c r="FB24" s="3" t="s">
        <v>268</v>
      </c>
      <c r="FC24" s="3" t="s">
        <v>268</v>
      </c>
      <c r="FD24" s="3" t="s">
        <v>268</v>
      </c>
      <c r="FE24" s="3" t="s">
        <v>268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 t="s">
        <v>268</v>
      </c>
      <c r="N27" s="3" t="s">
        <v>268</v>
      </c>
      <c r="O27" s="3" t="s">
        <v>268</v>
      </c>
      <c r="P27" s="3" t="s">
        <v>268</v>
      </c>
      <c r="Q27" s="3" t="s">
        <v>268</v>
      </c>
      <c r="R27" s="3" t="s">
        <v>268</v>
      </c>
      <c r="S27" s="3" t="s">
        <v>268</v>
      </c>
      <c r="T27" s="3">
        <v>49.1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>
        <v>70</v>
      </c>
      <c r="AB27" s="3">
        <v>73.8</v>
      </c>
      <c r="AC27" s="3">
        <v>67.7</v>
      </c>
      <c r="AD27" s="3">
        <v>69.3</v>
      </c>
      <c r="AE27" s="3">
        <v>72.8</v>
      </c>
      <c r="AF27" s="3">
        <v>71.3</v>
      </c>
      <c r="AG27" s="3">
        <v>62.3</v>
      </c>
      <c r="AH27" s="3">
        <v>61.2</v>
      </c>
      <c r="AI27" s="3" t="s">
        <v>268</v>
      </c>
      <c r="AJ27" s="3" t="s">
        <v>268</v>
      </c>
      <c r="AK27" s="3">
        <v>49</v>
      </c>
      <c r="AL27" s="3">
        <v>52.5</v>
      </c>
      <c r="AM27" s="3">
        <v>48.8</v>
      </c>
      <c r="AN27" s="3">
        <v>45.3</v>
      </c>
      <c r="AO27" s="3">
        <v>34.2</v>
      </c>
      <c r="AP27" s="3" t="s">
        <v>268</v>
      </c>
      <c r="AQ27" s="3">
        <v>58.4</v>
      </c>
      <c r="AR27" s="3">
        <v>45.2</v>
      </c>
      <c r="AS27" s="3">
        <v>47.6</v>
      </c>
      <c r="AT27" s="3">
        <v>48.1</v>
      </c>
      <c r="AU27" s="3">
        <v>44.2</v>
      </c>
      <c r="AW27" s="1"/>
      <c r="AX27" s="11" t="s">
        <v>267</v>
      </c>
      <c r="AY27" s="3">
        <v>27.4</v>
      </c>
      <c r="AZ27" s="3">
        <v>26.2</v>
      </c>
      <c r="BA27" s="3">
        <v>29.5</v>
      </c>
      <c r="BB27" s="3">
        <v>43.2</v>
      </c>
      <c r="BC27" s="3">
        <v>29.7</v>
      </c>
      <c r="BD27" s="3">
        <v>36.6</v>
      </c>
      <c r="BE27" s="3">
        <v>36</v>
      </c>
      <c r="BF27" s="3">
        <v>37.7</v>
      </c>
      <c r="BG27" s="3">
        <v>36.8</v>
      </c>
      <c r="BH27" s="3">
        <v>34.2</v>
      </c>
      <c r="BI27" s="3">
        <v>35.8</v>
      </c>
      <c r="BJ27" s="3" t="s">
        <v>268</v>
      </c>
      <c r="BK27" s="3">
        <v>31.6</v>
      </c>
      <c r="BL27" s="3">
        <v>25.5</v>
      </c>
      <c r="BM27" s="3">
        <v>22.6</v>
      </c>
      <c r="BN27" s="3">
        <v>23.7</v>
      </c>
      <c r="BO27" s="3">
        <v>25.2</v>
      </c>
      <c r="BP27" s="3">
        <v>23.9</v>
      </c>
      <c r="BQ27" s="3">
        <v>29.6</v>
      </c>
      <c r="BR27" s="3">
        <v>29.3</v>
      </c>
      <c r="BS27" s="3">
        <v>27.9</v>
      </c>
      <c r="BU27" s="1"/>
      <c r="BV27" s="11" t="s">
        <v>267</v>
      </c>
      <c r="BW27" s="3" t="s">
        <v>268</v>
      </c>
      <c r="BX27" s="3" t="s">
        <v>268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>
        <v>42.2</v>
      </c>
      <c r="CG27" s="3" t="s">
        <v>268</v>
      </c>
      <c r="CH27" s="3" t="s">
        <v>268</v>
      </c>
      <c r="CI27" s="3" t="s">
        <v>268</v>
      </c>
      <c r="CJ27" s="3" t="s">
        <v>268</v>
      </c>
      <c r="CK27" s="3" t="s">
        <v>268</v>
      </c>
      <c r="CL27" s="3" t="s">
        <v>268</v>
      </c>
      <c r="CM27" s="3" t="s">
        <v>268</v>
      </c>
      <c r="CN27" s="3" t="s">
        <v>268</v>
      </c>
      <c r="CO27" s="3">
        <v>44.9</v>
      </c>
      <c r="CP27" s="3">
        <v>44.7</v>
      </c>
      <c r="CQ27" s="3">
        <v>46.7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>
        <v>41.4</v>
      </c>
      <c r="DM27" s="3">
        <v>22.1</v>
      </c>
      <c r="DN27" s="3">
        <v>20.1</v>
      </c>
      <c r="DO27" s="3">
        <v>19</v>
      </c>
      <c r="DQ27" s="1"/>
      <c r="DR27" s="11" t="s">
        <v>267</v>
      </c>
      <c r="DS27" s="3">
        <v>16.3</v>
      </c>
      <c r="DT27" s="3">
        <v>17.7</v>
      </c>
      <c r="DU27" s="3">
        <v>19</v>
      </c>
      <c r="DV27" s="3">
        <v>17.2</v>
      </c>
      <c r="DW27" s="3">
        <v>17.2</v>
      </c>
      <c r="DX27" s="3">
        <v>16.9</v>
      </c>
      <c r="DY27" s="3">
        <v>17.4</v>
      </c>
      <c r="DZ27" s="3">
        <v>15.1</v>
      </c>
      <c r="EA27" s="3" t="s">
        <v>268</v>
      </c>
      <c r="EB27" s="3">
        <v>13.7</v>
      </c>
      <c r="EC27" s="3">
        <v>13.1</v>
      </c>
      <c r="ED27" s="3">
        <v>13.1</v>
      </c>
      <c r="EE27" s="3">
        <v>11</v>
      </c>
      <c r="EF27" s="3">
        <v>10.5</v>
      </c>
      <c r="EG27" s="3">
        <v>14.5</v>
      </c>
      <c r="EH27" s="3">
        <v>16.3</v>
      </c>
      <c r="EI27" s="3">
        <v>16.3</v>
      </c>
      <c r="EJ27" s="3">
        <v>17.3</v>
      </c>
      <c r="EK27" s="3">
        <v>20.3</v>
      </c>
      <c r="EL27" s="3">
        <v>21.6</v>
      </c>
      <c r="EM27" s="3">
        <v>24.6</v>
      </c>
      <c r="EO27" s="1"/>
      <c r="EP27" s="11" t="s">
        <v>267</v>
      </c>
      <c r="EQ27" s="3">
        <v>49.7</v>
      </c>
      <c r="ER27" s="3">
        <v>62</v>
      </c>
      <c r="ES27" s="3">
        <v>59.7</v>
      </c>
      <c r="ET27" s="3">
        <v>59.6</v>
      </c>
      <c r="EU27" s="3">
        <v>66.9</v>
      </c>
      <c r="EV27" s="3">
        <v>59.4</v>
      </c>
      <c r="EW27" s="3">
        <v>79.5</v>
      </c>
      <c r="EX27" s="3" t="s">
        <v>268</v>
      </c>
      <c r="EY27" s="3">
        <v>72.1</v>
      </c>
      <c r="EZ27" s="3">
        <v>77.3</v>
      </c>
      <c r="FA27" s="3">
        <v>77</v>
      </c>
      <c r="FB27" s="3">
        <v>81.7</v>
      </c>
      <c r="FC27" s="3">
        <v>83.8</v>
      </c>
      <c r="FD27" s="3">
        <v>83.1</v>
      </c>
      <c r="FE27" s="3" t="s">
        <v>268</v>
      </c>
      <c r="FF27" s="3" t="s">
        <v>268</v>
      </c>
      <c r="FG27" s="3" t="s">
        <v>268</v>
      </c>
      <c r="FH27" s="3" t="s">
        <v>268</v>
      </c>
      <c r="FI27" s="3">
        <v>82.1</v>
      </c>
      <c r="FJ27" s="3" t="s">
        <v>268</v>
      </c>
      <c r="FK27" s="3">
        <v>80.3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>
        <v>2.8</v>
      </c>
      <c r="O28" s="3">
        <v>2.6</v>
      </c>
      <c r="P28" s="3" t="s">
        <v>268</v>
      </c>
      <c r="Q28" s="3" t="s">
        <v>268</v>
      </c>
      <c r="R28" s="3" t="s">
        <v>268</v>
      </c>
      <c r="S28" s="3">
        <v>8.4</v>
      </c>
      <c r="T28" s="3">
        <v>8</v>
      </c>
      <c r="U28" s="3">
        <v>6.1</v>
      </c>
      <c r="V28" s="3">
        <v>11.6</v>
      </c>
      <c r="W28" s="3">
        <v>12.8</v>
      </c>
      <c r="Y28" s="1"/>
      <c r="Z28" s="11" t="s">
        <v>269</v>
      </c>
      <c r="AA28" s="3">
        <v>20.3</v>
      </c>
      <c r="AB28" s="3">
        <v>17.2</v>
      </c>
      <c r="AC28" s="3">
        <v>22.8</v>
      </c>
      <c r="AD28" s="3">
        <v>16.1</v>
      </c>
      <c r="AE28" s="3">
        <v>14.2</v>
      </c>
      <c r="AF28" s="3">
        <v>16.3</v>
      </c>
      <c r="AG28" s="3">
        <v>26.8</v>
      </c>
      <c r="AH28" s="3">
        <v>32.3</v>
      </c>
      <c r="AI28" s="3">
        <v>37.1</v>
      </c>
      <c r="AJ28" s="3">
        <v>37.5</v>
      </c>
      <c r="AK28" s="3" t="s">
        <v>268</v>
      </c>
      <c r="AL28" s="3">
        <v>37.9</v>
      </c>
      <c r="AM28" s="3">
        <v>36.3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 t="s">
        <v>268</v>
      </c>
      <c r="AS28" s="3">
        <v>44.2</v>
      </c>
      <c r="AT28" s="3">
        <v>43.8</v>
      </c>
      <c r="AU28" s="3">
        <v>47</v>
      </c>
      <c r="AW28" s="1"/>
      <c r="AX28" s="11" t="s">
        <v>269</v>
      </c>
      <c r="AY28" s="3">
        <v>61.5</v>
      </c>
      <c r="AZ28" s="3">
        <v>55.4</v>
      </c>
      <c r="BA28" s="3">
        <v>60</v>
      </c>
      <c r="BB28" s="3">
        <v>35.9</v>
      </c>
      <c r="BC28" s="3">
        <v>55.9</v>
      </c>
      <c r="BD28" s="3">
        <v>49.6</v>
      </c>
      <c r="BE28" s="3">
        <v>55.3</v>
      </c>
      <c r="BF28" s="3">
        <v>53.4</v>
      </c>
      <c r="BG28" s="3">
        <v>55.5</v>
      </c>
      <c r="BH28" s="3">
        <v>58.1</v>
      </c>
      <c r="BI28" s="3">
        <v>60.3</v>
      </c>
      <c r="BJ28" s="3">
        <v>60.6</v>
      </c>
      <c r="BK28" s="3">
        <v>56.9</v>
      </c>
      <c r="BL28" s="3">
        <v>65</v>
      </c>
      <c r="BM28" s="3" t="s">
        <v>268</v>
      </c>
      <c r="BN28" s="3" t="s">
        <v>268</v>
      </c>
      <c r="BO28" s="3" t="s">
        <v>268</v>
      </c>
      <c r="BP28" s="3" t="s">
        <v>268</v>
      </c>
      <c r="BQ28" s="3">
        <v>60.7</v>
      </c>
      <c r="BR28" s="3">
        <v>65.2</v>
      </c>
      <c r="BS28" s="3">
        <v>67.9</v>
      </c>
      <c r="BU28" s="1"/>
      <c r="BV28" s="11" t="s">
        <v>269</v>
      </c>
      <c r="BW28" s="3" t="s">
        <v>268</v>
      </c>
      <c r="BX28" s="3" t="s">
        <v>268</v>
      </c>
      <c r="BY28" s="3" t="s">
        <v>268</v>
      </c>
      <c r="BZ28" s="3" t="s">
        <v>268</v>
      </c>
      <c r="CA28" s="3" t="s">
        <v>268</v>
      </c>
      <c r="CB28" s="3" t="s">
        <v>268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 t="s">
        <v>268</v>
      </c>
      <c r="CH28" s="3" t="s">
        <v>268</v>
      </c>
      <c r="CI28" s="3" t="s">
        <v>268</v>
      </c>
      <c r="CJ28" s="3" t="s">
        <v>268</v>
      </c>
      <c r="CK28" s="3" t="s">
        <v>268</v>
      </c>
      <c r="CL28" s="3" t="s">
        <v>268</v>
      </c>
      <c r="CM28" s="3" t="s">
        <v>268</v>
      </c>
      <c r="CN28" s="3" t="s">
        <v>268</v>
      </c>
      <c r="CO28" s="3">
        <v>54.9</v>
      </c>
      <c r="CP28" s="3">
        <v>55</v>
      </c>
      <c r="CQ28" s="3">
        <v>53.1</v>
      </c>
      <c r="CS28" s="1"/>
      <c r="CT28" s="11" t="s">
        <v>269</v>
      </c>
      <c r="CU28" s="3">
        <v>23.9</v>
      </c>
      <c r="CV28" s="3">
        <v>19.3</v>
      </c>
      <c r="CW28" s="3">
        <v>19.7</v>
      </c>
      <c r="CX28" s="3">
        <v>20.1</v>
      </c>
      <c r="CY28" s="3">
        <v>16.9</v>
      </c>
      <c r="CZ28" s="3">
        <v>14.5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>
        <v>39.7</v>
      </c>
      <c r="DF28" s="3" t="s">
        <v>268</v>
      </c>
      <c r="DG28" s="3">
        <v>60.8</v>
      </c>
      <c r="DH28" s="3">
        <v>60.2</v>
      </c>
      <c r="DI28" s="3" t="s">
        <v>268</v>
      </c>
      <c r="DJ28" s="3" t="s">
        <v>268</v>
      </c>
      <c r="DK28" s="3" t="s">
        <v>268</v>
      </c>
      <c r="DL28" s="3">
        <v>57.7</v>
      </c>
      <c r="DM28" s="3">
        <v>77.4</v>
      </c>
      <c r="DN28" s="3">
        <v>79.3</v>
      </c>
      <c r="DO28" s="3">
        <v>80.4</v>
      </c>
      <c r="DQ28" s="1"/>
      <c r="DR28" s="11" t="s">
        <v>269</v>
      </c>
      <c r="DS28" s="3">
        <v>82.7</v>
      </c>
      <c r="DT28" s="3">
        <v>79</v>
      </c>
      <c r="DU28" s="3">
        <v>77.7</v>
      </c>
      <c r="DV28" s="3">
        <v>79.1</v>
      </c>
      <c r="DW28" s="3">
        <v>79.4</v>
      </c>
      <c r="DX28" s="3">
        <v>79.8</v>
      </c>
      <c r="DY28" s="3">
        <v>79.1</v>
      </c>
      <c r="DZ28" s="3">
        <v>81.3</v>
      </c>
      <c r="EA28" s="3">
        <v>81.3</v>
      </c>
      <c r="EB28" s="3">
        <v>82.3</v>
      </c>
      <c r="EC28" s="3">
        <v>82.8</v>
      </c>
      <c r="ED28" s="3">
        <v>83</v>
      </c>
      <c r="EE28" s="3">
        <v>84.9</v>
      </c>
      <c r="EF28" s="3">
        <v>84.4</v>
      </c>
      <c r="EG28" s="3">
        <v>78.8</v>
      </c>
      <c r="EH28" s="3" t="s">
        <v>268</v>
      </c>
      <c r="EI28" s="3">
        <v>77.7</v>
      </c>
      <c r="EJ28" s="3">
        <v>76.8</v>
      </c>
      <c r="EK28" s="3">
        <v>73</v>
      </c>
      <c r="EL28" s="3">
        <v>72.2</v>
      </c>
      <c r="EM28" s="3">
        <v>69.3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 t="s">
        <v>268</v>
      </c>
      <c r="FF28" s="3" t="s">
        <v>268</v>
      </c>
      <c r="FG28" s="3" t="s">
        <v>268</v>
      </c>
      <c r="FH28" s="3">
        <v>14.6</v>
      </c>
      <c r="FI28" s="3">
        <v>15.5</v>
      </c>
      <c r="FJ28" s="3">
        <v>15.1</v>
      </c>
      <c r="FK28" s="3">
        <v>17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 t="s">
        <v>268</v>
      </c>
      <c r="G29" s="3" t="s">
        <v>268</v>
      </c>
      <c r="H29" s="3" t="s">
        <v>268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>
        <v>21</v>
      </c>
      <c r="P29" s="3">
        <v>15.8</v>
      </c>
      <c r="Q29" s="3" t="s">
        <v>268</v>
      </c>
      <c r="R29" s="3" t="s">
        <v>268</v>
      </c>
      <c r="S29" s="3" t="s">
        <v>268</v>
      </c>
      <c r="T29" s="3" t="s">
        <v>268</v>
      </c>
      <c r="U29" s="3" t="s">
        <v>268</v>
      </c>
      <c r="V29" s="3" t="s">
        <v>268</v>
      </c>
      <c r="W29" s="3" t="s">
        <v>268</v>
      </c>
      <c r="Y29" s="1"/>
      <c r="Z29" s="11" t="s">
        <v>270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>
        <v>0.3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>
        <v>0.3</v>
      </c>
      <c r="AR29" s="3">
        <v>0.4</v>
      </c>
      <c r="AS29" s="3">
        <v>0.3</v>
      </c>
      <c r="AT29" s="3">
        <v>0.4</v>
      </c>
      <c r="AU29" s="3">
        <v>0.7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>
        <v>0</v>
      </c>
      <c r="BJ29" s="3" t="s">
        <v>268</v>
      </c>
      <c r="BK29" s="3" t="s">
        <v>268</v>
      </c>
      <c r="BL29" s="3">
        <v>0.1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0.3</v>
      </c>
      <c r="BR29" s="3">
        <v>0.4</v>
      </c>
      <c r="BS29" s="3">
        <v>0.4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 t="s">
        <v>268</v>
      </c>
      <c r="CH29" s="3" t="s">
        <v>268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 t="s">
        <v>268</v>
      </c>
      <c r="CN29" s="3" t="s">
        <v>268</v>
      </c>
      <c r="CO29" s="3">
        <v>0.2</v>
      </c>
      <c r="CP29" s="3">
        <v>0.2</v>
      </c>
      <c r="CQ29" s="3">
        <v>0.2</v>
      </c>
      <c r="CS29" s="1"/>
      <c r="CT29" s="11" t="s">
        <v>270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 t="s">
        <v>268</v>
      </c>
      <c r="DB29" s="3" t="s">
        <v>268</v>
      </c>
      <c r="DC29" s="3" t="s">
        <v>268</v>
      </c>
      <c r="DD29" s="3" t="s">
        <v>268</v>
      </c>
      <c r="DE29" s="3" t="s">
        <v>268</v>
      </c>
      <c r="DF29" s="3">
        <v>0.7</v>
      </c>
      <c r="DG29" s="3" t="s">
        <v>268</v>
      </c>
      <c r="DH29" s="3" t="s">
        <v>268</v>
      </c>
      <c r="DI29" s="3" t="s">
        <v>268</v>
      </c>
      <c r="DJ29" s="3" t="s">
        <v>268</v>
      </c>
      <c r="DK29" s="3" t="s">
        <v>268</v>
      </c>
      <c r="DL29" s="3">
        <v>0.4</v>
      </c>
      <c r="DM29" s="3">
        <v>0.2</v>
      </c>
      <c r="DN29" s="3">
        <v>0.4</v>
      </c>
      <c r="DO29" s="3">
        <v>0.3</v>
      </c>
      <c r="DQ29" s="1"/>
      <c r="DR29" s="11" t="s">
        <v>270</v>
      </c>
      <c r="DS29" s="3" t="s">
        <v>268</v>
      </c>
      <c r="DT29" s="3">
        <v>0</v>
      </c>
      <c r="DU29" s="3" t="s">
        <v>268</v>
      </c>
      <c r="DV29" s="3" t="s">
        <v>268</v>
      </c>
      <c r="DW29" s="3" t="s">
        <v>268</v>
      </c>
      <c r="DX29" s="3">
        <v>0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>
        <v>0.1</v>
      </c>
      <c r="EH29" s="3">
        <v>0.1</v>
      </c>
      <c r="EI29" s="3">
        <v>0.1</v>
      </c>
      <c r="EJ29" s="3">
        <v>0</v>
      </c>
      <c r="EK29" s="3">
        <v>0.1</v>
      </c>
      <c r="EL29" s="3">
        <v>0.1</v>
      </c>
      <c r="EM29" s="3">
        <v>0.1</v>
      </c>
      <c r="EO29" s="1"/>
      <c r="EP29" s="11" t="s">
        <v>270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>
        <v>0.5</v>
      </c>
      <c r="FB29" s="3" t="s">
        <v>268</v>
      </c>
      <c r="FC29" s="3">
        <v>1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 t="s">
        <v>268</v>
      </c>
      <c r="S30" s="3" t="s">
        <v>268</v>
      </c>
      <c r="T30" s="3" t="s">
        <v>268</v>
      </c>
      <c r="U30" s="3" t="s">
        <v>268</v>
      </c>
      <c r="V30" s="3">
        <v>1.4</v>
      </c>
      <c r="W30" s="3">
        <v>1</v>
      </c>
      <c r="Y30" s="1"/>
      <c r="Z30" s="11" t="s">
        <v>271</v>
      </c>
      <c r="AA30" s="3" t="s">
        <v>268</v>
      </c>
      <c r="AB30" s="3" t="s">
        <v>268</v>
      </c>
      <c r="AC30" s="3" t="s">
        <v>268</v>
      </c>
      <c r="AD30" s="3" t="s">
        <v>268</v>
      </c>
      <c r="AE30" s="3" t="s">
        <v>268</v>
      </c>
      <c r="AF30" s="3" t="s">
        <v>268</v>
      </c>
      <c r="AG30" s="3">
        <v>4.9</v>
      </c>
      <c r="AH30" s="3" t="s">
        <v>268</v>
      </c>
      <c r="AI30" s="3" t="s">
        <v>268</v>
      </c>
      <c r="AJ30" s="3">
        <v>1.2</v>
      </c>
      <c r="AK30" s="3" t="s">
        <v>268</v>
      </c>
      <c r="AL30" s="3" t="s">
        <v>268</v>
      </c>
      <c r="AM30" s="3" t="s">
        <v>268</v>
      </c>
      <c r="AN30" s="3">
        <v>0.2</v>
      </c>
      <c r="AO30" s="3">
        <v>0.3</v>
      </c>
      <c r="AP30" s="3" t="s">
        <v>268</v>
      </c>
      <c r="AQ30" s="3" t="s">
        <v>268</v>
      </c>
      <c r="AR30" s="3" t="s">
        <v>268</v>
      </c>
      <c r="AS30" s="3" t="s">
        <v>268</v>
      </c>
      <c r="AT30" s="3">
        <v>0</v>
      </c>
      <c r="AU30" s="3">
        <v>0</v>
      </c>
      <c r="AW30" s="1"/>
      <c r="AX30" s="11" t="s">
        <v>271</v>
      </c>
      <c r="AY30" s="3" t="s">
        <v>268</v>
      </c>
      <c r="AZ30" s="3" t="s">
        <v>268</v>
      </c>
      <c r="BA30" s="3">
        <v>-0.2</v>
      </c>
      <c r="BB30" s="3" t="s">
        <v>268</v>
      </c>
      <c r="BC30" s="3" t="s">
        <v>268</v>
      </c>
      <c r="BD30" s="3" t="s">
        <v>268</v>
      </c>
      <c r="BE30" s="3">
        <v>1</v>
      </c>
      <c r="BF30" s="3">
        <v>1.2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>
        <v>1.5</v>
      </c>
      <c r="BQ30" s="3">
        <v>1.5</v>
      </c>
      <c r="BR30" s="3">
        <v>1.8</v>
      </c>
      <c r="BS30" s="3">
        <v>0.7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 t="s">
        <v>268</v>
      </c>
      <c r="CE30" s="3">
        <v>0</v>
      </c>
      <c r="CF30" s="3">
        <v>0</v>
      </c>
      <c r="CG30" s="3">
        <v>0</v>
      </c>
      <c r="CH30" s="3">
        <v>0</v>
      </c>
      <c r="CI30" s="3" t="s">
        <v>268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 t="s">
        <v>268</v>
      </c>
      <c r="EA30" s="3">
        <v>0</v>
      </c>
      <c r="EB30" s="3">
        <v>0</v>
      </c>
      <c r="EC30" s="3" t="s">
        <v>268</v>
      </c>
      <c r="ED30" s="3">
        <v>0</v>
      </c>
      <c r="EE30" s="3" t="s">
        <v>268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 t="s">
        <v>268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 t="s">
        <v>268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>
        <v>1.9</v>
      </c>
      <c r="AQ31" s="3">
        <v>2.8</v>
      </c>
      <c r="AR31" s="3" t="s">
        <v>268</v>
      </c>
      <c r="AS31" s="3" t="s">
        <v>268</v>
      </c>
      <c r="AT31" s="3">
        <v>3</v>
      </c>
      <c r="AU31" s="3">
        <v>3.4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>
        <v>0</v>
      </c>
      <c r="FC31" s="3" t="s">
        <v>268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 t="s">
        <v>268</v>
      </c>
      <c r="I32" s="3">
        <v>1.1</v>
      </c>
      <c r="J32" s="3">
        <v>2</v>
      </c>
      <c r="K32" s="3">
        <v>4.4</v>
      </c>
      <c r="L32" s="3">
        <v>4.2</v>
      </c>
      <c r="M32" s="3">
        <v>7.3</v>
      </c>
      <c r="N32" s="3">
        <v>6.2</v>
      </c>
      <c r="O32" s="3">
        <v>7.7</v>
      </c>
      <c r="P32" s="3">
        <v>6.9</v>
      </c>
      <c r="Q32" s="3">
        <v>8.2</v>
      </c>
      <c r="R32" s="3">
        <v>4.1</v>
      </c>
      <c r="S32" s="3" t="s">
        <v>268</v>
      </c>
      <c r="T32" s="3" t="s">
        <v>268</v>
      </c>
      <c r="U32" s="3">
        <v>3.9</v>
      </c>
      <c r="V32" s="3">
        <v>3</v>
      </c>
      <c r="W32" s="3">
        <v>3.3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0.3</v>
      </c>
      <c r="AG32" s="3">
        <v>0.4</v>
      </c>
      <c r="AH32" s="3">
        <v>0.2</v>
      </c>
      <c r="AI32" s="3">
        <v>0.1</v>
      </c>
      <c r="AJ32" s="3">
        <v>0.1</v>
      </c>
      <c r="AK32" s="3">
        <v>0.1</v>
      </c>
      <c r="AL32" s="3">
        <v>0.1</v>
      </c>
      <c r="AM32" s="3" t="s">
        <v>268</v>
      </c>
      <c r="AN32" s="3" t="s">
        <v>268</v>
      </c>
      <c r="AO32" s="3">
        <v>0.1</v>
      </c>
      <c r="AP32" s="3">
        <v>0.1</v>
      </c>
      <c r="AQ32" s="3" t="s">
        <v>268</v>
      </c>
      <c r="AR32" s="3">
        <v>0.1</v>
      </c>
      <c r="AS32" s="3">
        <v>0.1</v>
      </c>
      <c r="AT32" s="3">
        <v>0.2</v>
      </c>
      <c r="AU32" s="3">
        <v>0.2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0.1</v>
      </c>
      <c r="BE32" s="3">
        <v>0.1</v>
      </c>
      <c r="BF32" s="3">
        <v>0.1</v>
      </c>
      <c r="BG32" s="3">
        <v>0.1</v>
      </c>
      <c r="BH32" s="3">
        <v>0.1</v>
      </c>
      <c r="BI32" s="3" t="s">
        <v>268</v>
      </c>
      <c r="BJ32" s="3">
        <v>0.3</v>
      </c>
      <c r="BK32" s="3">
        <v>0.2</v>
      </c>
      <c r="BL32" s="3">
        <v>0.1</v>
      </c>
      <c r="BM32" s="3" t="s">
        <v>268</v>
      </c>
      <c r="BN32" s="3" t="s">
        <v>268</v>
      </c>
      <c r="BO32" s="3">
        <v>0.1</v>
      </c>
      <c r="BP32" s="3" t="s">
        <v>268</v>
      </c>
      <c r="BQ32" s="3">
        <v>0.2</v>
      </c>
      <c r="BR32" s="3">
        <v>0.2</v>
      </c>
      <c r="BS32" s="3">
        <v>0.2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 t="s">
        <v>268</v>
      </c>
      <c r="CC32" s="3">
        <v>0</v>
      </c>
      <c r="CD32" s="3">
        <v>0</v>
      </c>
      <c r="CE32" s="3">
        <v>0.1</v>
      </c>
      <c r="CF32" s="3">
        <v>0.1</v>
      </c>
      <c r="CG32" s="3">
        <v>0.2</v>
      </c>
      <c r="CH32" s="3">
        <v>0.2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 t="s">
        <v>268</v>
      </c>
      <c r="DK32" s="3">
        <v>0</v>
      </c>
      <c r="DL32" s="3" t="s">
        <v>268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0.1</v>
      </c>
      <c r="EX32" s="3">
        <v>0.1</v>
      </c>
      <c r="EY32" s="3">
        <v>0.1</v>
      </c>
      <c r="EZ32" s="3">
        <v>0.1</v>
      </c>
      <c r="FA32" s="3">
        <v>0.1</v>
      </c>
      <c r="FB32" s="3">
        <v>0.1</v>
      </c>
      <c r="FC32" s="3">
        <v>0.2</v>
      </c>
      <c r="FD32" s="3">
        <v>0.6</v>
      </c>
      <c r="FE32" s="3">
        <v>0.2</v>
      </c>
      <c r="FF32" s="3">
        <v>0.2</v>
      </c>
      <c r="FG32" s="3">
        <v>0.2</v>
      </c>
      <c r="FH32" s="3">
        <v>0.1</v>
      </c>
      <c r="FI32" s="3">
        <v>0.1</v>
      </c>
      <c r="FJ32" s="3">
        <v>0</v>
      </c>
      <c r="FK32" s="3">
        <v>0.1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 t="s">
        <v>268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 t="s">
        <v>268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 t="s">
        <v>268</v>
      </c>
      <c r="H36" s="3" t="s">
        <v>268</v>
      </c>
      <c r="I36" s="3" t="s">
        <v>268</v>
      </c>
      <c r="J36" s="3" t="s">
        <v>268</v>
      </c>
      <c r="K36" s="3" t="s">
        <v>268</v>
      </c>
      <c r="L36" s="3" t="s">
        <v>268</v>
      </c>
      <c r="M36" s="3">
        <v>0</v>
      </c>
      <c r="N36" s="3">
        <v>0</v>
      </c>
      <c r="O36" s="3">
        <v>0</v>
      </c>
      <c r="P36" s="3">
        <v>24.2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1.5</v>
      </c>
      <c r="AB36" s="3">
        <v>1.6</v>
      </c>
      <c r="AC36" s="3">
        <v>1.5</v>
      </c>
      <c r="AD36" s="3">
        <v>1.1</v>
      </c>
      <c r="AE36" s="3">
        <v>0.6</v>
      </c>
      <c r="AF36" s="3">
        <v>1.2</v>
      </c>
      <c r="AG36" s="3">
        <v>2.1</v>
      </c>
      <c r="AH36" s="3">
        <v>1.4</v>
      </c>
      <c r="AI36" s="3">
        <v>1.4</v>
      </c>
      <c r="AJ36" s="3">
        <v>7.9</v>
      </c>
      <c r="AK36" s="3" t="s">
        <v>268</v>
      </c>
      <c r="AL36" s="3" t="s">
        <v>268</v>
      </c>
      <c r="AM36" s="3" t="s">
        <v>268</v>
      </c>
      <c r="AN36" s="3" t="s">
        <v>268</v>
      </c>
      <c r="AO36" s="3" t="s">
        <v>268</v>
      </c>
      <c r="AP36" s="3" t="s">
        <v>268</v>
      </c>
      <c r="AQ36" s="3" t="s">
        <v>268</v>
      </c>
      <c r="AR36" s="3">
        <v>1.1</v>
      </c>
      <c r="AS36" s="3">
        <v>4.8</v>
      </c>
      <c r="AT36" s="3">
        <v>4.5</v>
      </c>
      <c r="AU36" s="3">
        <v>4.4</v>
      </c>
      <c r="AW36" s="1"/>
      <c r="AX36" s="11" t="s">
        <v>277</v>
      </c>
      <c r="AY36" s="3">
        <v>6.3</v>
      </c>
      <c r="AZ36" s="3">
        <v>8.8</v>
      </c>
      <c r="BA36" s="3">
        <v>10.3</v>
      </c>
      <c r="BB36" s="3">
        <v>16.2</v>
      </c>
      <c r="BC36" s="3">
        <v>10</v>
      </c>
      <c r="BD36" s="3">
        <v>10.6</v>
      </c>
      <c r="BE36" s="3">
        <v>7.5</v>
      </c>
      <c r="BF36" s="3">
        <v>7.4</v>
      </c>
      <c r="BG36" s="3">
        <v>6.4</v>
      </c>
      <c r="BH36" s="3">
        <v>7.1</v>
      </c>
      <c r="BI36" s="3" t="s">
        <v>268</v>
      </c>
      <c r="BJ36" s="3" t="s">
        <v>268</v>
      </c>
      <c r="BK36" s="3" t="s">
        <v>268</v>
      </c>
      <c r="BL36" s="3" t="s">
        <v>268</v>
      </c>
      <c r="BM36" s="3" t="s">
        <v>268</v>
      </c>
      <c r="BN36" s="3" t="s">
        <v>268</v>
      </c>
      <c r="BO36" s="3">
        <v>4.6</v>
      </c>
      <c r="BP36" s="3" t="s">
        <v>268</v>
      </c>
      <c r="BQ36" s="3">
        <v>7.6</v>
      </c>
      <c r="BR36" s="3">
        <v>3.1</v>
      </c>
      <c r="BS36" s="3">
        <v>3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 t="s">
        <v>268</v>
      </c>
      <c r="DH36" s="3" t="s">
        <v>268</v>
      </c>
      <c r="DI36" s="3" t="s">
        <v>268</v>
      </c>
      <c r="DJ36" s="3" t="s">
        <v>268</v>
      </c>
      <c r="DK36" s="3" t="s">
        <v>268</v>
      </c>
      <c r="DL36" s="3" t="s">
        <v>268</v>
      </c>
      <c r="DM36" s="3">
        <v>0.3</v>
      </c>
      <c r="DN36" s="3">
        <v>0.2</v>
      </c>
      <c r="DO36" s="3">
        <v>0.3</v>
      </c>
      <c r="DQ36" s="1"/>
      <c r="DR36" s="11" t="s">
        <v>277</v>
      </c>
      <c r="DS36" s="3">
        <v>1.1</v>
      </c>
      <c r="DT36" s="3">
        <v>3.3</v>
      </c>
      <c r="DU36" s="3">
        <v>3.4</v>
      </c>
      <c r="DV36" s="3">
        <v>3.6</v>
      </c>
      <c r="DW36" s="3">
        <v>3.3</v>
      </c>
      <c r="DX36" s="3">
        <v>3.3</v>
      </c>
      <c r="DY36" s="3">
        <v>3.5</v>
      </c>
      <c r="DZ36" s="3">
        <v>3.6</v>
      </c>
      <c r="EA36" s="3">
        <v>3.6</v>
      </c>
      <c r="EB36" s="3">
        <v>3.9</v>
      </c>
      <c r="EC36" s="3" t="s">
        <v>268</v>
      </c>
      <c r="ED36" s="3">
        <v>3.9</v>
      </c>
      <c r="EE36" s="3">
        <v>4.1</v>
      </c>
      <c r="EF36" s="3" t="s">
        <v>268</v>
      </c>
      <c r="EG36" s="3">
        <v>6.6</v>
      </c>
      <c r="EH36" s="3" t="s">
        <v>268</v>
      </c>
      <c r="EI36" s="3">
        <v>5.9</v>
      </c>
      <c r="EJ36" s="3">
        <v>5.9</v>
      </c>
      <c r="EK36" s="3">
        <v>6.6</v>
      </c>
      <c r="EL36" s="3">
        <v>6</v>
      </c>
      <c r="EM36" s="3">
        <v>6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 t="s">
        <v>268</v>
      </c>
      <c r="FA36" s="3" t="s">
        <v>268</v>
      </c>
      <c r="FB36" s="3" t="s">
        <v>268</v>
      </c>
      <c r="FC36" s="3" t="s">
        <v>268</v>
      </c>
      <c r="FD36" s="3" t="s">
        <v>268</v>
      </c>
      <c r="FE36" s="3" t="s">
        <v>268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323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323</v>
      </c>
      <c r="AA38" s="5">
        <v>0.4</v>
      </c>
      <c r="AB38" s="5">
        <v>0.4</v>
      </c>
      <c r="AC38" s="5">
        <v>0.5</v>
      </c>
      <c r="AD38" s="5">
        <v>0.6</v>
      </c>
      <c r="AE38" s="5">
        <v>0.5</v>
      </c>
      <c r="AF38" s="5">
        <v>0.5</v>
      </c>
      <c r="AG38" s="5">
        <v>0.7</v>
      </c>
      <c r="AH38" s="5">
        <v>0.8</v>
      </c>
      <c r="AI38" s="5">
        <v>0.8</v>
      </c>
      <c r="AJ38" s="5">
        <v>0.8</v>
      </c>
      <c r="AK38" s="5">
        <v>0.7</v>
      </c>
      <c r="AL38" s="5">
        <v>0.8</v>
      </c>
      <c r="AM38" s="5">
        <v>0.8</v>
      </c>
      <c r="AN38" s="5">
        <v>0.7</v>
      </c>
      <c r="AO38" s="5">
        <v>1.4</v>
      </c>
      <c r="AP38" s="5">
        <v>1.4</v>
      </c>
      <c r="AQ38" s="5">
        <v>0.6</v>
      </c>
      <c r="AR38" s="5">
        <v>0.7</v>
      </c>
      <c r="AS38" s="5">
        <v>0.8</v>
      </c>
      <c r="AT38" s="5">
        <v>0.8</v>
      </c>
      <c r="AU38" s="5">
        <v>0.8</v>
      </c>
      <c r="AW38" s="8"/>
      <c r="AX38" s="12" t="s">
        <v>323</v>
      </c>
      <c r="AY38" s="5">
        <v>2.3</v>
      </c>
      <c r="AZ38" s="5">
        <v>2.1</v>
      </c>
      <c r="BA38" s="5">
        <v>1.7</v>
      </c>
      <c r="BB38" s="5">
        <v>0.8</v>
      </c>
      <c r="BC38" s="5">
        <v>1.7</v>
      </c>
      <c r="BD38" s="5">
        <v>1.1</v>
      </c>
      <c r="BE38" s="5">
        <v>1.6</v>
      </c>
      <c r="BF38" s="5">
        <v>1.6</v>
      </c>
      <c r="BG38" s="5">
        <v>1.6</v>
      </c>
      <c r="BH38" s="5">
        <v>1.4</v>
      </c>
      <c r="BI38" s="5">
        <v>1.6</v>
      </c>
      <c r="BJ38" s="5">
        <v>1.5</v>
      </c>
      <c r="BK38" s="5">
        <v>1.6</v>
      </c>
      <c r="BL38" s="5">
        <v>2.1</v>
      </c>
      <c r="BM38" s="5">
        <v>2.7</v>
      </c>
      <c r="BN38" s="5">
        <v>2.7</v>
      </c>
      <c r="BO38" s="5">
        <v>2.6</v>
      </c>
      <c r="BP38" s="5">
        <v>2.4</v>
      </c>
      <c r="BQ38" s="5">
        <v>2</v>
      </c>
      <c r="BR38" s="5">
        <v>2.1</v>
      </c>
      <c r="BS38" s="5">
        <v>2.1</v>
      </c>
      <c r="BU38" s="8"/>
      <c r="BV38" s="12" t="s">
        <v>323</v>
      </c>
      <c r="BW38" s="5">
        <v>0.4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0.4</v>
      </c>
      <c r="CD38" s="5">
        <v>0.4</v>
      </c>
      <c r="CE38" s="5">
        <v>0.5</v>
      </c>
      <c r="CF38" s="5">
        <v>0.5</v>
      </c>
      <c r="CG38" s="5">
        <v>0.5</v>
      </c>
      <c r="CH38" s="5">
        <v>0.5</v>
      </c>
      <c r="CI38" s="5">
        <v>0.5</v>
      </c>
      <c r="CJ38" s="5">
        <v>0.5</v>
      </c>
      <c r="CK38" s="5">
        <v>0.5</v>
      </c>
      <c r="CL38" s="5">
        <v>0.5</v>
      </c>
      <c r="CM38" s="5">
        <v>0.6</v>
      </c>
      <c r="CN38" s="5">
        <v>0.5</v>
      </c>
      <c r="CO38" s="5">
        <v>0.5</v>
      </c>
      <c r="CP38" s="5">
        <v>0.5</v>
      </c>
      <c r="CQ38" s="5">
        <v>0.4</v>
      </c>
      <c r="CS38" s="8"/>
      <c r="CT38" s="12" t="s">
        <v>323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0.1</v>
      </c>
      <c r="DB38" s="5">
        <v>0</v>
      </c>
      <c r="DC38" s="5">
        <v>0</v>
      </c>
      <c r="DD38" s="5">
        <v>0</v>
      </c>
      <c r="DE38" s="5">
        <v>0.1</v>
      </c>
      <c r="DF38" s="5">
        <v>0.1</v>
      </c>
      <c r="DG38" s="5">
        <v>0.2</v>
      </c>
      <c r="DH38" s="5">
        <v>0.2</v>
      </c>
      <c r="DI38" s="5">
        <v>0.2</v>
      </c>
      <c r="DJ38" s="5">
        <v>0.3</v>
      </c>
      <c r="DK38" s="5">
        <v>0.3</v>
      </c>
      <c r="DL38" s="5">
        <v>0.3</v>
      </c>
      <c r="DM38" s="5">
        <v>0.7</v>
      </c>
      <c r="DN38" s="5">
        <v>0.6</v>
      </c>
      <c r="DO38" s="5">
        <v>0.6</v>
      </c>
      <c r="DQ38" s="8"/>
      <c r="DR38" s="12" t="s">
        <v>323</v>
      </c>
      <c r="DS38" s="5">
        <v>5.6</v>
      </c>
      <c r="DT38" s="5">
        <v>4.5</v>
      </c>
      <c r="DU38" s="5">
        <v>4.5</v>
      </c>
      <c r="DV38" s="5">
        <v>4.7</v>
      </c>
      <c r="DW38" s="5">
        <v>5.1</v>
      </c>
      <c r="DX38" s="5">
        <v>5.1</v>
      </c>
      <c r="DY38" s="5">
        <v>5</v>
      </c>
      <c r="DZ38" s="5">
        <v>4.9</v>
      </c>
      <c r="EA38" s="5">
        <v>4.9</v>
      </c>
      <c r="EB38" s="5">
        <v>5</v>
      </c>
      <c r="EC38" s="5">
        <v>5.8</v>
      </c>
      <c r="ED38" s="5">
        <v>6.6</v>
      </c>
      <c r="EE38" s="5">
        <v>6.7</v>
      </c>
      <c r="EF38" s="5">
        <v>7</v>
      </c>
      <c r="EG38" s="5">
        <v>5.7</v>
      </c>
      <c r="EH38" s="5">
        <v>4.9</v>
      </c>
      <c r="EI38" s="5">
        <v>4.9</v>
      </c>
      <c r="EJ38" s="5">
        <v>4.7</v>
      </c>
      <c r="EK38" s="5">
        <v>4.1</v>
      </c>
      <c r="EL38" s="5">
        <v>4.3</v>
      </c>
      <c r="EM38" s="5">
        <v>4.1</v>
      </c>
      <c r="EO38" s="8"/>
      <c r="EP38" s="12" t="s">
        <v>323</v>
      </c>
      <c r="EQ38" s="5">
        <v>0.4</v>
      </c>
      <c r="ER38" s="5">
        <v>0.2</v>
      </c>
      <c r="ES38" s="5">
        <v>0.2</v>
      </c>
      <c r="ET38" s="5">
        <v>0.2</v>
      </c>
      <c r="EU38" s="5">
        <v>0.2</v>
      </c>
      <c r="EV38" s="5">
        <v>0.2</v>
      </c>
      <c r="EW38" s="5">
        <v>0.1</v>
      </c>
      <c r="EX38" s="5">
        <v>0.1</v>
      </c>
      <c r="EY38" s="5">
        <v>0.1</v>
      </c>
      <c r="EZ38" s="5">
        <v>0.1</v>
      </c>
      <c r="FA38" s="5">
        <v>0.1</v>
      </c>
      <c r="FB38" s="5">
        <v>0.1</v>
      </c>
      <c r="FC38" s="5">
        <v>0.1</v>
      </c>
      <c r="FD38" s="5">
        <v>0</v>
      </c>
      <c r="FE38" s="5">
        <v>0</v>
      </c>
      <c r="FF38" s="5">
        <v>0.1</v>
      </c>
      <c r="FG38" s="5">
        <v>0.1</v>
      </c>
      <c r="FH38" s="5">
        <v>0.1</v>
      </c>
      <c r="FI38" s="5">
        <v>0.1</v>
      </c>
      <c r="FJ38" s="5">
        <v>0.1</v>
      </c>
      <c r="FK38" s="5">
        <v>0.1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>
        <v>0</v>
      </c>
      <c r="O41" s="3">
        <v>0</v>
      </c>
      <c r="P41" s="3" t="s">
        <v>268</v>
      </c>
      <c r="Q41" s="3" t="s">
        <v>268</v>
      </c>
      <c r="R41" s="3" t="s">
        <v>268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0.1</v>
      </c>
      <c r="Y41" s="17"/>
      <c r="Z41" s="11" t="s">
        <v>269</v>
      </c>
      <c r="AA41" s="3">
        <v>0.3</v>
      </c>
      <c r="AB41" s="3">
        <v>0.2</v>
      </c>
      <c r="AC41" s="3">
        <v>0.3</v>
      </c>
      <c r="AD41" s="3">
        <v>0.2</v>
      </c>
      <c r="AE41" s="3">
        <v>0.2</v>
      </c>
      <c r="AF41" s="3">
        <v>0.3</v>
      </c>
      <c r="AG41" s="3">
        <v>0.5</v>
      </c>
      <c r="AH41" s="3">
        <v>0.6</v>
      </c>
      <c r="AI41" s="3">
        <v>0.7</v>
      </c>
      <c r="AJ41" s="3">
        <v>0.6</v>
      </c>
      <c r="AK41" s="3" t="s">
        <v>268</v>
      </c>
      <c r="AL41" s="3">
        <v>0.6</v>
      </c>
      <c r="AM41" s="3">
        <v>0.6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 t="s">
        <v>268</v>
      </c>
      <c r="AS41" s="3">
        <v>0.7</v>
      </c>
      <c r="AT41" s="3">
        <v>0.7</v>
      </c>
      <c r="AU41" s="3">
        <v>0.7</v>
      </c>
      <c r="AV41" s="16">
        <f t="shared" ref="AV41:AV49" si="1">AU16</f>
        <v>13.9</v>
      </c>
      <c r="AW41" s="17">
        <f>AU41*1000/AV41</f>
        <v>50.3597122302158</v>
      </c>
      <c r="AX41" s="11" t="s">
        <v>269</v>
      </c>
      <c r="AY41" s="3">
        <v>2.1</v>
      </c>
      <c r="AZ41" s="3">
        <v>1.7</v>
      </c>
      <c r="BA41" s="3">
        <v>1.7</v>
      </c>
      <c r="BB41" s="3">
        <v>0.7</v>
      </c>
      <c r="BC41" s="3">
        <v>1.5</v>
      </c>
      <c r="BD41" s="3">
        <v>1</v>
      </c>
      <c r="BE41" s="3">
        <v>1.5</v>
      </c>
      <c r="BF41" s="3">
        <v>1.5</v>
      </c>
      <c r="BG41" s="3">
        <v>1.5</v>
      </c>
      <c r="BH41" s="3">
        <v>1.4</v>
      </c>
      <c r="BI41" s="3">
        <v>1.6</v>
      </c>
      <c r="BJ41" s="3">
        <v>1.5</v>
      </c>
      <c r="BK41" s="3">
        <v>1.4</v>
      </c>
      <c r="BL41" s="3">
        <v>1.9</v>
      </c>
      <c r="BM41" s="3" t="s">
        <v>268</v>
      </c>
      <c r="BN41" s="3" t="s">
        <v>268</v>
      </c>
      <c r="BO41" s="3" t="s">
        <v>268</v>
      </c>
      <c r="BP41" s="3" t="s">
        <v>268</v>
      </c>
      <c r="BQ41" s="3">
        <v>2</v>
      </c>
      <c r="BR41" s="3">
        <v>2</v>
      </c>
      <c r="BS41" s="3">
        <v>2</v>
      </c>
      <c r="BT41" s="16">
        <f t="shared" ref="BT41:BT49" si="2">BS16</f>
        <v>41.3</v>
      </c>
      <c r="BU41" s="17">
        <f>BS41*1000/BT41</f>
        <v>48.4261501210654</v>
      </c>
      <c r="BV41" s="11" t="s">
        <v>269</v>
      </c>
      <c r="BW41" s="3" t="s">
        <v>268</v>
      </c>
      <c r="BX41" s="3" t="s">
        <v>268</v>
      </c>
      <c r="BY41" s="3" t="s">
        <v>268</v>
      </c>
      <c r="BZ41" s="3" t="s">
        <v>268</v>
      </c>
      <c r="CA41" s="3" t="s">
        <v>268</v>
      </c>
      <c r="CB41" s="3" t="s">
        <v>268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 t="s">
        <v>268</v>
      </c>
      <c r="CH41" s="3" t="s">
        <v>268</v>
      </c>
      <c r="CI41" s="3" t="s">
        <v>268</v>
      </c>
      <c r="CJ41" s="3" t="s">
        <v>268</v>
      </c>
      <c r="CK41" s="3" t="s">
        <v>268</v>
      </c>
      <c r="CL41" s="3" t="s">
        <v>268</v>
      </c>
      <c r="CM41" s="3" t="s">
        <v>268</v>
      </c>
      <c r="CN41" s="3" t="s">
        <v>268</v>
      </c>
      <c r="CO41" s="3">
        <v>0.5</v>
      </c>
      <c r="CP41" s="3">
        <v>0.5</v>
      </c>
      <c r="CQ41" s="3">
        <v>0.4</v>
      </c>
      <c r="CR41" s="16">
        <f t="shared" ref="CR41:CR49" si="3">CQ16</f>
        <v>8.8</v>
      </c>
      <c r="CS41" s="17">
        <f>CQ41*1000/CR41</f>
        <v>45.4545454545455</v>
      </c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>
        <v>0.1</v>
      </c>
      <c r="DF41" s="3" t="s">
        <v>268</v>
      </c>
      <c r="DG41" s="3">
        <v>0.2</v>
      </c>
      <c r="DH41" s="3">
        <v>0.2</v>
      </c>
      <c r="DI41" s="3" t="s">
        <v>268</v>
      </c>
      <c r="DJ41" s="3" t="s">
        <v>268</v>
      </c>
      <c r="DK41" s="3" t="s">
        <v>268</v>
      </c>
      <c r="DL41" s="3">
        <v>0.3</v>
      </c>
      <c r="DM41" s="3">
        <v>0.7</v>
      </c>
      <c r="DN41" s="3">
        <v>0.6</v>
      </c>
      <c r="DO41" s="3">
        <v>0.6</v>
      </c>
      <c r="DP41" s="16">
        <f t="shared" ref="DP41:DP49" si="4">DO16</f>
        <v>11.4</v>
      </c>
      <c r="DQ41" s="17">
        <f>DO41*1000/DP41</f>
        <v>52.6315789473684</v>
      </c>
      <c r="DR41" s="11" t="s">
        <v>269</v>
      </c>
      <c r="DS41" s="3">
        <v>5.6</v>
      </c>
      <c r="DT41" s="3">
        <v>4.6</v>
      </c>
      <c r="DU41" s="3">
        <v>4.5</v>
      </c>
      <c r="DV41" s="3">
        <v>4.7</v>
      </c>
      <c r="DW41" s="3">
        <v>5.1</v>
      </c>
      <c r="DX41" s="3">
        <v>5.1</v>
      </c>
      <c r="DY41" s="3">
        <v>5</v>
      </c>
      <c r="DZ41" s="3">
        <v>4.9</v>
      </c>
      <c r="EA41" s="3">
        <v>4.9</v>
      </c>
      <c r="EB41" s="3">
        <v>5</v>
      </c>
      <c r="EC41" s="3">
        <v>5.8</v>
      </c>
      <c r="ED41" s="3">
        <v>6.6</v>
      </c>
      <c r="EE41" s="3">
        <v>6.7</v>
      </c>
      <c r="EF41" s="3">
        <v>7</v>
      </c>
      <c r="EG41" s="3">
        <v>5.7</v>
      </c>
      <c r="EH41" s="3" t="s">
        <v>268</v>
      </c>
      <c r="EI41" s="3">
        <v>4.9</v>
      </c>
      <c r="EJ41" s="3">
        <v>4.7</v>
      </c>
      <c r="EK41" s="3">
        <v>4.1</v>
      </c>
      <c r="EL41" s="3">
        <v>4.3</v>
      </c>
      <c r="EM41" s="3">
        <v>4.1</v>
      </c>
      <c r="EN41" s="16">
        <f t="shared" ref="EN41:EN49" si="5">EM16</f>
        <v>81.6</v>
      </c>
      <c r="EO41" s="17">
        <f>EM41*1000/EN41</f>
        <v>50.2450980392157</v>
      </c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 t="s">
        <v>268</v>
      </c>
      <c r="FF41" s="3" t="s">
        <v>268</v>
      </c>
      <c r="FG41" s="3" t="s">
        <v>268</v>
      </c>
      <c r="FH41" s="3">
        <v>0.1</v>
      </c>
      <c r="FI41" s="3">
        <v>0.1</v>
      </c>
      <c r="FJ41" s="3">
        <v>0.1</v>
      </c>
      <c r="FK41" s="3">
        <v>0.1</v>
      </c>
      <c r="FL41" s="16">
        <f t="shared" ref="FL41:FL49" si="6">FK16</f>
        <v>1</v>
      </c>
      <c r="FM41" s="17">
        <f>FK41*1000/FL41</f>
        <v>100</v>
      </c>
      <c r="FN41">
        <f t="shared" ref="FN41:FN43" si="7">AVERAGE(Y41,AW41,BU41,CS41,DQ41,EO41,FM41)</f>
        <v>57.8528474654018</v>
      </c>
    </row>
    <row r="42" ht="14.5" spans="1:169">
      <c r="A42" s="1"/>
      <c r="B42" s="11" t="s">
        <v>270</v>
      </c>
      <c r="C42" s="3">
        <v>0</v>
      </c>
      <c r="D42" s="3">
        <v>0</v>
      </c>
      <c r="E42" s="3">
        <v>0</v>
      </c>
      <c r="F42" s="3" t="s">
        <v>268</v>
      </c>
      <c r="G42" s="3" t="s">
        <v>268</v>
      </c>
      <c r="H42" s="3" t="s">
        <v>268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>
        <v>0</v>
      </c>
      <c r="P42" s="3">
        <v>0</v>
      </c>
      <c r="Q42" s="3" t="s">
        <v>268</v>
      </c>
      <c r="R42" s="3" t="s">
        <v>268</v>
      </c>
      <c r="S42" s="3" t="s">
        <v>268</v>
      </c>
      <c r="T42" s="3" t="s">
        <v>268</v>
      </c>
      <c r="U42" s="3" t="s">
        <v>268</v>
      </c>
      <c r="V42" s="3" t="s">
        <v>268</v>
      </c>
      <c r="W42" s="3" t="s">
        <v>268</v>
      </c>
      <c r="X42" s="16" t="str">
        <f t="shared" si="0"/>
        <v>X</v>
      </c>
      <c r="Y42" s="17"/>
      <c r="Z42" s="11" t="s">
        <v>270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>
        <v>0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16">
        <f t="shared" si="1"/>
        <v>0.2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>
        <v>0</v>
      </c>
      <c r="BJ42" s="3" t="s">
        <v>268</v>
      </c>
      <c r="BK42" s="3" t="s">
        <v>268</v>
      </c>
      <c r="BL42" s="3">
        <v>0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</v>
      </c>
      <c r="BR42" s="3">
        <v>0</v>
      </c>
      <c r="BS42" s="3">
        <v>0</v>
      </c>
      <c r="BT42" s="16">
        <f t="shared" si="2"/>
        <v>0.2</v>
      </c>
      <c r="BU42" s="17"/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 t="s">
        <v>268</v>
      </c>
      <c r="CH42" s="3" t="s">
        <v>268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 t="s">
        <v>268</v>
      </c>
      <c r="CN42" s="3" t="s">
        <v>268</v>
      </c>
      <c r="CO42" s="3">
        <v>0</v>
      </c>
      <c r="CP42" s="3">
        <v>0</v>
      </c>
      <c r="CQ42" s="3">
        <v>0</v>
      </c>
      <c r="CR42" s="16">
        <f t="shared" si="3"/>
        <v>0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 t="s">
        <v>268</v>
      </c>
      <c r="DB42" s="3" t="s">
        <v>268</v>
      </c>
      <c r="DC42" s="3" t="s">
        <v>268</v>
      </c>
      <c r="DD42" s="3" t="s">
        <v>268</v>
      </c>
      <c r="DE42" s="3" t="s">
        <v>268</v>
      </c>
      <c r="DF42" s="3">
        <v>0</v>
      </c>
      <c r="DG42" s="3" t="s">
        <v>268</v>
      </c>
      <c r="DH42" s="3" t="s">
        <v>268</v>
      </c>
      <c r="DI42" s="3" t="s">
        <v>268</v>
      </c>
      <c r="DJ42" s="3" t="s">
        <v>268</v>
      </c>
      <c r="DK42" s="3" t="s">
        <v>268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</v>
      </c>
      <c r="DQ42" s="17"/>
      <c r="DR42" s="11" t="s">
        <v>270</v>
      </c>
      <c r="DS42" s="3" t="s">
        <v>268</v>
      </c>
      <c r="DT42" s="3">
        <v>0</v>
      </c>
      <c r="DU42" s="3" t="s">
        <v>268</v>
      </c>
      <c r="DV42" s="3" t="s">
        <v>268</v>
      </c>
      <c r="DW42" s="3" t="s">
        <v>268</v>
      </c>
      <c r="DX42" s="3">
        <v>0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5"/>
        <v>0.1</v>
      </c>
      <c r="EO42" s="17"/>
      <c r="EP42" s="11" t="s">
        <v>270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>
        <v>0</v>
      </c>
      <c r="FB42" s="3" t="s">
        <v>268</v>
      </c>
      <c r="FC42" s="3">
        <v>0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6"/>
        <v>X</v>
      </c>
      <c r="FM42" s="17"/>
    </row>
    <row r="43" ht="14.5" spans="1:169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 t="s">
        <v>268</v>
      </c>
      <c r="S43" s="3" t="s">
        <v>268</v>
      </c>
      <c r="T43" s="3" t="s">
        <v>268</v>
      </c>
      <c r="U43" s="3" t="s">
        <v>268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 t="s">
        <v>268</v>
      </c>
      <c r="AB43" s="3" t="s">
        <v>268</v>
      </c>
      <c r="AC43" s="3" t="s">
        <v>268</v>
      </c>
      <c r="AD43" s="3" t="s">
        <v>268</v>
      </c>
      <c r="AE43" s="3" t="s">
        <v>268</v>
      </c>
      <c r="AF43" s="3" t="s">
        <v>268</v>
      </c>
      <c r="AG43" s="3">
        <v>0.1</v>
      </c>
      <c r="AH43" s="3" t="s">
        <v>268</v>
      </c>
      <c r="AI43" s="3" t="s">
        <v>268</v>
      </c>
      <c r="AJ43" s="3">
        <v>0</v>
      </c>
      <c r="AK43" s="3" t="s">
        <v>268</v>
      </c>
      <c r="AL43" s="3" t="s">
        <v>268</v>
      </c>
      <c r="AM43" s="3" t="s">
        <v>268</v>
      </c>
      <c r="AN43" s="3">
        <v>0</v>
      </c>
      <c r="AO43" s="3">
        <v>0</v>
      </c>
      <c r="AP43" s="3" t="s">
        <v>268</v>
      </c>
      <c r="AQ43" s="3" t="s">
        <v>268</v>
      </c>
      <c r="AR43" s="3" t="s">
        <v>268</v>
      </c>
      <c r="AS43" s="3" t="s">
        <v>268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 t="s">
        <v>268</v>
      </c>
      <c r="AZ43" s="3" t="s">
        <v>268</v>
      </c>
      <c r="BA43" s="3">
        <v>0</v>
      </c>
      <c r="BB43" s="3" t="s">
        <v>268</v>
      </c>
      <c r="BC43" s="3" t="s">
        <v>268</v>
      </c>
      <c r="BD43" s="3" t="s">
        <v>268</v>
      </c>
      <c r="BE43" s="3">
        <v>0</v>
      </c>
      <c r="BF43" s="3">
        <v>0.1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>
        <v>0.1</v>
      </c>
      <c r="BQ43" s="3">
        <v>0.1</v>
      </c>
      <c r="BR43" s="3">
        <v>0.1</v>
      </c>
      <c r="BS43" s="3">
        <v>0</v>
      </c>
      <c r="BT43" s="16">
        <f t="shared" si="2"/>
        <v>0.4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 t="s">
        <v>268</v>
      </c>
      <c r="CE43" s="3">
        <v>0</v>
      </c>
      <c r="CF43" s="3">
        <v>0</v>
      </c>
      <c r="CG43" s="3">
        <v>0</v>
      </c>
      <c r="CH43" s="3">
        <v>0</v>
      </c>
      <c r="CI43" s="3" t="s">
        <v>268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 t="s">
        <v>268</v>
      </c>
      <c r="EA43" s="3">
        <v>0</v>
      </c>
      <c r="EB43" s="3">
        <v>0</v>
      </c>
      <c r="EC43" s="3" t="s">
        <v>268</v>
      </c>
      <c r="ED43" s="3">
        <v>0</v>
      </c>
      <c r="EE43" s="3" t="s">
        <v>268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 t="s">
        <v>268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 t="s">
        <v>268</v>
      </c>
      <c r="FE43" s="3">
        <v>0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>
        <v>0.1</v>
      </c>
      <c r="AQ44" s="3">
        <v>0.1</v>
      </c>
      <c r="AR44" s="3" t="s">
        <v>268</v>
      </c>
      <c r="AS44" s="3" t="s">
        <v>268</v>
      </c>
      <c r="AT44" s="3">
        <v>0.1</v>
      </c>
      <c r="AU44" s="3">
        <v>0.1</v>
      </c>
      <c r="AV44" s="16">
        <f t="shared" si="1"/>
        <v>1</v>
      </c>
      <c r="AW44" s="17">
        <f>AU44*1000/AV44</f>
        <v>100</v>
      </c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>
        <v>0</v>
      </c>
      <c r="FC44" s="3" t="s">
        <v>268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 t="s">
        <v>268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 t="s">
        <v>268</v>
      </c>
      <c r="T45" s="3" t="s">
        <v>268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 t="s">
        <v>268</v>
      </c>
      <c r="AN45" s="3" t="s">
        <v>268</v>
      </c>
      <c r="AO45" s="3">
        <v>0</v>
      </c>
      <c r="AP45" s="3">
        <v>0</v>
      </c>
      <c r="AQ45" s="3" t="s">
        <v>268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 t="s">
        <v>268</v>
      </c>
      <c r="BJ45" s="3">
        <v>0</v>
      </c>
      <c r="BK45" s="3">
        <v>0</v>
      </c>
      <c r="BL45" s="3">
        <v>0</v>
      </c>
      <c r="BM45" s="3" t="s">
        <v>268</v>
      </c>
      <c r="BN45" s="3" t="s">
        <v>268</v>
      </c>
      <c r="BO45" s="3">
        <v>0</v>
      </c>
      <c r="BP45" s="3" t="s">
        <v>268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 t="s">
        <v>268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268</v>
      </c>
      <c r="DK45" s="3">
        <v>0</v>
      </c>
      <c r="DL45" s="3" t="s">
        <v>268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 t="s">
        <v>268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 t="s">
        <v>268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 t="s">
        <v>268</v>
      </c>
      <c r="H49" s="3" t="s">
        <v>268</v>
      </c>
      <c r="I49" s="3" t="s">
        <v>268</v>
      </c>
      <c r="J49" s="3" t="s">
        <v>268</v>
      </c>
      <c r="K49" s="3" t="s">
        <v>268</v>
      </c>
      <c r="L49" s="3" t="s">
        <v>268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268</v>
      </c>
      <c r="AL49" s="3" t="s">
        <v>268</v>
      </c>
      <c r="AM49" s="3" t="s">
        <v>268</v>
      </c>
      <c r="AN49" s="3" t="s">
        <v>268</v>
      </c>
      <c r="AO49" s="3" t="s">
        <v>268</v>
      </c>
      <c r="AP49" s="3" t="s">
        <v>268</v>
      </c>
      <c r="AQ49" s="3" t="s">
        <v>268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1.3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268</v>
      </c>
      <c r="BJ49" s="3" t="s">
        <v>268</v>
      </c>
      <c r="BK49" s="3" t="s">
        <v>268</v>
      </c>
      <c r="BL49" s="3" t="s">
        <v>268</v>
      </c>
      <c r="BM49" s="3" t="s">
        <v>268</v>
      </c>
      <c r="BN49" s="3" t="s">
        <v>268</v>
      </c>
      <c r="BO49" s="3">
        <v>0</v>
      </c>
      <c r="BP49" s="3" t="s">
        <v>268</v>
      </c>
      <c r="BQ49" s="3">
        <v>0</v>
      </c>
      <c r="BR49" s="3">
        <v>0</v>
      </c>
      <c r="BS49" s="3">
        <v>0</v>
      </c>
      <c r="BT49" s="16">
        <f t="shared" si="2"/>
        <v>1.8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 t="s">
        <v>268</v>
      </c>
      <c r="DH49" s="3" t="s">
        <v>268</v>
      </c>
      <c r="DI49" s="3" t="s">
        <v>268</v>
      </c>
      <c r="DJ49" s="3" t="s">
        <v>268</v>
      </c>
      <c r="DK49" s="3" t="s">
        <v>268</v>
      </c>
      <c r="DL49" s="3" t="s">
        <v>268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 t="s">
        <v>268</v>
      </c>
      <c r="ED49" s="3">
        <v>0</v>
      </c>
      <c r="EE49" s="3">
        <v>0</v>
      </c>
      <c r="EF49" s="3" t="s">
        <v>268</v>
      </c>
      <c r="EG49" s="3">
        <v>0</v>
      </c>
      <c r="EH49" s="3" t="s">
        <v>268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7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 t="s">
        <v>268</v>
      </c>
      <c r="FA49" s="3" t="s">
        <v>268</v>
      </c>
      <c r="FB49" s="3" t="s">
        <v>268</v>
      </c>
      <c r="FC49" s="3" t="s">
        <v>268</v>
      </c>
      <c r="FD49" s="3" t="s">
        <v>268</v>
      </c>
      <c r="FE49" s="3" t="s">
        <v>268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0</v>
      </c>
      <c r="D51" s="5">
        <v>0</v>
      </c>
      <c r="E51" s="5">
        <v>0</v>
      </c>
      <c r="F51" s="5">
        <v>0.1</v>
      </c>
      <c r="G51" s="5">
        <v>0.1</v>
      </c>
      <c r="H51" s="5">
        <v>0.4</v>
      </c>
      <c r="I51" s="5">
        <v>2.3</v>
      </c>
      <c r="J51" s="5">
        <v>7.2</v>
      </c>
      <c r="K51" s="5">
        <v>13.9</v>
      </c>
      <c r="L51" s="5">
        <v>12.6</v>
      </c>
      <c r="M51" s="5">
        <v>24.8</v>
      </c>
      <c r="N51" s="5">
        <v>21.5</v>
      </c>
      <c r="O51" s="5">
        <v>20.7</v>
      </c>
      <c r="P51" s="5">
        <v>19.8</v>
      </c>
      <c r="Q51" s="5">
        <v>27.1</v>
      </c>
      <c r="R51" s="5">
        <v>34.6</v>
      </c>
      <c r="S51" s="5">
        <v>36.4</v>
      </c>
      <c r="T51" s="5">
        <v>33.7</v>
      </c>
      <c r="U51" s="5">
        <v>24.4</v>
      </c>
      <c r="V51" s="5">
        <v>35.5</v>
      </c>
      <c r="W51" s="5">
        <v>35.9</v>
      </c>
      <c r="Y51" s="8"/>
      <c r="Z51" s="9" t="s">
        <v>282</v>
      </c>
      <c r="AA51" s="5">
        <v>16.5</v>
      </c>
      <c r="AB51" s="5">
        <v>14.4</v>
      </c>
      <c r="AC51" s="5">
        <v>17.7</v>
      </c>
      <c r="AD51" s="5">
        <v>18.4</v>
      </c>
      <c r="AE51" s="5">
        <v>16.6</v>
      </c>
      <c r="AF51" s="5">
        <v>16.7</v>
      </c>
      <c r="AG51" s="5">
        <v>20</v>
      </c>
      <c r="AH51" s="5">
        <v>19.9</v>
      </c>
      <c r="AI51" s="5">
        <v>21.7</v>
      </c>
      <c r="AJ51" s="5">
        <v>21.8</v>
      </c>
      <c r="AK51" s="5">
        <v>22.3</v>
      </c>
      <c r="AL51" s="5">
        <v>24.3</v>
      </c>
      <c r="AM51" s="5">
        <v>23.5</v>
      </c>
      <c r="AN51" s="5">
        <v>24.1</v>
      </c>
      <c r="AO51" s="5">
        <v>31.8</v>
      </c>
      <c r="AP51" s="5">
        <v>31</v>
      </c>
      <c r="AQ51" s="5">
        <v>21.1</v>
      </c>
      <c r="AR51" s="5">
        <v>28</v>
      </c>
      <c r="AS51" s="5">
        <v>24.6</v>
      </c>
      <c r="AT51" s="5">
        <v>24.6</v>
      </c>
      <c r="AU51" s="5">
        <v>26.8</v>
      </c>
      <c r="AW51" s="8"/>
      <c r="AX51" s="9" t="s">
        <v>282</v>
      </c>
      <c r="AY51" s="5">
        <v>34.2</v>
      </c>
      <c r="AZ51" s="5">
        <v>34.7</v>
      </c>
      <c r="BA51" s="5">
        <v>29.8</v>
      </c>
      <c r="BB51" s="5">
        <v>21.2</v>
      </c>
      <c r="BC51" s="5">
        <v>30.8</v>
      </c>
      <c r="BD51" s="5">
        <v>26.7</v>
      </c>
      <c r="BE51" s="5">
        <v>27.8</v>
      </c>
      <c r="BF51" s="5">
        <v>27.2</v>
      </c>
      <c r="BG51" s="5">
        <v>28.1</v>
      </c>
      <c r="BH51" s="5">
        <v>28.7</v>
      </c>
      <c r="BI51" s="5">
        <v>29.8</v>
      </c>
      <c r="BJ51" s="5">
        <v>30.2</v>
      </c>
      <c r="BK51" s="5">
        <v>31.9</v>
      </c>
      <c r="BL51" s="5">
        <v>35.2</v>
      </c>
      <c r="BM51" s="5">
        <v>37.1</v>
      </c>
      <c r="BN51" s="5">
        <v>35.6</v>
      </c>
      <c r="BO51" s="5">
        <v>35.1</v>
      </c>
      <c r="BP51" s="5">
        <v>35.4</v>
      </c>
      <c r="BQ51" s="5">
        <v>31.3</v>
      </c>
      <c r="BR51" s="5">
        <v>33.8</v>
      </c>
      <c r="BS51" s="5">
        <v>34.3</v>
      </c>
      <c r="BU51" s="8"/>
      <c r="BV51" s="9" t="s">
        <v>282</v>
      </c>
      <c r="BW51" s="5">
        <v>31.8</v>
      </c>
      <c r="BX51" s="5">
        <v>30.9</v>
      </c>
      <c r="BY51" s="5">
        <v>32.7</v>
      </c>
      <c r="BZ51" s="5">
        <v>30.5</v>
      </c>
      <c r="CA51" s="5">
        <v>30.2</v>
      </c>
      <c r="CB51" s="5">
        <v>28.1</v>
      </c>
      <c r="CC51" s="5">
        <v>26</v>
      </c>
      <c r="CD51" s="5">
        <v>26.8</v>
      </c>
      <c r="CE51" s="5">
        <v>27.3</v>
      </c>
      <c r="CF51" s="5">
        <v>28.2</v>
      </c>
      <c r="CG51" s="5">
        <v>26.8</v>
      </c>
      <c r="CH51" s="5">
        <v>28</v>
      </c>
      <c r="CI51" s="5">
        <v>27.1</v>
      </c>
      <c r="CJ51" s="5">
        <v>28.9</v>
      </c>
      <c r="CK51" s="5">
        <v>26.9</v>
      </c>
      <c r="CL51" s="5">
        <v>27</v>
      </c>
      <c r="CM51" s="5">
        <v>28.3</v>
      </c>
      <c r="CN51" s="5">
        <v>26.7</v>
      </c>
      <c r="CO51" s="5">
        <v>27</v>
      </c>
      <c r="CP51" s="5">
        <v>27.1</v>
      </c>
      <c r="CQ51" s="5">
        <v>26.2</v>
      </c>
      <c r="CS51" s="8"/>
      <c r="CT51" s="9" t="s">
        <v>282</v>
      </c>
      <c r="CU51" s="5">
        <v>11.6</v>
      </c>
      <c r="CV51" s="5">
        <v>9.4</v>
      </c>
      <c r="CW51" s="5">
        <v>9.6</v>
      </c>
      <c r="CX51" s="5">
        <v>9.8</v>
      </c>
      <c r="CY51" s="5">
        <v>8.3</v>
      </c>
      <c r="CZ51" s="5">
        <v>7.1</v>
      </c>
      <c r="DA51" s="5">
        <v>17.9</v>
      </c>
      <c r="DB51" s="5">
        <v>15.6</v>
      </c>
      <c r="DC51" s="5">
        <v>15</v>
      </c>
      <c r="DD51" s="5">
        <v>15.4</v>
      </c>
      <c r="DE51" s="5">
        <v>19.8</v>
      </c>
      <c r="DF51" s="5">
        <v>22</v>
      </c>
      <c r="DG51" s="5">
        <v>29.9</v>
      </c>
      <c r="DH51" s="5">
        <v>29.6</v>
      </c>
      <c r="DI51" s="5">
        <v>27.8</v>
      </c>
      <c r="DJ51" s="5">
        <v>28.4</v>
      </c>
      <c r="DK51" s="5">
        <v>28.3</v>
      </c>
      <c r="DL51" s="5">
        <v>28.5</v>
      </c>
      <c r="DM51" s="5">
        <v>38.2</v>
      </c>
      <c r="DN51" s="5">
        <v>39.3</v>
      </c>
      <c r="DO51" s="5">
        <v>39.7</v>
      </c>
      <c r="DQ51" s="8"/>
      <c r="DR51" s="9" t="s">
        <v>282</v>
      </c>
      <c r="DS51" s="5">
        <v>42</v>
      </c>
      <c r="DT51" s="5">
        <v>40.1</v>
      </c>
      <c r="DU51" s="5">
        <v>39.3</v>
      </c>
      <c r="DV51" s="5">
        <v>39.9</v>
      </c>
      <c r="DW51" s="5">
        <v>40</v>
      </c>
      <c r="DX51" s="5">
        <v>40.1</v>
      </c>
      <c r="DY51" s="5">
        <v>39.7</v>
      </c>
      <c r="DZ51" s="5">
        <v>40.8</v>
      </c>
      <c r="EA51" s="5">
        <v>40.8</v>
      </c>
      <c r="EB51" s="5">
        <v>41.4</v>
      </c>
      <c r="EC51" s="5">
        <v>41.6</v>
      </c>
      <c r="ED51" s="5">
        <v>41.6</v>
      </c>
      <c r="EE51" s="5">
        <v>42.6</v>
      </c>
      <c r="EF51" s="5">
        <v>42.3</v>
      </c>
      <c r="EG51" s="5">
        <v>39.4</v>
      </c>
      <c r="EH51" s="5">
        <v>39</v>
      </c>
      <c r="EI51" s="5">
        <v>39.1</v>
      </c>
      <c r="EJ51" s="5">
        <v>38.7</v>
      </c>
      <c r="EK51" s="5">
        <v>36.7</v>
      </c>
      <c r="EL51" s="5">
        <v>36.4</v>
      </c>
      <c r="EM51" s="5">
        <v>34.9</v>
      </c>
      <c r="EO51" s="8"/>
      <c r="EP51" s="9" t="s">
        <v>282</v>
      </c>
      <c r="EQ51" s="5">
        <v>25.6</v>
      </c>
      <c r="ER51" s="5">
        <v>19.2</v>
      </c>
      <c r="ES51" s="5">
        <v>20.3</v>
      </c>
      <c r="ET51" s="5">
        <v>20.3</v>
      </c>
      <c r="EU51" s="5">
        <v>16.6</v>
      </c>
      <c r="EV51" s="5">
        <v>20.5</v>
      </c>
      <c r="EW51" s="5">
        <v>10.7</v>
      </c>
      <c r="EX51" s="5">
        <v>11.9</v>
      </c>
      <c r="EY51" s="5">
        <v>14.3</v>
      </c>
      <c r="EZ51" s="5">
        <v>11.5</v>
      </c>
      <c r="FA51" s="5">
        <v>11.4</v>
      </c>
      <c r="FB51" s="5">
        <v>9.2</v>
      </c>
      <c r="FC51" s="5">
        <v>8</v>
      </c>
      <c r="FD51" s="5">
        <v>8.5</v>
      </c>
      <c r="FE51" s="5">
        <v>6.4</v>
      </c>
      <c r="FF51" s="5">
        <v>8.2</v>
      </c>
      <c r="FG51" s="5">
        <v>8.3</v>
      </c>
      <c r="FH51" s="5">
        <v>8.2</v>
      </c>
      <c r="FI51" s="5">
        <v>9.5</v>
      </c>
      <c r="FJ51" s="5">
        <v>9.2</v>
      </c>
      <c r="FK51" s="5">
        <v>10.5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AW39" workbookViewId="0">
      <selection activeCell="FN45" sqref="FN43:FN45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Y6" s="1"/>
      <c r="Z6" s="1"/>
      <c r="AA6" s="1"/>
      <c r="AB6" s="1"/>
      <c r="AC6" s="1"/>
      <c r="AD6" s="1"/>
      <c r="AE6" s="1"/>
      <c r="AF6" s="3"/>
      <c r="AG6" s="1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W6" s="1"/>
      <c r="AX6" s="1"/>
      <c r="AY6" s="1"/>
      <c r="AZ6" s="1"/>
      <c r="BA6" s="1"/>
      <c r="BB6" s="1"/>
      <c r="BC6" s="1"/>
      <c r="BD6" s="3"/>
      <c r="BE6" s="1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S6" s="1"/>
      <c r="CT6" s="1"/>
      <c r="CU6" s="1"/>
      <c r="CV6" s="1"/>
      <c r="CW6" s="1"/>
      <c r="CX6" s="1"/>
      <c r="CY6" s="1"/>
      <c r="CZ6" s="3"/>
      <c r="DA6" s="1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324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324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324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324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324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324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324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7"/>
      <c r="AB12" s="7"/>
      <c r="AC12" s="7"/>
      <c r="AD12" s="7"/>
      <c r="AE12" s="7"/>
      <c r="AF12" s="7"/>
      <c r="AG12" s="7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7"/>
      <c r="AZ12" s="7"/>
      <c r="BA12" s="7"/>
      <c r="BB12" s="7"/>
      <c r="BC12" s="7"/>
      <c r="BD12" s="7"/>
      <c r="BE12" s="7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7"/>
      <c r="BX12" s="7"/>
      <c r="BY12" s="7"/>
      <c r="BZ12" s="7"/>
      <c r="CA12" s="7"/>
      <c r="CB12" s="7"/>
      <c r="CC12" s="7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7"/>
      <c r="CV12" s="7"/>
      <c r="CW12" s="7"/>
      <c r="CX12" s="7"/>
      <c r="CY12" s="7"/>
      <c r="CZ12" s="7"/>
      <c r="DA12" s="7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7"/>
      <c r="DT12" s="7"/>
      <c r="DU12" s="7"/>
      <c r="DV12" s="7"/>
      <c r="DW12" s="7"/>
      <c r="DX12" s="7"/>
      <c r="DY12" s="7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7"/>
      <c r="ER12" s="7"/>
      <c r="ES12" s="7"/>
      <c r="ET12" s="7"/>
      <c r="EU12" s="7"/>
      <c r="EV12" s="7"/>
      <c r="EW12" s="7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325</v>
      </c>
      <c r="C13" s="5">
        <v>0.4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0.1</v>
      </c>
      <c r="M13" s="5">
        <v>0</v>
      </c>
      <c r="N13" s="5">
        <v>0.1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Y13" s="8"/>
      <c r="Z13" s="9" t="s">
        <v>325</v>
      </c>
      <c r="AA13" s="5">
        <v>33.2</v>
      </c>
      <c r="AB13" s="5">
        <v>17.1</v>
      </c>
      <c r="AC13" s="5">
        <v>18.3</v>
      </c>
      <c r="AD13" s="5">
        <v>25</v>
      </c>
      <c r="AE13" s="5">
        <v>24</v>
      </c>
      <c r="AF13" s="5">
        <v>22.1</v>
      </c>
      <c r="AG13" s="5">
        <v>25.5</v>
      </c>
      <c r="AH13" s="5">
        <v>33.5</v>
      </c>
      <c r="AI13" s="5">
        <v>27.1</v>
      </c>
      <c r="AJ13" s="5">
        <v>24.5</v>
      </c>
      <c r="AK13" s="5">
        <v>19.6</v>
      </c>
      <c r="AL13" s="5">
        <v>21.2</v>
      </c>
      <c r="AM13" s="5">
        <v>22.9</v>
      </c>
      <c r="AN13" s="5">
        <v>27.4</v>
      </c>
      <c r="AO13" s="5">
        <v>31.6</v>
      </c>
      <c r="AP13" s="5">
        <v>30.9</v>
      </c>
      <c r="AQ13" s="5">
        <v>29.5</v>
      </c>
      <c r="AR13" s="5">
        <v>29.6</v>
      </c>
      <c r="AS13" s="5">
        <v>32.1</v>
      </c>
      <c r="AT13" s="5">
        <v>28.2</v>
      </c>
      <c r="AU13" s="5">
        <v>11.6</v>
      </c>
      <c r="AW13" s="8"/>
      <c r="AX13" s="9" t="s">
        <v>325</v>
      </c>
      <c r="AY13" s="5">
        <v>218.5</v>
      </c>
      <c r="AZ13" s="5">
        <v>205</v>
      </c>
      <c r="BA13" s="5">
        <v>218.8</v>
      </c>
      <c r="BB13" s="5">
        <v>206.6</v>
      </c>
      <c r="BC13" s="5">
        <v>215.5</v>
      </c>
      <c r="BD13" s="5">
        <v>208.3</v>
      </c>
      <c r="BE13" s="5">
        <v>213.7</v>
      </c>
      <c r="BF13" s="5">
        <v>208.3</v>
      </c>
      <c r="BG13" s="5">
        <v>206</v>
      </c>
      <c r="BH13" s="5">
        <v>152.1</v>
      </c>
      <c r="BI13" s="5">
        <v>180.6</v>
      </c>
      <c r="BJ13" s="5">
        <v>194.1</v>
      </c>
      <c r="BK13" s="5">
        <v>197</v>
      </c>
      <c r="BL13" s="5">
        <v>175.8</v>
      </c>
      <c r="BM13" s="5">
        <v>187.8</v>
      </c>
      <c r="BN13" s="5">
        <v>175.2</v>
      </c>
      <c r="BO13" s="5">
        <v>180.9</v>
      </c>
      <c r="BP13" s="5">
        <v>186.6</v>
      </c>
      <c r="BQ13" s="5">
        <v>194.9</v>
      </c>
      <c r="BR13" s="5">
        <v>184.5</v>
      </c>
      <c r="BS13" s="5">
        <v>157.8</v>
      </c>
      <c r="BU13" s="8"/>
      <c r="BV13" s="9" t="s">
        <v>325</v>
      </c>
      <c r="BW13" s="5">
        <v>0.7</v>
      </c>
      <c r="BX13" s="5">
        <v>0.7</v>
      </c>
      <c r="BY13" s="5">
        <v>2.2</v>
      </c>
      <c r="BZ13" s="5">
        <v>2.3</v>
      </c>
      <c r="CA13" s="5">
        <v>2.5</v>
      </c>
      <c r="CB13" s="5">
        <v>2.3</v>
      </c>
      <c r="CC13" s="5">
        <v>2.8</v>
      </c>
      <c r="CD13" s="5">
        <v>2.8</v>
      </c>
      <c r="CE13" s="5">
        <v>2.6</v>
      </c>
      <c r="CF13" s="5">
        <v>1.8</v>
      </c>
      <c r="CG13" s="5">
        <v>2.1</v>
      </c>
      <c r="CH13" s="5">
        <v>2.3</v>
      </c>
      <c r="CI13" s="5">
        <v>2.2</v>
      </c>
      <c r="CJ13" s="5">
        <v>2.4</v>
      </c>
      <c r="CK13" s="5">
        <v>2.5</v>
      </c>
      <c r="CL13" s="5">
        <v>2.4</v>
      </c>
      <c r="CM13" s="5">
        <v>2.3</v>
      </c>
      <c r="CN13" s="5">
        <v>2.3</v>
      </c>
      <c r="CO13" s="5">
        <v>2.4</v>
      </c>
      <c r="CP13" s="5">
        <v>2.4</v>
      </c>
      <c r="CQ13" s="5">
        <v>1.9</v>
      </c>
      <c r="CS13" s="8"/>
      <c r="CT13" s="9" t="s">
        <v>325</v>
      </c>
      <c r="CU13" s="5">
        <v>5.2</v>
      </c>
      <c r="CV13" s="5">
        <v>4.6</v>
      </c>
      <c r="CW13" s="5">
        <v>5.1</v>
      </c>
      <c r="CX13" s="5">
        <v>5.3</v>
      </c>
      <c r="CY13" s="5">
        <v>5.5</v>
      </c>
      <c r="CZ13" s="5">
        <v>5.1</v>
      </c>
      <c r="DA13" s="5">
        <v>5.4</v>
      </c>
      <c r="DB13" s="5">
        <v>4.7</v>
      </c>
      <c r="DC13" s="5">
        <v>5.7</v>
      </c>
      <c r="DD13" s="5">
        <v>4.8</v>
      </c>
      <c r="DE13" s="5">
        <v>6.7</v>
      </c>
      <c r="DF13" s="5">
        <v>5.3</v>
      </c>
      <c r="DG13" s="5">
        <v>5.2</v>
      </c>
      <c r="DH13" s="5">
        <v>5.7</v>
      </c>
      <c r="DI13" s="5">
        <v>5.4</v>
      </c>
      <c r="DJ13" s="5">
        <v>5</v>
      </c>
      <c r="DK13" s="5">
        <v>4.9</v>
      </c>
      <c r="DL13" s="5">
        <v>5.3</v>
      </c>
      <c r="DM13" s="5">
        <v>5.8</v>
      </c>
      <c r="DN13" s="5">
        <v>5.5</v>
      </c>
      <c r="DO13" s="5">
        <v>4.8</v>
      </c>
      <c r="DQ13" s="8"/>
      <c r="DR13" s="9" t="s">
        <v>325</v>
      </c>
      <c r="DS13" s="5">
        <v>2</v>
      </c>
      <c r="DT13" s="5">
        <v>1.6</v>
      </c>
      <c r="DU13" s="5">
        <v>2.2</v>
      </c>
      <c r="DV13" s="5">
        <v>1.9</v>
      </c>
      <c r="DW13" s="5">
        <v>1.9</v>
      </c>
      <c r="DX13" s="5">
        <v>1.7</v>
      </c>
      <c r="DY13" s="5">
        <v>3.3</v>
      </c>
      <c r="DZ13" s="5">
        <v>3.2</v>
      </c>
      <c r="EA13" s="5">
        <v>4.1</v>
      </c>
      <c r="EB13" s="5">
        <v>3</v>
      </c>
      <c r="EC13" s="5">
        <v>3</v>
      </c>
      <c r="ED13" s="5">
        <v>2.8</v>
      </c>
      <c r="EE13" s="5">
        <v>2.7</v>
      </c>
      <c r="EF13" s="5">
        <v>2.5</v>
      </c>
      <c r="EG13" s="5">
        <v>3</v>
      </c>
      <c r="EH13" s="5">
        <v>4.1</v>
      </c>
      <c r="EI13" s="5">
        <v>2.2</v>
      </c>
      <c r="EJ13" s="5">
        <v>2.5</v>
      </c>
      <c r="EK13" s="5">
        <v>2.7</v>
      </c>
      <c r="EL13" s="5">
        <v>2.8</v>
      </c>
      <c r="EM13" s="5">
        <v>2.5</v>
      </c>
      <c r="EO13" s="8"/>
      <c r="EP13" s="9" t="s">
        <v>325</v>
      </c>
      <c r="EQ13" s="5">
        <v>0.2</v>
      </c>
      <c r="ER13" s="5">
        <v>0.2</v>
      </c>
      <c r="ES13" s="5">
        <v>0.2</v>
      </c>
      <c r="ET13" s="5">
        <v>0.2</v>
      </c>
      <c r="EU13" s="5">
        <v>0.2</v>
      </c>
      <c r="EV13" s="5">
        <v>0.2</v>
      </c>
      <c r="EW13" s="5">
        <v>1.3</v>
      </c>
      <c r="EX13" s="5">
        <v>1.4</v>
      </c>
      <c r="EY13" s="5">
        <v>1.4</v>
      </c>
      <c r="EZ13" s="5">
        <v>1.1</v>
      </c>
      <c r="FA13" s="5">
        <v>1.1</v>
      </c>
      <c r="FB13" s="5">
        <v>1.1</v>
      </c>
      <c r="FC13" s="5">
        <v>1.2</v>
      </c>
      <c r="FD13" s="5">
        <v>0.9</v>
      </c>
      <c r="FE13" s="5">
        <v>0.8</v>
      </c>
      <c r="FF13" s="5">
        <v>0.5</v>
      </c>
      <c r="FG13" s="5">
        <v>1.4</v>
      </c>
      <c r="FH13" s="5">
        <v>0.9</v>
      </c>
      <c r="FI13" s="5">
        <v>0.8</v>
      </c>
      <c r="FJ13" s="5">
        <v>1.1</v>
      </c>
      <c r="FK13" s="5">
        <v>0.9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268</v>
      </c>
      <c r="D15" s="3" t="s">
        <v>268</v>
      </c>
      <c r="E15" s="3" t="s">
        <v>268</v>
      </c>
      <c r="F15" s="3" t="s">
        <v>268</v>
      </c>
      <c r="G15" s="3" t="s">
        <v>268</v>
      </c>
      <c r="H15" s="3" t="s">
        <v>268</v>
      </c>
      <c r="I15" s="3" t="s">
        <v>268</v>
      </c>
      <c r="J15" s="3" t="s">
        <v>268</v>
      </c>
      <c r="K15" s="3" t="s">
        <v>268</v>
      </c>
      <c r="L15" s="3" t="s">
        <v>268</v>
      </c>
      <c r="M15" s="3">
        <v>0</v>
      </c>
      <c r="N15" s="3" t="s">
        <v>268</v>
      </c>
      <c r="O15" s="3" t="s">
        <v>268</v>
      </c>
      <c r="P15" s="3" t="s">
        <v>268</v>
      </c>
      <c r="Q15" s="3">
        <v>0</v>
      </c>
      <c r="R15" s="3" t="s">
        <v>268</v>
      </c>
      <c r="S15" s="3">
        <v>0</v>
      </c>
      <c r="T15" s="3">
        <v>0</v>
      </c>
      <c r="U15" s="3">
        <v>0</v>
      </c>
      <c r="V15" s="3" t="s">
        <v>268</v>
      </c>
      <c r="W15" s="3" t="s">
        <v>268</v>
      </c>
      <c r="Y15" s="1"/>
      <c r="Z15" s="11" t="s">
        <v>267</v>
      </c>
      <c r="AA15" s="3" t="s">
        <v>268</v>
      </c>
      <c r="AB15" s="3" t="s">
        <v>268</v>
      </c>
      <c r="AC15" s="3" t="s">
        <v>268</v>
      </c>
      <c r="AD15" s="3" t="s">
        <v>268</v>
      </c>
      <c r="AE15" s="3" t="s">
        <v>268</v>
      </c>
      <c r="AF15" s="3" t="s">
        <v>268</v>
      </c>
      <c r="AG15" s="3">
        <v>11.3</v>
      </c>
      <c r="AH15" s="3">
        <v>9.9</v>
      </c>
      <c r="AI15" s="3" t="s">
        <v>268</v>
      </c>
      <c r="AJ15" s="3" t="s">
        <v>268</v>
      </c>
      <c r="AK15" s="3">
        <v>7.6</v>
      </c>
      <c r="AL15" s="3" t="s">
        <v>268</v>
      </c>
      <c r="AM15" s="3">
        <v>8.3</v>
      </c>
      <c r="AN15" s="3">
        <v>8.1</v>
      </c>
      <c r="AO15" s="3">
        <v>8.7</v>
      </c>
      <c r="AP15" s="3">
        <v>8.4</v>
      </c>
      <c r="AQ15" s="3" t="s">
        <v>268</v>
      </c>
      <c r="AR15" s="3" t="s">
        <v>268</v>
      </c>
      <c r="AS15" s="3">
        <v>8.9</v>
      </c>
      <c r="AT15" s="3" t="s">
        <v>268</v>
      </c>
      <c r="AU15" s="3" t="s">
        <v>268</v>
      </c>
      <c r="AW15" s="1"/>
      <c r="AX15" s="11" t="s">
        <v>267</v>
      </c>
      <c r="AY15" s="3">
        <v>21.1</v>
      </c>
      <c r="AZ15" s="3">
        <v>26.6</v>
      </c>
      <c r="BA15" s="3">
        <v>27.1</v>
      </c>
      <c r="BB15" s="3">
        <v>21.5</v>
      </c>
      <c r="BC15" s="3">
        <v>22.2</v>
      </c>
      <c r="BD15" s="3">
        <v>22.1</v>
      </c>
      <c r="BE15" s="3">
        <v>23.1</v>
      </c>
      <c r="BF15" s="3">
        <v>20.9</v>
      </c>
      <c r="BG15" s="3" t="s">
        <v>268</v>
      </c>
      <c r="BH15" s="3" t="s">
        <v>268</v>
      </c>
      <c r="BI15" s="3" t="s">
        <v>268</v>
      </c>
      <c r="BJ15" s="3" t="s">
        <v>268</v>
      </c>
      <c r="BK15" s="3" t="s">
        <v>268</v>
      </c>
      <c r="BL15" s="3" t="s">
        <v>268</v>
      </c>
      <c r="BM15" s="3" t="s">
        <v>268</v>
      </c>
      <c r="BN15" s="3" t="s">
        <v>268</v>
      </c>
      <c r="BO15" s="3">
        <v>17.9</v>
      </c>
      <c r="BP15" s="3">
        <v>18</v>
      </c>
      <c r="BQ15" s="3">
        <v>16.6</v>
      </c>
      <c r="BR15" s="3">
        <v>16.1</v>
      </c>
      <c r="BS15" s="3">
        <v>12.2</v>
      </c>
      <c r="BU15" s="1"/>
      <c r="BV15" s="11" t="s">
        <v>267</v>
      </c>
      <c r="BW15" s="3">
        <v>0</v>
      </c>
      <c r="BX15" s="3">
        <v>0</v>
      </c>
      <c r="BY15" s="3" t="s">
        <v>268</v>
      </c>
      <c r="BZ15" s="3" t="s">
        <v>268</v>
      </c>
      <c r="CA15" s="3" t="s">
        <v>268</v>
      </c>
      <c r="CB15" s="3" t="s">
        <v>268</v>
      </c>
      <c r="CC15" s="3" t="s">
        <v>268</v>
      </c>
      <c r="CD15" s="3" t="s">
        <v>268</v>
      </c>
      <c r="CE15" s="3" t="s">
        <v>268</v>
      </c>
      <c r="CF15" s="3" t="s">
        <v>268</v>
      </c>
      <c r="CG15" s="3" t="s">
        <v>268</v>
      </c>
      <c r="CH15" s="3">
        <v>1.4</v>
      </c>
      <c r="CI15" s="3" t="s">
        <v>268</v>
      </c>
      <c r="CJ15" s="3">
        <v>1.2</v>
      </c>
      <c r="CK15" s="3" t="s">
        <v>268</v>
      </c>
      <c r="CL15" s="3" t="s">
        <v>268</v>
      </c>
      <c r="CM15" s="3" t="s">
        <v>268</v>
      </c>
      <c r="CN15" s="3">
        <v>1.2</v>
      </c>
      <c r="CO15" s="3">
        <v>1.2</v>
      </c>
      <c r="CP15" s="3">
        <v>1.2</v>
      </c>
      <c r="CQ15" s="3">
        <v>1</v>
      </c>
      <c r="CS15" s="1"/>
      <c r="CT15" s="11" t="s">
        <v>267</v>
      </c>
      <c r="CU15" s="3" t="s">
        <v>268</v>
      </c>
      <c r="CV15" s="3" t="s">
        <v>268</v>
      </c>
      <c r="CW15" s="3" t="s">
        <v>268</v>
      </c>
      <c r="CX15" s="3" t="s">
        <v>268</v>
      </c>
      <c r="CY15" s="3" t="s">
        <v>268</v>
      </c>
      <c r="CZ15" s="3" t="s">
        <v>268</v>
      </c>
      <c r="DA15" s="3" t="s">
        <v>268</v>
      </c>
      <c r="DB15" s="3" t="s">
        <v>268</v>
      </c>
      <c r="DC15" s="3" t="s">
        <v>268</v>
      </c>
      <c r="DD15" s="3" t="s">
        <v>268</v>
      </c>
      <c r="DE15" s="3" t="s">
        <v>268</v>
      </c>
      <c r="DF15" s="3" t="s">
        <v>268</v>
      </c>
      <c r="DG15" s="3" t="s">
        <v>268</v>
      </c>
      <c r="DH15" s="3" t="s">
        <v>268</v>
      </c>
      <c r="DI15" s="3" t="s">
        <v>268</v>
      </c>
      <c r="DJ15" s="3" t="s">
        <v>268</v>
      </c>
      <c r="DK15" s="3" t="s">
        <v>268</v>
      </c>
      <c r="DL15" s="3" t="s">
        <v>268</v>
      </c>
      <c r="DM15" s="3" t="s">
        <v>268</v>
      </c>
      <c r="DN15" s="3" t="s">
        <v>268</v>
      </c>
      <c r="DO15" s="3" t="s">
        <v>268</v>
      </c>
      <c r="DQ15" s="1"/>
      <c r="DR15" s="11" t="s">
        <v>267</v>
      </c>
      <c r="DS15" s="3" t="s">
        <v>268</v>
      </c>
      <c r="DT15" s="3" t="s">
        <v>268</v>
      </c>
      <c r="DU15" s="3" t="s">
        <v>268</v>
      </c>
      <c r="DV15" s="3" t="s">
        <v>268</v>
      </c>
      <c r="DW15" s="3" t="s">
        <v>268</v>
      </c>
      <c r="DX15" s="3" t="s">
        <v>268</v>
      </c>
      <c r="DY15" s="3" t="s">
        <v>268</v>
      </c>
      <c r="DZ15" s="3" t="s">
        <v>268</v>
      </c>
      <c r="EA15" s="3" t="s">
        <v>268</v>
      </c>
      <c r="EB15" s="3" t="s">
        <v>268</v>
      </c>
      <c r="EC15" s="3" t="s">
        <v>268</v>
      </c>
      <c r="ED15" s="3">
        <v>1.3</v>
      </c>
      <c r="EE15" s="3" t="s">
        <v>268</v>
      </c>
      <c r="EF15" s="3" t="s">
        <v>268</v>
      </c>
      <c r="EG15" s="3">
        <v>1.3</v>
      </c>
      <c r="EH15" s="3" t="s">
        <v>268</v>
      </c>
      <c r="EI15" s="3">
        <v>1</v>
      </c>
      <c r="EJ15" s="3">
        <v>1.2</v>
      </c>
      <c r="EK15" s="3" t="s">
        <v>268</v>
      </c>
      <c r="EL15" s="3">
        <v>1.2</v>
      </c>
      <c r="EM15" s="3">
        <v>1</v>
      </c>
      <c r="EO15" s="1"/>
      <c r="EP15" s="11" t="s">
        <v>267</v>
      </c>
      <c r="EQ15" s="3" t="s">
        <v>268</v>
      </c>
      <c r="ER15" s="3" t="s">
        <v>268</v>
      </c>
      <c r="ES15" s="3" t="s">
        <v>268</v>
      </c>
      <c r="ET15" s="3" t="s">
        <v>268</v>
      </c>
      <c r="EU15" s="3" t="s">
        <v>268</v>
      </c>
      <c r="EV15" s="3" t="s">
        <v>268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>
        <v>0.4</v>
      </c>
      <c r="FB15" s="3">
        <v>0.4</v>
      </c>
      <c r="FC15" s="3">
        <v>0.4</v>
      </c>
      <c r="FD15" s="3">
        <v>0.3</v>
      </c>
      <c r="FE15" s="3" t="s">
        <v>268</v>
      </c>
      <c r="FF15" s="3" t="s">
        <v>268</v>
      </c>
      <c r="FG15" s="3" t="s">
        <v>268</v>
      </c>
      <c r="FH15" s="3">
        <v>0.2</v>
      </c>
      <c r="FI15" s="3">
        <v>0.2</v>
      </c>
      <c r="FJ15" s="3">
        <v>0.2</v>
      </c>
      <c r="FK15" s="3">
        <v>0.2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 t="s">
        <v>268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 t="s">
        <v>268</v>
      </c>
      <c r="AB16" s="3" t="s">
        <v>268</v>
      </c>
      <c r="AC16" s="3" t="s">
        <v>268</v>
      </c>
      <c r="AD16" s="3" t="s">
        <v>268</v>
      </c>
      <c r="AE16" s="3" t="s">
        <v>268</v>
      </c>
      <c r="AF16" s="3" t="s">
        <v>268</v>
      </c>
      <c r="AG16" s="3" t="s">
        <v>268</v>
      </c>
      <c r="AH16" s="3" t="s">
        <v>268</v>
      </c>
      <c r="AI16" s="3" t="s">
        <v>268</v>
      </c>
      <c r="AJ16" s="3" t="s">
        <v>268</v>
      </c>
      <c r="AK16" s="3" t="s">
        <v>268</v>
      </c>
      <c r="AL16" s="3" t="s">
        <v>268</v>
      </c>
      <c r="AM16" s="3" t="s">
        <v>268</v>
      </c>
      <c r="AN16" s="3" t="s">
        <v>268</v>
      </c>
      <c r="AO16" s="3" t="s">
        <v>268</v>
      </c>
      <c r="AP16" s="3" t="s">
        <v>268</v>
      </c>
      <c r="AQ16" s="3" t="s">
        <v>268</v>
      </c>
      <c r="AR16" s="3" t="s">
        <v>268</v>
      </c>
      <c r="AS16" s="3" t="s">
        <v>268</v>
      </c>
      <c r="AT16" s="3" t="s">
        <v>268</v>
      </c>
      <c r="AU16" s="3" t="s">
        <v>268</v>
      </c>
      <c r="AW16" s="1"/>
      <c r="AX16" s="11" t="s">
        <v>269</v>
      </c>
      <c r="AY16" s="3" t="s">
        <v>268</v>
      </c>
      <c r="AZ16" s="3" t="s">
        <v>268</v>
      </c>
      <c r="BA16" s="3" t="s">
        <v>268</v>
      </c>
      <c r="BB16" s="3" t="s">
        <v>268</v>
      </c>
      <c r="BC16" s="3" t="s">
        <v>268</v>
      </c>
      <c r="BD16" s="3" t="s">
        <v>268</v>
      </c>
      <c r="BE16" s="3">
        <v>54.3</v>
      </c>
      <c r="BF16" s="3">
        <v>53.7</v>
      </c>
      <c r="BG16" s="3" t="s">
        <v>268</v>
      </c>
      <c r="BH16" s="3" t="s">
        <v>268</v>
      </c>
      <c r="BI16" s="3">
        <v>50.3</v>
      </c>
      <c r="BJ16" s="3">
        <v>52</v>
      </c>
      <c r="BK16" s="3">
        <v>53.9</v>
      </c>
      <c r="BL16" s="3">
        <v>54.1</v>
      </c>
      <c r="BM16" s="3" t="s">
        <v>268</v>
      </c>
      <c r="BN16" s="3" t="s">
        <v>268</v>
      </c>
      <c r="BO16" s="3" t="s">
        <v>268</v>
      </c>
      <c r="BP16" s="3">
        <v>57.4</v>
      </c>
      <c r="BQ16" s="3">
        <v>59.8</v>
      </c>
      <c r="BR16" s="3">
        <v>57.1</v>
      </c>
      <c r="BS16" s="3">
        <v>51.8</v>
      </c>
      <c r="BU16" s="1"/>
      <c r="BV16" s="11" t="s">
        <v>269</v>
      </c>
      <c r="BW16" s="3" t="s">
        <v>268</v>
      </c>
      <c r="BX16" s="3" t="s">
        <v>268</v>
      </c>
      <c r="BY16" s="3" t="s">
        <v>268</v>
      </c>
      <c r="BZ16" s="3" t="s">
        <v>268</v>
      </c>
      <c r="CA16" s="3" t="s">
        <v>268</v>
      </c>
      <c r="CB16" s="3" t="s">
        <v>268</v>
      </c>
      <c r="CC16" s="3" t="s">
        <v>268</v>
      </c>
      <c r="CD16" s="3" t="s">
        <v>268</v>
      </c>
      <c r="CE16" s="3" t="s">
        <v>268</v>
      </c>
      <c r="CF16" s="3" t="s">
        <v>268</v>
      </c>
      <c r="CG16" s="3">
        <v>0.9</v>
      </c>
      <c r="CH16" s="3" t="s">
        <v>268</v>
      </c>
      <c r="CI16" s="3" t="s">
        <v>268</v>
      </c>
      <c r="CJ16" s="3" t="s">
        <v>268</v>
      </c>
      <c r="CK16" s="3" t="s">
        <v>268</v>
      </c>
      <c r="CL16" s="3" t="s">
        <v>268</v>
      </c>
      <c r="CM16" s="3" t="s">
        <v>268</v>
      </c>
      <c r="CN16" s="3" t="s">
        <v>268</v>
      </c>
      <c r="CO16" s="3">
        <v>1.2</v>
      </c>
      <c r="CP16" s="3">
        <v>1.1</v>
      </c>
      <c r="CQ16" s="3">
        <v>0.8</v>
      </c>
      <c r="CS16" s="1"/>
      <c r="CT16" s="11" t="s">
        <v>269</v>
      </c>
      <c r="CU16" s="3" t="s">
        <v>268</v>
      </c>
      <c r="CV16" s="3" t="s">
        <v>268</v>
      </c>
      <c r="CW16" s="3" t="s">
        <v>268</v>
      </c>
      <c r="CX16" s="3" t="s">
        <v>268</v>
      </c>
      <c r="CY16" s="3" t="s">
        <v>268</v>
      </c>
      <c r="CZ16" s="3" t="s">
        <v>268</v>
      </c>
      <c r="DA16" s="3" t="s">
        <v>268</v>
      </c>
      <c r="DB16" s="3" t="s">
        <v>268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 t="s">
        <v>268</v>
      </c>
      <c r="DN16" s="3" t="s">
        <v>268</v>
      </c>
      <c r="DO16" s="3" t="s">
        <v>268</v>
      </c>
      <c r="DQ16" s="1"/>
      <c r="DR16" s="11" t="s">
        <v>269</v>
      </c>
      <c r="DS16" s="3" t="s">
        <v>268</v>
      </c>
      <c r="DT16" s="3" t="s">
        <v>268</v>
      </c>
      <c r="DU16" s="3" t="s">
        <v>268</v>
      </c>
      <c r="DV16" s="3" t="s">
        <v>268</v>
      </c>
      <c r="DW16" s="3" t="s">
        <v>268</v>
      </c>
      <c r="DX16" s="3" t="s">
        <v>268</v>
      </c>
      <c r="DY16" s="3" t="s">
        <v>268</v>
      </c>
      <c r="DZ16" s="3" t="s">
        <v>268</v>
      </c>
      <c r="EA16" s="3" t="s">
        <v>268</v>
      </c>
      <c r="EB16" s="3" t="s">
        <v>268</v>
      </c>
      <c r="EC16" s="3">
        <v>1.6</v>
      </c>
      <c r="ED16" s="3" t="s">
        <v>268</v>
      </c>
      <c r="EE16" s="3">
        <v>1.4</v>
      </c>
      <c r="EF16" s="3" t="s">
        <v>268</v>
      </c>
      <c r="EG16" s="3">
        <v>1.6</v>
      </c>
      <c r="EH16" s="3">
        <v>2.1</v>
      </c>
      <c r="EI16" s="3" t="s">
        <v>268</v>
      </c>
      <c r="EJ16" s="3">
        <v>1.3</v>
      </c>
      <c r="EK16" s="3" t="s">
        <v>268</v>
      </c>
      <c r="EL16" s="3">
        <v>1.5</v>
      </c>
      <c r="EM16" s="3">
        <v>1.3</v>
      </c>
      <c r="EO16" s="1"/>
      <c r="EP16" s="11" t="s">
        <v>269</v>
      </c>
      <c r="EQ16" s="3" t="s">
        <v>268</v>
      </c>
      <c r="ER16" s="3" t="s">
        <v>268</v>
      </c>
      <c r="ES16" s="3" t="s">
        <v>268</v>
      </c>
      <c r="ET16" s="3" t="s">
        <v>268</v>
      </c>
      <c r="EU16" s="3" t="s">
        <v>268</v>
      </c>
      <c r="EV16" s="3" t="s">
        <v>268</v>
      </c>
      <c r="EW16" s="3" t="s">
        <v>268</v>
      </c>
      <c r="EX16" s="3" t="s">
        <v>268</v>
      </c>
      <c r="EY16" s="3" t="s">
        <v>268</v>
      </c>
      <c r="EZ16" s="3" t="s">
        <v>268</v>
      </c>
      <c r="FA16" s="3">
        <v>0.7</v>
      </c>
      <c r="FB16" s="3">
        <v>0.7</v>
      </c>
      <c r="FC16" s="3">
        <v>0.8</v>
      </c>
      <c r="FD16" s="3">
        <v>0.6</v>
      </c>
      <c r="FE16" s="3">
        <v>0.5</v>
      </c>
      <c r="FF16" s="3">
        <v>0.3</v>
      </c>
      <c r="FG16" s="3" t="s">
        <v>268</v>
      </c>
      <c r="FH16" s="3" t="s">
        <v>268</v>
      </c>
      <c r="FI16" s="3">
        <v>0.6</v>
      </c>
      <c r="FJ16" s="3">
        <v>0.9</v>
      </c>
      <c r="FK16" s="3">
        <v>0.7</v>
      </c>
    </row>
    <row r="17" ht="14.5" spans="1:167">
      <c r="A17" s="1"/>
      <c r="B17" s="11" t="s">
        <v>270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>
        <v>0</v>
      </c>
      <c r="R17" s="3">
        <v>0</v>
      </c>
      <c r="S17" s="3">
        <v>0</v>
      </c>
      <c r="T17" s="3">
        <v>0</v>
      </c>
      <c r="U17" s="3" t="s">
        <v>268</v>
      </c>
      <c r="V17" s="3" t="s">
        <v>268</v>
      </c>
      <c r="W17" s="3">
        <v>0</v>
      </c>
      <c r="Y17" s="1"/>
      <c r="Z17" s="11" t="s">
        <v>270</v>
      </c>
      <c r="AA17" s="3">
        <v>0</v>
      </c>
      <c r="AB17" s="3">
        <v>0</v>
      </c>
      <c r="AC17" s="3">
        <v>0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 t="s">
        <v>268</v>
      </c>
      <c r="AT17" s="3" t="s">
        <v>268</v>
      </c>
      <c r="AU17" s="3" t="s">
        <v>268</v>
      </c>
      <c r="AW17" s="1"/>
      <c r="AX17" s="11" t="s">
        <v>270</v>
      </c>
      <c r="AY17" s="3" t="s">
        <v>268</v>
      </c>
      <c r="AZ17" s="3" t="s">
        <v>268</v>
      </c>
      <c r="BA17" s="3" t="s">
        <v>268</v>
      </c>
      <c r="BB17" s="3" t="s">
        <v>268</v>
      </c>
      <c r="BC17" s="3" t="s">
        <v>268</v>
      </c>
      <c r="BD17" s="3" t="s">
        <v>268</v>
      </c>
      <c r="BE17" s="3" t="s">
        <v>268</v>
      </c>
      <c r="BF17" s="3" t="s">
        <v>268</v>
      </c>
      <c r="BG17" s="3" t="s">
        <v>268</v>
      </c>
      <c r="BH17" s="3" t="s">
        <v>268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>
        <v>1</v>
      </c>
      <c r="BR17" s="3">
        <v>0.8</v>
      </c>
      <c r="BS17" s="3">
        <v>0.7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 t="s">
        <v>268</v>
      </c>
      <c r="CM17" s="3" t="s">
        <v>268</v>
      </c>
      <c r="CN17" s="3" t="s">
        <v>268</v>
      </c>
      <c r="CO17" s="3">
        <v>0</v>
      </c>
      <c r="CP17" s="3">
        <v>0</v>
      </c>
      <c r="CQ17" s="3">
        <v>0</v>
      </c>
      <c r="CS17" s="1"/>
      <c r="CT17" s="11" t="s">
        <v>270</v>
      </c>
      <c r="CU17" s="3">
        <v>0</v>
      </c>
      <c r="CV17" s="3">
        <v>0</v>
      </c>
      <c r="CW17" s="3" t="s">
        <v>268</v>
      </c>
      <c r="CX17" s="3" t="s">
        <v>268</v>
      </c>
      <c r="CY17" s="3">
        <v>0</v>
      </c>
      <c r="CZ17" s="3">
        <v>0</v>
      </c>
      <c r="DA17" s="3">
        <v>0</v>
      </c>
      <c r="DB17" s="3">
        <v>0</v>
      </c>
      <c r="DC17" s="3" t="s">
        <v>268</v>
      </c>
      <c r="DD17" s="3" t="s">
        <v>268</v>
      </c>
      <c r="DE17" s="3" t="s">
        <v>268</v>
      </c>
      <c r="DF17" s="3" t="s">
        <v>268</v>
      </c>
      <c r="DG17" s="3" t="s">
        <v>268</v>
      </c>
      <c r="DH17" s="3" t="s">
        <v>268</v>
      </c>
      <c r="DI17" s="3" t="s">
        <v>268</v>
      </c>
      <c r="DJ17" s="3" t="s">
        <v>268</v>
      </c>
      <c r="DK17" s="3" t="s">
        <v>268</v>
      </c>
      <c r="DL17" s="3" t="s">
        <v>268</v>
      </c>
      <c r="DM17" s="3" t="s">
        <v>268</v>
      </c>
      <c r="DN17" s="3" t="s">
        <v>268</v>
      </c>
      <c r="DO17" s="3" t="s">
        <v>268</v>
      </c>
      <c r="DQ17" s="1"/>
      <c r="DR17" s="11" t="s">
        <v>270</v>
      </c>
      <c r="DS17" s="3" t="s">
        <v>268</v>
      </c>
      <c r="DT17" s="3" t="s">
        <v>268</v>
      </c>
      <c r="DU17" s="3" t="s">
        <v>268</v>
      </c>
      <c r="DV17" s="3" t="s">
        <v>268</v>
      </c>
      <c r="DW17" s="3">
        <v>0</v>
      </c>
      <c r="DX17" s="3">
        <v>0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>
        <v>0.1</v>
      </c>
      <c r="EH17" s="3">
        <v>0.1</v>
      </c>
      <c r="EI17" s="3" t="s">
        <v>268</v>
      </c>
      <c r="EJ17" s="3">
        <v>0.1</v>
      </c>
      <c r="EK17" s="3">
        <v>0.1</v>
      </c>
      <c r="EL17" s="3">
        <v>0.1</v>
      </c>
      <c r="EM17" s="3">
        <v>0.1</v>
      </c>
      <c r="EO17" s="1"/>
      <c r="EP17" s="11" t="s">
        <v>270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 t="s">
        <v>268</v>
      </c>
      <c r="EX17" s="3" t="s">
        <v>268</v>
      </c>
      <c r="EY17" s="3" t="s">
        <v>268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>
        <v>0</v>
      </c>
      <c r="FJ17" s="3">
        <v>0</v>
      </c>
      <c r="FK17" s="3">
        <v>0</v>
      </c>
    </row>
    <row r="18" ht="14.5" spans="1:167">
      <c r="A18" s="1"/>
      <c r="B18" s="11" t="s">
        <v>271</v>
      </c>
      <c r="C18" s="3" t="s">
        <v>268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>
        <v>0</v>
      </c>
      <c r="AB18" s="3">
        <v>0</v>
      </c>
      <c r="AC18" s="3">
        <v>0</v>
      </c>
      <c r="AD18" s="3">
        <v>0</v>
      </c>
      <c r="AE18" s="3" t="s">
        <v>268</v>
      </c>
      <c r="AF18" s="3" t="s">
        <v>268</v>
      </c>
      <c r="AG18" s="3" t="s">
        <v>268</v>
      </c>
      <c r="AH18" s="3" t="s">
        <v>268</v>
      </c>
      <c r="AI18" s="3" t="s">
        <v>268</v>
      </c>
      <c r="AJ18" s="3" t="s">
        <v>268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W18" s="1"/>
      <c r="AX18" s="11" t="s">
        <v>271</v>
      </c>
      <c r="AY18" s="3" t="s">
        <v>268</v>
      </c>
      <c r="AZ18" s="3" t="s">
        <v>268</v>
      </c>
      <c r="BA18" s="3" t="s">
        <v>268</v>
      </c>
      <c r="BB18" s="3" t="s">
        <v>268</v>
      </c>
      <c r="BC18" s="3" t="s">
        <v>268</v>
      </c>
      <c r="BD18" s="3" t="s">
        <v>268</v>
      </c>
      <c r="BE18" s="3" t="s">
        <v>268</v>
      </c>
      <c r="BF18" s="3" t="s">
        <v>268</v>
      </c>
      <c r="BG18" s="3" t="s">
        <v>268</v>
      </c>
      <c r="BH18" s="3" t="s">
        <v>268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 t="s">
        <v>268</v>
      </c>
      <c r="BQ18" s="3" t="s">
        <v>268</v>
      </c>
      <c r="BR18" s="3">
        <v>0</v>
      </c>
      <c r="BS18" s="3">
        <v>0</v>
      </c>
      <c r="BU18" s="1"/>
      <c r="BV18" s="11" t="s">
        <v>271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>
        <v>0</v>
      </c>
      <c r="DI18" s="3">
        <v>0</v>
      </c>
      <c r="DJ18" s="3">
        <v>0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</v>
      </c>
      <c r="ER18" s="3">
        <v>0</v>
      </c>
      <c r="ES18" s="3">
        <v>0</v>
      </c>
      <c r="ET18" s="3">
        <v>0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>
        <v>0</v>
      </c>
      <c r="FA18" s="3">
        <v>0</v>
      </c>
      <c r="FB18" s="3">
        <v>0</v>
      </c>
      <c r="FC18" s="3">
        <v>0</v>
      </c>
      <c r="FD18" s="3">
        <v>0</v>
      </c>
      <c r="FE18" s="3" t="s">
        <v>268</v>
      </c>
      <c r="FF18" s="3">
        <v>0</v>
      </c>
      <c r="FG18" s="3">
        <v>0</v>
      </c>
      <c r="FH18" s="3">
        <v>0</v>
      </c>
      <c r="FI18" s="3">
        <v>0</v>
      </c>
      <c r="FJ18" s="3">
        <v>0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 t="s">
        <v>268</v>
      </c>
      <c r="BJ19" s="3" t="s">
        <v>268</v>
      </c>
      <c r="BK19" s="3" t="s">
        <v>268</v>
      </c>
      <c r="BL19" s="3" t="s">
        <v>268</v>
      </c>
      <c r="BM19" s="3" t="s">
        <v>268</v>
      </c>
      <c r="BN19" s="3" t="s">
        <v>268</v>
      </c>
      <c r="BO19" s="3" t="s">
        <v>268</v>
      </c>
      <c r="BP19" s="3" t="s">
        <v>268</v>
      </c>
      <c r="BQ19" s="3" t="s">
        <v>268</v>
      </c>
      <c r="BR19" s="3">
        <v>0.2</v>
      </c>
      <c r="BS19" s="3">
        <v>0.1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 t="s">
        <v>268</v>
      </c>
      <c r="CL19" s="3" t="s">
        <v>268</v>
      </c>
      <c r="CM19" s="3" t="s">
        <v>268</v>
      </c>
      <c r="CN19" s="3" t="s">
        <v>268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 t="s">
        <v>268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 t="s">
        <v>268</v>
      </c>
      <c r="AH20" s="3" t="s">
        <v>268</v>
      </c>
      <c r="AI20" s="3" t="s">
        <v>268</v>
      </c>
      <c r="AJ20" s="3">
        <v>0</v>
      </c>
      <c r="AK20" s="3">
        <v>0.1</v>
      </c>
      <c r="AL20" s="3">
        <v>0.1</v>
      </c>
      <c r="AM20" s="3">
        <v>0.1</v>
      </c>
      <c r="AN20" s="3">
        <v>0.2</v>
      </c>
      <c r="AO20" s="3">
        <v>0.1</v>
      </c>
      <c r="AP20" s="3">
        <v>0.2</v>
      </c>
      <c r="AQ20" s="3" t="s">
        <v>268</v>
      </c>
      <c r="AR20" s="3" t="s">
        <v>268</v>
      </c>
      <c r="AS20" s="3">
        <v>0.2</v>
      </c>
      <c r="AT20" s="3">
        <v>0.2</v>
      </c>
      <c r="AU20" s="3">
        <v>0.2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 t="s">
        <v>268</v>
      </c>
      <c r="BI20" s="3">
        <v>0</v>
      </c>
      <c r="BJ20" s="3">
        <v>0</v>
      </c>
      <c r="BK20" s="3">
        <v>0</v>
      </c>
      <c r="BL20" s="3">
        <v>0</v>
      </c>
      <c r="BM20" s="3" t="s">
        <v>268</v>
      </c>
      <c r="BN20" s="3">
        <v>0.1</v>
      </c>
      <c r="BO20" s="3">
        <v>0.1</v>
      </c>
      <c r="BP20" s="3">
        <v>0.1</v>
      </c>
      <c r="BQ20" s="3">
        <v>0.1</v>
      </c>
      <c r="BR20" s="3">
        <v>0.1</v>
      </c>
      <c r="BS20" s="3">
        <v>0.1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 t="s">
        <v>268</v>
      </c>
      <c r="CD20" s="3" t="s">
        <v>268</v>
      </c>
      <c r="CE20" s="3" t="s">
        <v>268</v>
      </c>
      <c r="CF20" s="3" t="s">
        <v>268</v>
      </c>
      <c r="CG20" s="3">
        <v>0</v>
      </c>
      <c r="CH20" s="3">
        <v>0</v>
      </c>
      <c r="CI20" s="3" t="s">
        <v>268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 t="s">
        <v>268</v>
      </c>
      <c r="DF20" s="3" t="s">
        <v>268</v>
      </c>
      <c r="DG20" s="3" t="s">
        <v>268</v>
      </c>
      <c r="DH20" s="3" t="s">
        <v>268</v>
      </c>
      <c r="DI20" s="3" t="s">
        <v>268</v>
      </c>
      <c r="DJ20" s="3" t="s">
        <v>268</v>
      </c>
      <c r="DK20" s="3" t="s">
        <v>268</v>
      </c>
      <c r="DL20" s="3" t="s">
        <v>268</v>
      </c>
      <c r="DM20" s="3" t="s">
        <v>268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 t="s">
        <v>268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 t="s">
        <v>268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 t="s">
        <v>268</v>
      </c>
      <c r="AJ21" s="3" t="s">
        <v>268</v>
      </c>
      <c r="AK21" s="3" t="s">
        <v>268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 t="s">
        <v>268</v>
      </c>
      <c r="BI21" s="3" t="s">
        <v>268</v>
      </c>
      <c r="BJ21" s="3" t="s">
        <v>268</v>
      </c>
      <c r="BK21" s="3" t="s">
        <v>268</v>
      </c>
      <c r="BL21" s="3" t="s">
        <v>268</v>
      </c>
      <c r="BM21" s="3" t="s">
        <v>268</v>
      </c>
      <c r="BN21" s="3" t="s">
        <v>268</v>
      </c>
      <c r="BO21" s="3" t="s">
        <v>268</v>
      </c>
      <c r="BP21" s="3" t="s">
        <v>268</v>
      </c>
      <c r="BQ21" s="3" t="s">
        <v>268</v>
      </c>
      <c r="BR21" s="3">
        <v>11.3</v>
      </c>
      <c r="BS21" s="3">
        <v>7.5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 t="s">
        <v>268</v>
      </c>
      <c r="CF21" s="3" t="s">
        <v>268</v>
      </c>
      <c r="CG21" s="3" t="s">
        <v>268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 t="s">
        <v>268</v>
      </c>
      <c r="DZ21" s="3" t="s">
        <v>268</v>
      </c>
      <c r="EA21" s="3" t="s">
        <v>268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0.2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 t="s">
        <v>268</v>
      </c>
      <c r="AB22" s="3" t="s">
        <v>268</v>
      </c>
      <c r="AC22" s="3" t="s">
        <v>268</v>
      </c>
      <c r="AD22" s="3" t="s">
        <v>268</v>
      </c>
      <c r="AE22" s="3" t="s">
        <v>268</v>
      </c>
      <c r="AF22" s="3">
        <v>0</v>
      </c>
      <c r="AG22" s="3" t="s">
        <v>268</v>
      </c>
      <c r="AH22" s="3" t="s">
        <v>268</v>
      </c>
      <c r="AI22" s="3" t="s">
        <v>268</v>
      </c>
      <c r="AJ22" s="3" t="s">
        <v>268</v>
      </c>
      <c r="AK22" s="3" t="s">
        <v>268</v>
      </c>
      <c r="AL22" s="3" t="s">
        <v>268</v>
      </c>
      <c r="AM22" s="3" t="s">
        <v>268</v>
      </c>
      <c r="AN22" s="3" t="s">
        <v>268</v>
      </c>
      <c r="AO22" s="3" t="s">
        <v>268</v>
      </c>
      <c r="AP22" s="3" t="s">
        <v>268</v>
      </c>
      <c r="AQ22" s="3" t="s">
        <v>268</v>
      </c>
      <c r="AR22" s="3" t="s">
        <v>268</v>
      </c>
      <c r="AS22" s="3" t="s">
        <v>268</v>
      </c>
      <c r="AT22" s="3">
        <v>0.1</v>
      </c>
      <c r="AU22" s="3">
        <v>0.1</v>
      </c>
      <c r="AW22" s="1"/>
      <c r="AX22" s="11" t="s">
        <v>275</v>
      </c>
      <c r="AY22" s="3" t="s">
        <v>268</v>
      </c>
      <c r="AZ22" s="3" t="s">
        <v>268</v>
      </c>
      <c r="BA22" s="3" t="s">
        <v>268</v>
      </c>
      <c r="BB22" s="3" t="s">
        <v>268</v>
      </c>
      <c r="BC22" s="3" t="s">
        <v>268</v>
      </c>
      <c r="BD22" s="3" t="s">
        <v>268</v>
      </c>
      <c r="BE22" s="3" t="s">
        <v>268</v>
      </c>
      <c r="BF22" s="3" t="s">
        <v>268</v>
      </c>
      <c r="BG22" s="3" t="s">
        <v>268</v>
      </c>
      <c r="BH22" s="3" t="s">
        <v>268</v>
      </c>
      <c r="BI22" s="3" t="s">
        <v>268</v>
      </c>
      <c r="BJ22" s="3">
        <v>113.4</v>
      </c>
      <c r="BK22" s="3" t="s">
        <v>268</v>
      </c>
      <c r="BL22" s="3" t="s">
        <v>268</v>
      </c>
      <c r="BM22" s="3" t="s">
        <v>268</v>
      </c>
      <c r="BN22" s="3">
        <v>92.6</v>
      </c>
      <c r="BO22" s="3">
        <v>98.7</v>
      </c>
      <c r="BP22" s="3" t="s">
        <v>268</v>
      </c>
      <c r="BQ22" s="3" t="s">
        <v>268</v>
      </c>
      <c r="BR22" s="3">
        <v>98.9</v>
      </c>
      <c r="BS22" s="3">
        <v>85.3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 t="s">
        <v>268</v>
      </c>
      <c r="EI22" s="3" t="s">
        <v>268</v>
      </c>
      <c r="EJ22" s="3" t="s">
        <v>268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268</v>
      </c>
      <c r="D27" s="3" t="s">
        <v>268</v>
      </c>
      <c r="E27" s="3" t="s">
        <v>268</v>
      </c>
      <c r="F27" s="3" t="s">
        <v>268</v>
      </c>
      <c r="G27" s="3" t="s">
        <v>268</v>
      </c>
      <c r="H27" s="3" t="s">
        <v>268</v>
      </c>
      <c r="I27" s="3" t="s">
        <v>268</v>
      </c>
      <c r="J27" s="3" t="s">
        <v>268</v>
      </c>
      <c r="K27" s="3" t="s">
        <v>268</v>
      </c>
      <c r="L27" s="3" t="s">
        <v>268</v>
      </c>
      <c r="M27" s="3">
        <v>26.6</v>
      </c>
      <c r="N27" s="3" t="s">
        <v>268</v>
      </c>
      <c r="O27" s="3" t="s">
        <v>268</v>
      </c>
      <c r="P27" s="3" t="s">
        <v>268</v>
      </c>
      <c r="Q27" s="3">
        <v>100</v>
      </c>
      <c r="R27" s="3" t="s">
        <v>268</v>
      </c>
      <c r="S27" s="3">
        <v>100</v>
      </c>
      <c r="T27" s="3">
        <v>75</v>
      </c>
      <c r="U27" s="3">
        <v>66.6</v>
      </c>
      <c r="V27" s="3" t="s">
        <v>268</v>
      </c>
      <c r="W27" s="3" t="s">
        <v>268</v>
      </c>
      <c r="Y27" s="1"/>
      <c r="Z27" s="11" t="s">
        <v>267</v>
      </c>
      <c r="AA27" s="3" t="s">
        <v>268</v>
      </c>
      <c r="AB27" s="3" t="s">
        <v>268</v>
      </c>
      <c r="AC27" s="3" t="s">
        <v>268</v>
      </c>
      <c r="AD27" s="3" t="s">
        <v>268</v>
      </c>
      <c r="AE27" s="3" t="s">
        <v>268</v>
      </c>
      <c r="AF27" s="3" t="s">
        <v>268</v>
      </c>
      <c r="AG27" s="3">
        <v>44.2</v>
      </c>
      <c r="AH27" s="3">
        <v>29.5</v>
      </c>
      <c r="AI27" s="3" t="s">
        <v>268</v>
      </c>
      <c r="AJ27" s="3" t="s">
        <v>268</v>
      </c>
      <c r="AK27" s="3">
        <v>38.6</v>
      </c>
      <c r="AL27" s="3" t="s">
        <v>268</v>
      </c>
      <c r="AM27" s="3">
        <v>36.4</v>
      </c>
      <c r="AN27" s="3">
        <v>29.6</v>
      </c>
      <c r="AO27" s="3">
        <v>27.6</v>
      </c>
      <c r="AP27" s="3">
        <v>27.2</v>
      </c>
      <c r="AQ27" s="3" t="s">
        <v>268</v>
      </c>
      <c r="AR27" s="3" t="s">
        <v>268</v>
      </c>
      <c r="AS27" s="3">
        <v>27.8</v>
      </c>
      <c r="AT27" s="3" t="s">
        <v>268</v>
      </c>
      <c r="AU27" s="3" t="s">
        <v>268</v>
      </c>
      <c r="AW27" s="1"/>
      <c r="AX27" s="11" t="s">
        <v>267</v>
      </c>
      <c r="AY27" s="3">
        <v>9.6</v>
      </c>
      <c r="AZ27" s="3">
        <v>13</v>
      </c>
      <c r="BA27" s="3">
        <v>12.4</v>
      </c>
      <c r="BB27" s="3">
        <v>10.4</v>
      </c>
      <c r="BC27" s="3">
        <v>10.3</v>
      </c>
      <c r="BD27" s="3">
        <v>10.6</v>
      </c>
      <c r="BE27" s="3">
        <v>10.8</v>
      </c>
      <c r="BF27" s="3">
        <v>10</v>
      </c>
      <c r="BG27" s="3" t="s">
        <v>268</v>
      </c>
      <c r="BH27" s="3" t="s">
        <v>268</v>
      </c>
      <c r="BI27" s="3" t="s">
        <v>268</v>
      </c>
      <c r="BJ27" s="3" t="s">
        <v>268</v>
      </c>
      <c r="BK27" s="3" t="s">
        <v>268</v>
      </c>
      <c r="BL27" s="3" t="s">
        <v>268</v>
      </c>
      <c r="BM27" s="3" t="s">
        <v>268</v>
      </c>
      <c r="BN27" s="3" t="s">
        <v>268</v>
      </c>
      <c r="BO27" s="3">
        <v>9.9</v>
      </c>
      <c r="BP27" s="3">
        <v>9.7</v>
      </c>
      <c r="BQ27" s="3">
        <v>8.5</v>
      </c>
      <c r="BR27" s="3">
        <v>8.7</v>
      </c>
      <c r="BS27" s="3">
        <v>7.7</v>
      </c>
      <c r="BU27" s="1"/>
      <c r="BV27" s="11" t="s">
        <v>267</v>
      </c>
      <c r="BW27" s="3">
        <v>0</v>
      </c>
      <c r="BX27" s="3">
        <v>0</v>
      </c>
      <c r="BY27" s="3" t="s">
        <v>268</v>
      </c>
      <c r="BZ27" s="3" t="s">
        <v>268</v>
      </c>
      <c r="CA27" s="3" t="s">
        <v>268</v>
      </c>
      <c r="CB27" s="3" t="s">
        <v>268</v>
      </c>
      <c r="CC27" s="3" t="s">
        <v>268</v>
      </c>
      <c r="CD27" s="3" t="s">
        <v>268</v>
      </c>
      <c r="CE27" s="3" t="s">
        <v>268</v>
      </c>
      <c r="CF27" s="3" t="s">
        <v>268</v>
      </c>
      <c r="CG27" s="3" t="s">
        <v>268</v>
      </c>
      <c r="CH27" s="3">
        <v>59.4</v>
      </c>
      <c r="CI27" s="3" t="s">
        <v>268</v>
      </c>
      <c r="CJ27" s="3">
        <v>48.4</v>
      </c>
      <c r="CK27" s="3" t="s">
        <v>268</v>
      </c>
      <c r="CL27" s="3" t="s">
        <v>268</v>
      </c>
      <c r="CM27" s="3" t="s">
        <v>268</v>
      </c>
      <c r="CN27" s="3">
        <v>50.6</v>
      </c>
      <c r="CO27" s="3">
        <v>49.3</v>
      </c>
      <c r="CP27" s="3">
        <v>51.5</v>
      </c>
      <c r="CQ27" s="3">
        <v>54.5</v>
      </c>
      <c r="CS27" s="1"/>
      <c r="CT27" s="11" t="s">
        <v>267</v>
      </c>
      <c r="CU27" s="3" t="s">
        <v>268</v>
      </c>
      <c r="CV27" s="3" t="s">
        <v>268</v>
      </c>
      <c r="CW27" s="3" t="s">
        <v>268</v>
      </c>
      <c r="CX27" s="3" t="s">
        <v>268</v>
      </c>
      <c r="CY27" s="3" t="s">
        <v>268</v>
      </c>
      <c r="CZ27" s="3" t="s">
        <v>268</v>
      </c>
      <c r="DA27" s="3" t="s">
        <v>268</v>
      </c>
      <c r="DB27" s="3" t="s">
        <v>268</v>
      </c>
      <c r="DC27" s="3" t="s">
        <v>268</v>
      </c>
      <c r="DD27" s="3" t="s">
        <v>268</v>
      </c>
      <c r="DE27" s="3" t="s">
        <v>268</v>
      </c>
      <c r="DF27" s="3" t="s">
        <v>268</v>
      </c>
      <c r="DG27" s="3" t="s">
        <v>268</v>
      </c>
      <c r="DH27" s="3" t="s">
        <v>268</v>
      </c>
      <c r="DI27" s="3" t="s">
        <v>268</v>
      </c>
      <c r="DJ27" s="3" t="s">
        <v>268</v>
      </c>
      <c r="DK27" s="3" t="s">
        <v>268</v>
      </c>
      <c r="DL27" s="3" t="s">
        <v>268</v>
      </c>
      <c r="DM27" s="3" t="s">
        <v>268</v>
      </c>
      <c r="DN27" s="3" t="s">
        <v>268</v>
      </c>
      <c r="DO27" s="3" t="s">
        <v>268</v>
      </c>
      <c r="DQ27" s="1"/>
      <c r="DR27" s="11" t="s">
        <v>267</v>
      </c>
      <c r="DS27" s="3" t="s">
        <v>268</v>
      </c>
      <c r="DT27" s="3" t="s">
        <v>268</v>
      </c>
      <c r="DU27" s="3" t="s">
        <v>268</v>
      </c>
      <c r="DV27" s="3" t="s">
        <v>268</v>
      </c>
      <c r="DW27" s="3" t="s">
        <v>268</v>
      </c>
      <c r="DX27" s="3" t="s">
        <v>268</v>
      </c>
      <c r="DY27" s="3" t="s">
        <v>268</v>
      </c>
      <c r="DZ27" s="3" t="s">
        <v>268</v>
      </c>
      <c r="EA27" s="3" t="s">
        <v>268</v>
      </c>
      <c r="EB27" s="3" t="s">
        <v>268</v>
      </c>
      <c r="EC27" s="3" t="s">
        <v>268</v>
      </c>
      <c r="ED27" s="3">
        <v>44.9</v>
      </c>
      <c r="EE27" s="3" t="s">
        <v>268</v>
      </c>
      <c r="EF27" s="3" t="s">
        <v>268</v>
      </c>
      <c r="EG27" s="3">
        <v>42.3</v>
      </c>
      <c r="EH27" s="3" t="s">
        <v>268</v>
      </c>
      <c r="EI27" s="3">
        <v>45</v>
      </c>
      <c r="EJ27" s="3">
        <v>45.6</v>
      </c>
      <c r="EK27" s="3" t="s">
        <v>268</v>
      </c>
      <c r="EL27" s="3">
        <v>43.6</v>
      </c>
      <c r="EM27" s="3">
        <v>38.7</v>
      </c>
      <c r="EO27" s="1"/>
      <c r="EP27" s="11" t="s">
        <v>267</v>
      </c>
      <c r="EQ27" s="3" t="s">
        <v>268</v>
      </c>
      <c r="ER27" s="3" t="s">
        <v>268</v>
      </c>
      <c r="ES27" s="3" t="s">
        <v>268</v>
      </c>
      <c r="ET27" s="3" t="s">
        <v>268</v>
      </c>
      <c r="EU27" s="3" t="s">
        <v>268</v>
      </c>
      <c r="EV27" s="3" t="s">
        <v>268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>
        <v>33.9</v>
      </c>
      <c r="FB27" s="3">
        <v>32.4</v>
      </c>
      <c r="FC27" s="3">
        <v>29.8</v>
      </c>
      <c r="FD27" s="3">
        <v>32</v>
      </c>
      <c r="FE27" s="3" t="s">
        <v>268</v>
      </c>
      <c r="FF27" s="3" t="s">
        <v>268</v>
      </c>
      <c r="FG27" s="3" t="s">
        <v>268</v>
      </c>
      <c r="FH27" s="3">
        <v>23.7</v>
      </c>
      <c r="FI27" s="3">
        <v>24.2</v>
      </c>
      <c r="FJ27" s="3">
        <v>17.3</v>
      </c>
      <c r="FK27" s="3">
        <v>20.1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16.7</v>
      </c>
      <c r="J28" s="3">
        <v>0</v>
      </c>
      <c r="K28" s="3">
        <v>0</v>
      </c>
      <c r="L28" s="3">
        <v>0</v>
      </c>
      <c r="M28" s="3" t="s">
        <v>268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 t="s">
        <v>268</v>
      </c>
      <c r="AB28" s="3" t="s">
        <v>268</v>
      </c>
      <c r="AC28" s="3" t="s">
        <v>268</v>
      </c>
      <c r="AD28" s="3" t="s">
        <v>268</v>
      </c>
      <c r="AE28" s="3" t="s">
        <v>268</v>
      </c>
      <c r="AF28" s="3" t="s">
        <v>268</v>
      </c>
      <c r="AG28" s="3" t="s">
        <v>268</v>
      </c>
      <c r="AH28" s="3" t="s">
        <v>268</v>
      </c>
      <c r="AI28" s="3" t="s">
        <v>268</v>
      </c>
      <c r="AJ28" s="3" t="s">
        <v>268</v>
      </c>
      <c r="AK28" s="3" t="s">
        <v>268</v>
      </c>
      <c r="AL28" s="3" t="s">
        <v>268</v>
      </c>
      <c r="AM28" s="3" t="s">
        <v>268</v>
      </c>
      <c r="AN28" s="3" t="s">
        <v>268</v>
      </c>
      <c r="AO28" s="3" t="s">
        <v>268</v>
      </c>
      <c r="AP28" s="3" t="s">
        <v>268</v>
      </c>
      <c r="AQ28" s="3" t="s">
        <v>268</v>
      </c>
      <c r="AR28" s="3" t="s">
        <v>268</v>
      </c>
      <c r="AS28" s="3" t="s">
        <v>268</v>
      </c>
      <c r="AT28" s="3" t="s">
        <v>268</v>
      </c>
      <c r="AU28" s="3" t="s">
        <v>268</v>
      </c>
      <c r="AW28" s="1"/>
      <c r="AX28" s="11" t="s">
        <v>269</v>
      </c>
      <c r="AY28" s="3" t="s">
        <v>268</v>
      </c>
      <c r="AZ28" s="3" t="s">
        <v>268</v>
      </c>
      <c r="BA28" s="3" t="s">
        <v>268</v>
      </c>
      <c r="BB28" s="3" t="s">
        <v>268</v>
      </c>
      <c r="BC28" s="3" t="s">
        <v>268</v>
      </c>
      <c r="BD28" s="3" t="s">
        <v>268</v>
      </c>
      <c r="BE28" s="3">
        <v>25.4</v>
      </c>
      <c r="BF28" s="3">
        <v>25.8</v>
      </c>
      <c r="BG28" s="3" t="s">
        <v>268</v>
      </c>
      <c r="BH28" s="3" t="s">
        <v>268</v>
      </c>
      <c r="BI28" s="3">
        <v>27.8</v>
      </c>
      <c r="BJ28" s="3">
        <v>26.8</v>
      </c>
      <c r="BK28" s="3">
        <v>27.4</v>
      </c>
      <c r="BL28" s="3">
        <v>30.8</v>
      </c>
      <c r="BM28" s="3" t="s">
        <v>268</v>
      </c>
      <c r="BN28" s="3" t="s">
        <v>268</v>
      </c>
      <c r="BO28" s="3" t="s">
        <v>268</v>
      </c>
      <c r="BP28" s="3">
        <v>30.7</v>
      </c>
      <c r="BQ28" s="3">
        <v>30.7</v>
      </c>
      <c r="BR28" s="3">
        <v>31</v>
      </c>
      <c r="BS28" s="3">
        <v>32.8</v>
      </c>
      <c r="BU28" s="1"/>
      <c r="BV28" s="11" t="s">
        <v>269</v>
      </c>
      <c r="BW28" s="3" t="s">
        <v>268</v>
      </c>
      <c r="BX28" s="3" t="s">
        <v>268</v>
      </c>
      <c r="BY28" s="3" t="s">
        <v>268</v>
      </c>
      <c r="BZ28" s="3" t="s">
        <v>268</v>
      </c>
      <c r="CA28" s="3" t="s">
        <v>268</v>
      </c>
      <c r="CB28" s="3" t="s">
        <v>268</v>
      </c>
      <c r="CC28" s="3" t="s">
        <v>268</v>
      </c>
      <c r="CD28" s="3" t="s">
        <v>268</v>
      </c>
      <c r="CE28" s="3" t="s">
        <v>268</v>
      </c>
      <c r="CF28" s="3" t="s">
        <v>268</v>
      </c>
      <c r="CG28" s="3">
        <v>42.3</v>
      </c>
      <c r="CH28" s="3" t="s">
        <v>268</v>
      </c>
      <c r="CI28" s="3" t="s">
        <v>268</v>
      </c>
      <c r="CJ28" s="3" t="s">
        <v>268</v>
      </c>
      <c r="CK28" s="3" t="s">
        <v>268</v>
      </c>
      <c r="CL28" s="3" t="s">
        <v>268</v>
      </c>
      <c r="CM28" s="3" t="s">
        <v>268</v>
      </c>
      <c r="CN28" s="3" t="s">
        <v>268</v>
      </c>
      <c r="CO28" s="3">
        <v>49.1</v>
      </c>
      <c r="CP28" s="3">
        <v>46.9</v>
      </c>
      <c r="CQ28" s="3">
        <v>43.9</v>
      </c>
      <c r="CS28" s="1"/>
      <c r="CT28" s="11" t="s">
        <v>269</v>
      </c>
      <c r="CU28" s="3" t="s">
        <v>268</v>
      </c>
      <c r="CV28" s="3" t="s">
        <v>268</v>
      </c>
      <c r="CW28" s="3" t="s">
        <v>268</v>
      </c>
      <c r="CX28" s="3" t="s">
        <v>268</v>
      </c>
      <c r="CY28" s="3" t="s">
        <v>268</v>
      </c>
      <c r="CZ28" s="3" t="s">
        <v>268</v>
      </c>
      <c r="DA28" s="3" t="s">
        <v>268</v>
      </c>
      <c r="DB28" s="3" t="s">
        <v>268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 t="s">
        <v>268</v>
      </c>
      <c r="DN28" s="3" t="s">
        <v>268</v>
      </c>
      <c r="DO28" s="3" t="s">
        <v>268</v>
      </c>
      <c r="DQ28" s="1"/>
      <c r="DR28" s="11" t="s">
        <v>269</v>
      </c>
      <c r="DS28" s="3" t="s">
        <v>268</v>
      </c>
      <c r="DT28" s="3" t="s">
        <v>268</v>
      </c>
      <c r="DU28" s="3" t="s">
        <v>268</v>
      </c>
      <c r="DV28" s="3" t="s">
        <v>268</v>
      </c>
      <c r="DW28" s="3" t="s">
        <v>268</v>
      </c>
      <c r="DX28" s="3" t="s">
        <v>268</v>
      </c>
      <c r="DY28" s="3" t="s">
        <v>268</v>
      </c>
      <c r="DZ28" s="3" t="s">
        <v>268</v>
      </c>
      <c r="EA28" s="3" t="s">
        <v>268</v>
      </c>
      <c r="EB28" s="3" t="s">
        <v>268</v>
      </c>
      <c r="EC28" s="3">
        <v>53.9</v>
      </c>
      <c r="ED28" s="3" t="s">
        <v>268</v>
      </c>
      <c r="EE28" s="3">
        <v>53.4</v>
      </c>
      <c r="EF28" s="3" t="s">
        <v>268</v>
      </c>
      <c r="EG28" s="3">
        <v>55.4</v>
      </c>
      <c r="EH28" s="3">
        <v>52.6</v>
      </c>
      <c r="EI28" s="3" t="s">
        <v>268</v>
      </c>
      <c r="EJ28" s="3">
        <v>51.7</v>
      </c>
      <c r="EK28" s="3" t="s">
        <v>268</v>
      </c>
      <c r="EL28" s="3">
        <v>53.9</v>
      </c>
      <c r="EM28" s="3">
        <v>51.5</v>
      </c>
      <c r="EO28" s="1"/>
      <c r="EP28" s="11" t="s">
        <v>269</v>
      </c>
      <c r="EQ28" s="3" t="s">
        <v>268</v>
      </c>
      <c r="ER28" s="3" t="s">
        <v>268</v>
      </c>
      <c r="ES28" s="3" t="s">
        <v>268</v>
      </c>
      <c r="ET28" s="3" t="s">
        <v>268</v>
      </c>
      <c r="EU28" s="3" t="s">
        <v>268</v>
      </c>
      <c r="EV28" s="3" t="s">
        <v>268</v>
      </c>
      <c r="EW28" s="3" t="s">
        <v>268</v>
      </c>
      <c r="EX28" s="3" t="s">
        <v>268</v>
      </c>
      <c r="EY28" s="3" t="s">
        <v>268</v>
      </c>
      <c r="EZ28" s="3" t="s">
        <v>268</v>
      </c>
      <c r="FA28" s="3">
        <v>65</v>
      </c>
      <c r="FB28" s="3">
        <v>66.3</v>
      </c>
      <c r="FC28" s="3">
        <v>69.2</v>
      </c>
      <c r="FD28" s="3">
        <v>67</v>
      </c>
      <c r="FE28" s="3">
        <v>62.3</v>
      </c>
      <c r="FF28" s="3">
        <v>59</v>
      </c>
      <c r="FG28" s="3" t="s">
        <v>268</v>
      </c>
      <c r="FH28" s="3" t="s">
        <v>268</v>
      </c>
      <c r="FI28" s="3">
        <v>73.8</v>
      </c>
      <c r="FJ28" s="3">
        <v>81.6</v>
      </c>
      <c r="FK28" s="3">
        <v>78.6</v>
      </c>
    </row>
    <row r="29" ht="14.5" spans="1:167">
      <c r="A29" s="1"/>
      <c r="B29" s="11" t="s">
        <v>270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6.9</v>
      </c>
      <c r="K29" s="3">
        <v>34.2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>
        <v>0</v>
      </c>
      <c r="R29" s="3">
        <v>0</v>
      </c>
      <c r="S29" s="3">
        <v>0</v>
      </c>
      <c r="T29" s="3">
        <v>0</v>
      </c>
      <c r="U29" s="3" t="s">
        <v>268</v>
      </c>
      <c r="V29" s="3" t="s">
        <v>268</v>
      </c>
      <c r="W29" s="3">
        <v>0</v>
      </c>
      <c r="Y29" s="1"/>
      <c r="Z29" s="11" t="s">
        <v>270</v>
      </c>
      <c r="AA29" s="3">
        <v>0</v>
      </c>
      <c r="AB29" s="3">
        <v>0</v>
      </c>
      <c r="AC29" s="3">
        <v>0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 t="s">
        <v>268</v>
      </c>
      <c r="AT29" s="3" t="s">
        <v>268</v>
      </c>
      <c r="AU29" s="3" t="s">
        <v>268</v>
      </c>
      <c r="AW29" s="1"/>
      <c r="AX29" s="11" t="s">
        <v>270</v>
      </c>
      <c r="AY29" s="3" t="s">
        <v>268</v>
      </c>
      <c r="AZ29" s="3" t="s">
        <v>268</v>
      </c>
      <c r="BA29" s="3" t="s">
        <v>268</v>
      </c>
      <c r="BB29" s="3" t="s">
        <v>268</v>
      </c>
      <c r="BC29" s="3" t="s">
        <v>268</v>
      </c>
      <c r="BD29" s="3" t="s">
        <v>268</v>
      </c>
      <c r="BE29" s="3" t="s">
        <v>268</v>
      </c>
      <c r="BF29" s="3" t="s">
        <v>268</v>
      </c>
      <c r="BG29" s="3" t="s">
        <v>268</v>
      </c>
      <c r="BH29" s="3" t="s">
        <v>268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>
        <v>0.5</v>
      </c>
      <c r="BR29" s="3">
        <v>0.4</v>
      </c>
      <c r="BS29" s="3">
        <v>0.5</v>
      </c>
      <c r="BU29" s="1"/>
      <c r="BV29" s="11" t="s">
        <v>270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 t="s">
        <v>268</v>
      </c>
      <c r="CM29" s="3" t="s">
        <v>268</v>
      </c>
      <c r="CN29" s="3" t="s">
        <v>268</v>
      </c>
      <c r="CO29" s="3">
        <v>0</v>
      </c>
      <c r="CP29" s="3">
        <v>0</v>
      </c>
      <c r="CQ29" s="3">
        <v>0</v>
      </c>
      <c r="CS29" s="1"/>
      <c r="CT29" s="11" t="s">
        <v>270</v>
      </c>
      <c r="CU29" s="3">
        <v>0</v>
      </c>
      <c r="CV29" s="3">
        <v>0</v>
      </c>
      <c r="CW29" s="3" t="s">
        <v>268</v>
      </c>
      <c r="CX29" s="3" t="s">
        <v>268</v>
      </c>
      <c r="CY29" s="3">
        <v>0</v>
      </c>
      <c r="CZ29" s="3">
        <v>0</v>
      </c>
      <c r="DA29" s="3">
        <v>0</v>
      </c>
      <c r="DB29" s="3">
        <v>0</v>
      </c>
      <c r="DC29" s="3" t="s">
        <v>268</v>
      </c>
      <c r="DD29" s="3" t="s">
        <v>268</v>
      </c>
      <c r="DE29" s="3" t="s">
        <v>268</v>
      </c>
      <c r="DF29" s="3" t="s">
        <v>268</v>
      </c>
      <c r="DG29" s="3" t="s">
        <v>268</v>
      </c>
      <c r="DH29" s="3" t="s">
        <v>268</v>
      </c>
      <c r="DI29" s="3" t="s">
        <v>268</v>
      </c>
      <c r="DJ29" s="3" t="s">
        <v>268</v>
      </c>
      <c r="DK29" s="3" t="s">
        <v>268</v>
      </c>
      <c r="DL29" s="3" t="s">
        <v>268</v>
      </c>
      <c r="DM29" s="3" t="s">
        <v>268</v>
      </c>
      <c r="DN29" s="3" t="s">
        <v>268</v>
      </c>
      <c r="DO29" s="3" t="s">
        <v>268</v>
      </c>
      <c r="DQ29" s="1"/>
      <c r="DR29" s="11" t="s">
        <v>270</v>
      </c>
      <c r="DS29" s="3" t="s">
        <v>268</v>
      </c>
      <c r="DT29" s="3" t="s">
        <v>268</v>
      </c>
      <c r="DU29" s="3" t="s">
        <v>268</v>
      </c>
      <c r="DV29" s="3" t="s">
        <v>268</v>
      </c>
      <c r="DW29" s="3">
        <v>0</v>
      </c>
      <c r="DX29" s="3">
        <v>0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>
        <v>2.1</v>
      </c>
      <c r="EH29" s="3">
        <v>2.4</v>
      </c>
      <c r="EI29" s="3" t="s">
        <v>268</v>
      </c>
      <c r="EJ29" s="3">
        <v>2.5</v>
      </c>
      <c r="EK29" s="3">
        <v>2.7</v>
      </c>
      <c r="EL29" s="3">
        <v>2.4</v>
      </c>
      <c r="EM29" s="3">
        <v>2.1</v>
      </c>
      <c r="EO29" s="1"/>
      <c r="EP29" s="11" t="s">
        <v>270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 t="s">
        <v>268</v>
      </c>
      <c r="EX29" s="3" t="s">
        <v>268</v>
      </c>
      <c r="EY29" s="3" t="s">
        <v>268</v>
      </c>
      <c r="EZ29" s="3">
        <v>0</v>
      </c>
      <c r="FA29" s="3">
        <v>0.2</v>
      </c>
      <c r="FB29" s="3">
        <v>0.4</v>
      </c>
      <c r="FC29" s="3">
        <v>0.2</v>
      </c>
      <c r="FD29" s="3">
        <v>0.2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>
        <v>0.4</v>
      </c>
      <c r="FJ29" s="3">
        <v>0.3</v>
      </c>
      <c r="FK29" s="3">
        <v>0.3</v>
      </c>
    </row>
    <row r="30" ht="14.5" spans="1:167">
      <c r="A30" s="1"/>
      <c r="B30" s="11" t="s">
        <v>271</v>
      </c>
      <c r="C30" s="3" t="s">
        <v>268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>
        <v>0</v>
      </c>
      <c r="AB30" s="3">
        <v>0</v>
      </c>
      <c r="AC30" s="3">
        <v>0</v>
      </c>
      <c r="AD30" s="3">
        <v>0</v>
      </c>
      <c r="AE30" s="3" t="s">
        <v>268</v>
      </c>
      <c r="AF30" s="3" t="s">
        <v>268</v>
      </c>
      <c r="AG30" s="3" t="s">
        <v>268</v>
      </c>
      <c r="AH30" s="3" t="s">
        <v>268</v>
      </c>
      <c r="AI30" s="3" t="s">
        <v>268</v>
      </c>
      <c r="AJ30" s="3" t="s">
        <v>268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W30" s="1"/>
      <c r="AX30" s="11" t="s">
        <v>271</v>
      </c>
      <c r="AY30" s="3" t="s">
        <v>268</v>
      </c>
      <c r="AZ30" s="3" t="s">
        <v>268</v>
      </c>
      <c r="BA30" s="3" t="s">
        <v>268</v>
      </c>
      <c r="BB30" s="3" t="s">
        <v>268</v>
      </c>
      <c r="BC30" s="3" t="s">
        <v>268</v>
      </c>
      <c r="BD30" s="3" t="s">
        <v>268</v>
      </c>
      <c r="BE30" s="3" t="s">
        <v>268</v>
      </c>
      <c r="BF30" s="3" t="s">
        <v>268</v>
      </c>
      <c r="BG30" s="3" t="s">
        <v>268</v>
      </c>
      <c r="BH30" s="3" t="s">
        <v>268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 t="s">
        <v>268</v>
      </c>
      <c r="BQ30" s="3" t="s">
        <v>268</v>
      </c>
      <c r="BR30" s="3">
        <v>0</v>
      </c>
      <c r="BS30" s="3">
        <v>0</v>
      </c>
      <c r="BU30" s="1"/>
      <c r="BV30" s="11" t="s">
        <v>271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 t="s">
        <v>268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 t="s">
        <v>268</v>
      </c>
      <c r="BJ31" s="3" t="s">
        <v>268</v>
      </c>
      <c r="BK31" s="3" t="s">
        <v>268</v>
      </c>
      <c r="BL31" s="3" t="s">
        <v>268</v>
      </c>
      <c r="BM31" s="3" t="s">
        <v>268</v>
      </c>
      <c r="BN31" s="3" t="s">
        <v>268</v>
      </c>
      <c r="BO31" s="3" t="s">
        <v>268</v>
      </c>
      <c r="BP31" s="3" t="s">
        <v>268</v>
      </c>
      <c r="BQ31" s="3" t="s">
        <v>268</v>
      </c>
      <c r="BR31" s="3">
        <v>0.1</v>
      </c>
      <c r="BS31" s="3">
        <v>0.1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1.8</v>
      </c>
      <c r="CK31" s="3" t="s">
        <v>268</v>
      </c>
      <c r="CL31" s="3" t="s">
        <v>268</v>
      </c>
      <c r="CM31" s="3" t="s">
        <v>268</v>
      </c>
      <c r="CN31" s="3" t="s">
        <v>268</v>
      </c>
      <c r="CO31" s="3">
        <v>1.2</v>
      </c>
      <c r="CP31" s="3">
        <v>1.1</v>
      </c>
      <c r="CQ31" s="3">
        <v>1.2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 t="s">
        <v>268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25</v>
      </c>
      <c r="U32" s="3">
        <v>16.7</v>
      </c>
      <c r="V32" s="3">
        <v>0</v>
      </c>
      <c r="W32" s="3">
        <v>25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0.1</v>
      </c>
      <c r="AG32" s="3" t="s">
        <v>268</v>
      </c>
      <c r="AH32" s="3" t="s">
        <v>268</v>
      </c>
      <c r="AI32" s="3" t="s">
        <v>268</v>
      </c>
      <c r="AJ32" s="3">
        <v>0.1</v>
      </c>
      <c r="AK32" s="3">
        <v>0.3</v>
      </c>
      <c r="AL32" s="3">
        <v>0.6</v>
      </c>
      <c r="AM32" s="3">
        <v>0.5</v>
      </c>
      <c r="AN32" s="3">
        <v>0.6</v>
      </c>
      <c r="AO32" s="3">
        <v>0.4</v>
      </c>
      <c r="AP32" s="3">
        <v>0.6</v>
      </c>
      <c r="AQ32" s="3" t="s">
        <v>268</v>
      </c>
      <c r="AR32" s="3" t="s">
        <v>268</v>
      </c>
      <c r="AS32" s="3">
        <v>0.5</v>
      </c>
      <c r="AT32" s="3">
        <v>0.6</v>
      </c>
      <c r="AU32" s="3">
        <v>1.4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 t="s">
        <v>268</v>
      </c>
      <c r="BI32" s="3">
        <v>0</v>
      </c>
      <c r="BJ32" s="3">
        <v>0</v>
      </c>
      <c r="BK32" s="3">
        <v>0</v>
      </c>
      <c r="BL32" s="3">
        <v>0</v>
      </c>
      <c r="BM32" s="3" t="s">
        <v>268</v>
      </c>
      <c r="BN32" s="3">
        <v>0.1</v>
      </c>
      <c r="BO32" s="3">
        <v>0.1</v>
      </c>
      <c r="BP32" s="3">
        <v>0.1</v>
      </c>
      <c r="BQ32" s="3">
        <v>0.1</v>
      </c>
      <c r="BR32" s="3">
        <v>0</v>
      </c>
      <c r="BS32" s="3">
        <v>0.1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 t="s">
        <v>268</v>
      </c>
      <c r="CD32" s="3" t="s">
        <v>268</v>
      </c>
      <c r="CE32" s="3" t="s">
        <v>268</v>
      </c>
      <c r="CF32" s="3" t="s">
        <v>268</v>
      </c>
      <c r="CG32" s="3">
        <v>0</v>
      </c>
      <c r="CH32" s="3">
        <v>0.1</v>
      </c>
      <c r="CI32" s="3" t="s">
        <v>268</v>
      </c>
      <c r="CJ32" s="3">
        <v>0.1</v>
      </c>
      <c r="CK32" s="3">
        <v>0.1</v>
      </c>
      <c r="CL32" s="3">
        <v>0.1</v>
      </c>
      <c r="CM32" s="3">
        <v>0.1</v>
      </c>
      <c r="CN32" s="3">
        <v>0</v>
      </c>
      <c r="CO32" s="3">
        <v>0.5</v>
      </c>
      <c r="CP32" s="3">
        <v>0.5</v>
      </c>
      <c r="CQ32" s="3">
        <v>0.4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 t="s">
        <v>268</v>
      </c>
      <c r="DF32" s="3" t="s">
        <v>268</v>
      </c>
      <c r="DG32" s="3" t="s">
        <v>268</v>
      </c>
      <c r="DH32" s="3" t="s">
        <v>268</v>
      </c>
      <c r="DI32" s="3" t="s">
        <v>268</v>
      </c>
      <c r="DJ32" s="3" t="s">
        <v>268</v>
      </c>
      <c r="DK32" s="3" t="s">
        <v>268</v>
      </c>
      <c r="DL32" s="3" t="s">
        <v>268</v>
      </c>
      <c r="DM32" s="3" t="s">
        <v>268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0.5</v>
      </c>
      <c r="DY32" s="3">
        <v>0.2</v>
      </c>
      <c r="DZ32" s="3">
        <v>0.2</v>
      </c>
      <c r="EA32" s="3">
        <v>0.2</v>
      </c>
      <c r="EB32" s="3">
        <v>0.3</v>
      </c>
      <c r="EC32" s="3">
        <v>0.3</v>
      </c>
      <c r="ED32" s="3">
        <v>0.2</v>
      </c>
      <c r="EE32" s="3">
        <v>0.1</v>
      </c>
      <c r="EF32" s="3">
        <v>0.1</v>
      </c>
      <c r="EG32" s="3">
        <v>0.2</v>
      </c>
      <c r="EH32" s="3">
        <v>0.1</v>
      </c>
      <c r="EI32" s="3">
        <v>0</v>
      </c>
      <c r="EJ32" s="3">
        <v>0</v>
      </c>
      <c r="EK32" s="3" t="s">
        <v>268</v>
      </c>
      <c r="EL32" s="3">
        <v>0.1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1.9</v>
      </c>
      <c r="EW32" s="3">
        <v>1</v>
      </c>
      <c r="EX32" s="3">
        <v>1</v>
      </c>
      <c r="EY32" s="3">
        <v>1</v>
      </c>
      <c r="EZ32" s="3">
        <v>0.9</v>
      </c>
      <c r="FA32" s="3">
        <v>0.9</v>
      </c>
      <c r="FB32" s="3">
        <v>0.9</v>
      </c>
      <c r="FC32" s="3">
        <v>0.8</v>
      </c>
      <c r="FD32" s="3">
        <v>0.9</v>
      </c>
      <c r="FE32" s="3">
        <v>1.3</v>
      </c>
      <c r="FF32" s="3" t="s">
        <v>268</v>
      </c>
      <c r="FG32" s="3">
        <v>0.8</v>
      </c>
      <c r="FH32" s="3">
        <v>1.3</v>
      </c>
      <c r="FI32" s="3">
        <v>1.6</v>
      </c>
      <c r="FJ32" s="3">
        <v>0.9</v>
      </c>
      <c r="FK32" s="3">
        <v>1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 t="s">
        <v>268</v>
      </c>
      <c r="AJ33" s="3" t="s">
        <v>268</v>
      </c>
      <c r="AK33" s="3" t="s">
        <v>268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 t="s">
        <v>268</v>
      </c>
      <c r="BI33" s="3" t="s">
        <v>268</v>
      </c>
      <c r="BJ33" s="3" t="s">
        <v>268</v>
      </c>
      <c r="BK33" s="3" t="s">
        <v>268</v>
      </c>
      <c r="BL33" s="3" t="s">
        <v>268</v>
      </c>
      <c r="BM33" s="3" t="s">
        <v>268</v>
      </c>
      <c r="BN33" s="3" t="s">
        <v>268</v>
      </c>
      <c r="BO33" s="3" t="s">
        <v>268</v>
      </c>
      <c r="BP33" s="3" t="s">
        <v>268</v>
      </c>
      <c r="BQ33" s="3" t="s">
        <v>268</v>
      </c>
      <c r="BR33" s="3">
        <v>6.1</v>
      </c>
      <c r="BS33" s="3">
        <v>4.8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 t="s">
        <v>268</v>
      </c>
      <c r="CF33" s="3" t="s">
        <v>268</v>
      </c>
      <c r="CG33" s="3" t="s">
        <v>268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 t="s">
        <v>268</v>
      </c>
      <c r="DZ33" s="3" t="s">
        <v>268</v>
      </c>
      <c r="EA33" s="3" t="s">
        <v>268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7.7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 t="s">
        <v>268</v>
      </c>
      <c r="AB34" s="3" t="s">
        <v>268</v>
      </c>
      <c r="AC34" s="3" t="s">
        <v>268</v>
      </c>
      <c r="AD34" s="3" t="s">
        <v>268</v>
      </c>
      <c r="AE34" s="3" t="s">
        <v>268</v>
      </c>
      <c r="AF34" s="3">
        <v>0</v>
      </c>
      <c r="AG34" s="3" t="s">
        <v>268</v>
      </c>
      <c r="AH34" s="3" t="s">
        <v>268</v>
      </c>
      <c r="AI34" s="3" t="s">
        <v>268</v>
      </c>
      <c r="AJ34" s="3" t="s">
        <v>268</v>
      </c>
      <c r="AK34" s="3" t="s">
        <v>268</v>
      </c>
      <c r="AL34" s="3" t="s">
        <v>268</v>
      </c>
      <c r="AM34" s="3" t="s">
        <v>268</v>
      </c>
      <c r="AN34" s="3" t="s">
        <v>268</v>
      </c>
      <c r="AO34" s="3" t="s">
        <v>268</v>
      </c>
      <c r="AP34" s="3" t="s">
        <v>268</v>
      </c>
      <c r="AQ34" s="3" t="s">
        <v>268</v>
      </c>
      <c r="AR34" s="3" t="s">
        <v>268</v>
      </c>
      <c r="AS34" s="3" t="s">
        <v>268</v>
      </c>
      <c r="AT34" s="3">
        <v>0.2</v>
      </c>
      <c r="AU34" s="3">
        <v>0.6</v>
      </c>
      <c r="AW34" s="1"/>
      <c r="AX34" s="11" t="s">
        <v>275</v>
      </c>
      <c r="AY34" s="3" t="s">
        <v>268</v>
      </c>
      <c r="AZ34" s="3" t="s">
        <v>268</v>
      </c>
      <c r="BA34" s="3" t="s">
        <v>268</v>
      </c>
      <c r="BB34" s="3" t="s">
        <v>268</v>
      </c>
      <c r="BC34" s="3" t="s">
        <v>268</v>
      </c>
      <c r="BD34" s="3" t="s">
        <v>268</v>
      </c>
      <c r="BE34" s="3" t="s">
        <v>268</v>
      </c>
      <c r="BF34" s="3" t="s">
        <v>268</v>
      </c>
      <c r="BG34" s="3" t="s">
        <v>268</v>
      </c>
      <c r="BH34" s="3" t="s">
        <v>268</v>
      </c>
      <c r="BI34" s="3" t="s">
        <v>268</v>
      </c>
      <c r="BJ34" s="3">
        <v>58.4</v>
      </c>
      <c r="BK34" s="3" t="s">
        <v>268</v>
      </c>
      <c r="BL34" s="3" t="s">
        <v>268</v>
      </c>
      <c r="BM34" s="3" t="s">
        <v>268</v>
      </c>
      <c r="BN34" s="3">
        <v>52.9</v>
      </c>
      <c r="BO34" s="3">
        <v>54.6</v>
      </c>
      <c r="BP34" s="3" t="s">
        <v>268</v>
      </c>
      <c r="BQ34" s="3" t="s">
        <v>268</v>
      </c>
      <c r="BR34" s="3">
        <v>53.6</v>
      </c>
      <c r="BS34" s="3">
        <v>54.1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 t="s">
        <v>268</v>
      </c>
      <c r="EI34" s="3" t="s">
        <v>268</v>
      </c>
      <c r="EJ34" s="3" t="s">
        <v>268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326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Y38" s="8"/>
      <c r="Z38" s="12" t="s">
        <v>326</v>
      </c>
      <c r="AA38" s="5">
        <v>1.1</v>
      </c>
      <c r="AB38" s="5">
        <v>0.4</v>
      </c>
      <c r="AC38" s="5">
        <v>0.4</v>
      </c>
      <c r="AD38" s="5">
        <v>0.7</v>
      </c>
      <c r="AE38" s="5">
        <v>0.7</v>
      </c>
      <c r="AF38" s="5">
        <v>0.6</v>
      </c>
      <c r="AG38" s="5">
        <v>0.8</v>
      </c>
      <c r="AH38" s="5">
        <v>1.2</v>
      </c>
      <c r="AI38" s="5">
        <v>1</v>
      </c>
      <c r="AJ38" s="5">
        <v>0.9</v>
      </c>
      <c r="AK38" s="5">
        <v>0.6</v>
      </c>
      <c r="AL38" s="5">
        <v>0.7</v>
      </c>
      <c r="AM38" s="5">
        <v>0.7</v>
      </c>
      <c r="AN38" s="5">
        <v>1</v>
      </c>
      <c r="AO38" s="5">
        <v>1.1</v>
      </c>
      <c r="AP38" s="5">
        <v>1.1</v>
      </c>
      <c r="AQ38" s="5">
        <v>1</v>
      </c>
      <c r="AR38" s="5">
        <v>1.1</v>
      </c>
      <c r="AS38" s="5">
        <v>1.2</v>
      </c>
      <c r="AT38" s="5">
        <v>1</v>
      </c>
      <c r="AU38" s="5">
        <v>0.2</v>
      </c>
      <c r="AW38" s="8"/>
      <c r="AX38" s="12" t="s">
        <v>326</v>
      </c>
      <c r="AY38" s="5">
        <v>15.7</v>
      </c>
      <c r="AZ38" s="5">
        <v>14.3</v>
      </c>
      <c r="BA38" s="5">
        <v>14.9</v>
      </c>
      <c r="BB38" s="5">
        <v>14.5</v>
      </c>
      <c r="BC38" s="5">
        <v>15</v>
      </c>
      <c r="BD38" s="5">
        <v>14.5</v>
      </c>
      <c r="BE38" s="5">
        <v>15.2</v>
      </c>
      <c r="BF38" s="5">
        <v>15.1</v>
      </c>
      <c r="BG38" s="5">
        <v>14.9</v>
      </c>
      <c r="BH38" s="5">
        <v>11</v>
      </c>
      <c r="BI38" s="5">
        <v>13</v>
      </c>
      <c r="BJ38" s="5">
        <v>14.1</v>
      </c>
      <c r="BK38" s="5">
        <v>14.2</v>
      </c>
      <c r="BL38" s="5">
        <v>12.1</v>
      </c>
      <c r="BM38" s="5">
        <v>13.1</v>
      </c>
      <c r="BN38" s="5">
        <v>12.2</v>
      </c>
      <c r="BO38" s="5">
        <v>13</v>
      </c>
      <c r="BP38" s="5">
        <v>13.4</v>
      </c>
      <c r="BQ38" s="5">
        <v>14</v>
      </c>
      <c r="BR38" s="5">
        <v>13.2</v>
      </c>
      <c r="BS38" s="5">
        <v>11.1</v>
      </c>
      <c r="BU38" s="8"/>
      <c r="BV38" s="12" t="s">
        <v>326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0.1</v>
      </c>
      <c r="CD38" s="5">
        <v>0.1</v>
      </c>
      <c r="CE38" s="5">
        <v>0.1</v>
      </c>
      <c r="CF38" s="5">
        <v>0</v>
      </c>
      <c r="CG38" s="5">
        <v>0</v>
      </c>
      <c r="CH38" s="5">
        <v>0</v>
      </c>
      <c r="CI38" s="5">
        <v>0</v>
      </c>
      <c r="CJ38" s="5">
        <v>0.1</v>
      </c>
      <c r="CK38" s="5">
        <v>0.1</v>
      </c>
      <c r="CL38" s="5">
        <v>0.1</v>
      </c>
      <c r="CM38" s="5">
        <v>0.1</v>
      </c>
      <c r="CN38" s="5">
        <v>0.1</v>
      </c>
      <c r="CO38" s="5">
        <v>0.1</v>
      </c>
      <c r="CP38" s="5">
        <v>0.1</v>
      </c>
      <c r="CQ38" s="5">
        <v>0</v>
      </c>
      <c r="CS38" s="8"/>
      <c r="CT38" s="12" t="s">
        <v>326</v>
      </c>
      <c r="CU38" s="5">
        <v>0.2</v>
      </c>
      <c r="CV38" s="5">
        <v>0.1</v>
      </c>
      <c r="CW38" s="5">
        <v>0.1</v>
      </c>
      <c r="CX38" s="5">
        <v>0.1</v>
      </c>
      <c r="CY38" s="5">
        <v>0.2</v>
      </c>
      <c r="CZ38" s="5">
        <v>0.1</v>
      </c>
      <c r="DA38" s="5">
        <v>0.1</v>
      </c>
      <c r="DB38" s="5">
        <v>0.1</v>
      </c>
      <c r="DC38" s="5">
        <v>0.1</v>
      </c>
      <c r="DD38" s="5">
        <v>0.1</v>
      </c>
      <c r="DE38" s="5">
        <v>0.2</v>
      </c>
      <c r="DF38" s="5">
        <v>0.1</v>
      </c>
      <c r="DG38" s="5">
        <v>0.1</v>
      </c>
      <c r="DH38" s="5">
        <v>0.1</v>
      </c>
      <c r="DI38" s="5">
        <v>0.1</v>
      </c>
      <c r="DJ38" s="5">
        <v>0.1</v>
      </c>
      <c r="DK38" s="5">
        <v>0.1</v>
      </c>
      <c r="DL38" s="5">
        <v>0.1</v>
      </c>
      <c r="DM38" s="5">
        <v>0.2</v>
      </c>
      <c r="DN38" s="5">
        <v>0.1</v>
      </c>
      <c r="DO38" s="5">
        <v>0.1</v>
      </c>
      <c r="DQ38" s="8"/>
      <c r="DR38" s="12" t="s">
        <v>326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0.1</v>
      </c>
      <c r="EO38" s="8"/>
      <c r="EP38" s="12" t="s">
        <v>326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0.1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 t="s">
        <v>268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 t="s">
        <v>268</v>
      </c>
      <c r="AB41" s="3" t="s">
        <v>268</v>
      </c>
      <c r="AC41" s="3" t="s">
        <v>268</v>
      </c>
      <c r="AD41" s="3" t="s">
        <v>268</v>
      </c>
      <c r="AE41" s="3" t="s">
        <v>268</v>
      </c>
      <c r="AF41" s="3" t="s">
        <v>268</v>
      </c>
      <c r="AG41" s="3" t="s">
        <v>268</v>
      </c>
      <c r="AH41" s="3" t="s">
        <v>268</v>
      </c>
      <c r="AI41" s="3" t="s">
        <v>268</v>
      </c>
      <c r="AJ41" s="3" t="s">
        <v>268</v>
      </c>
      <c r="AK41" s="3" t="s">
        <v>268</v>
      </c>
      <c r="AL41" s="3" t="s">
        <v>268</v>
      </c>
      <c r="AM41" s="3" t="s">
        <v>268</v>
      </c>
      <c r="AN41" s="3" t="s">
        <v>268</v>
      </c>
      <c r="AO41" s="3" t="s">
        <v>268</v>
      </c>
      <c r="AP41" s="3" t="s">
        <v>268</v>
      </c>
      <c r="AQ41" s="3" t="s">
        <v>268</v>
      </c>
      <c r="AR41" s="3" t="s">
        <v>268</v>
      </c>
      <c r="AS41" s="3" t="s">
        <v>268</v>
      </c>
      <c r="AT41" s="3" t="s">
        <v>268</v>
      </c>
      <c r="AU41" s="3" t="s">
        <v>268</v>
      </c>
      <c r="AV41" s="16" t="str">
        <f t="shared" ref="AV41:AV49" si="1">AU16</f>
        <v>X</v>
      </c>
      <c r="AW41" s="17"/>
      <c r="AX41" s="11" t="s">
        <v>269</v>
      </c>
      <c r="AY41" s="3" t="s">
        <v>268</v>
      </c>
      <c r="AZ41" s="3" t="s">
        <v>268</v>
      </c>
      <c r="BA41" s="3" t="s">
        <v>268</v>
      </c>
      <c r="BB41" s="3" t="s">
        <v>268</v>
      </c>
      <c r="BC41" s="3" t="s">
        <v>268</v>
      </c>
      <c r="BD41" s="3" t="s">
        <v>268</v>
      </c>
      <c r="BE41" s="3">
        <v>2.7</v>
      </c>
      <c r="BF41" s="3">
        <v>2.6</v>
      </c>
      <c r="BG41" s="3" t="s">
        <v>268</v>
      </c>
      <c r="BH41" s="3" t="s">
        <v>268</v>
      </c>
      <c r="BI41" s="3">
        <v>2.5</v>
      </c>
      <c r="BJ41" s="3">
        <v>2.5</v>
      </c>
      <c r="BK41" s="3">
        <v>2.6</v>
      </c>
      <c r="BL41" s="3">
        <v>2.7</v>
      </c>
      <c r="BM41" s="3" t="s">
        <v>268</v>
      </c>
      <c r="BN41" s="3" t="s">
        <v>268</v>
      </c>
      <c r="BO41" s="3" t="s">
        <v>268</v>
      </c>
      <c r="BP41" s="3">
        <v>2.8</v>
      </c>
      <c r="BQ41" s="3">
        <v>2.9</v>
      </c>
      <c r="BR41" s="3">
        <v>2.8</v>
      </c>
      <c r="BS41" s="3">
        <v>2.6</v>
      </c>
      <c r="BT41" s="16">
        <f t="shared" ref="BT41:BT49" si="2">BS16</f>
        <v>51.8</v>
      </c>
      <c r="BU41" s="17">
        <f t="shared" ref="BU41:BU49" si="3">BS41*1000/BT41</f>
        <v>50.1930501930502</v>
      </c>
      <c r="BV41" s="11" t="s">
        <v>269</v>
      </c>
      <c r="BW41" s="3" t="s">
        <v>268</v>
      </c>
      <c r="BX41" s="3" t="s">
        <v>268</v>
      </c>
      <c r="BY41" s="3" t="s">
        <v>268</v>
      </c>
      <c r="BZ41" s="3" t="s">
        <v>268</v>
      </c>
      <c r="CA41" s="3" t="s">
        <v>268</v>
      </c>
      <c r="CB41" s="3" t="s">
        <v>268</v>
      </c>
      <c r="CC41" s="3" t="s">
        <v>268</v>
      </c>
      <c r="CD41" s="3" t="s">
        <v>268</v>
      </c>
      <c r="CE41" s="3" t="s">
        <v>268</v>
      </c>
      <c r="CF41" s="3" t="s">
        <v>268</v>
      </c>
      <c r="CG41" s="3">
        <v>0</v>
      </c>
      <c r="CH41" s="3" t="s">
        <v>268</v>
      </c>
      <c r="CI41" s="3" t="s">
        <v>268</v>
      </c>
      <c r="CJ41" s="3" t="s">
        <v>268</v>
      </c>
      <c r="CK41" s="3" t="s">
        <v>268</v>
      </c>
      <c r="CL41" s="3" t="s">
        <v>268</v>
      </c>
      <c r="CM41" s="3" t="s">
        <v>268</v>
      </c>
      <c r="CN41" s="3" t="s">
        <v>268</v>
      </c>
      <c r="CO41" s="3">
        <v>0.1</v>
      </c>
      <c r="CP41" s="3">
        <v>0.1</v>
      </c>
      <c r="CQ41" s="3">
        <v>0</v>
      </c>
      <c r="CR41" s="16">
        <f t="shared" ref="CR41:CR49" si="4">CQ16</f>
        <v>0.8</v>
      </c>
      <c r="CS41" s="17"/>
      <c r="CT41" s="11" t="s">
        <v>269</v>
      </c>
      <c r="CU41" s="3" t="s">
        <v>268</v>
      </c>
      <c r="CV41" s="3" t="s">
        <v>268</v>
      </c>
      <c r="CW41" s="3" t="s">
        <v>268</v>
      </c>
      <c r="CX41" s="3" t="s">
        <v>268</v>
      </c>
      <c r="CY41" s="3" t="s">
        <v>268</v>
      </c>
      <c r="CZ41" s="3" t="s">
        <v>268</v>
      </c>
      <c r="DA41" s="3" t="s">
        <v>268</v>
      </c>
      <c r="DB41" s="3" t="s">
        <v>268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 t="s">
        <v>268</v>
      </c>
      <c r="DN41" s="3" t="s">
        <v>268</v>
      </c>
      <c r="DO41" s="3" t="s">
        <v>268</v>
      </c>
      <c r="DP41" s="16" t="str">
        <f t="shared" ref="DP41:DP49" si="5">DO16</f>
        <v>X</v>
      </c>
      <c r="DQ41" s="17"/>
      <c r="DR41" s="11" t="s">
        <v>269</v>
      </c>
      <c r="DS41" s="3" t="s">
        <v>268</v>
      </c>
      <c r="DT41" s="3" t="s">
        <v>268</v>
      </c>
      <c r="DU41" s="3" t="s">
        <v>268</v>
      </c>
      <c r="DV41" s="3" t="s">
        <v>268</v>
      </c>
      <c r="DW41" s="3" t="s">
        <v>268</v>
      </c>
      <c r="DX41" s="3" t="s">
        <v>268</v>
      </c>
      <c r="DY41" s="3" t="s">
        <v>268</v>
      </c>
      <c r="DZ41" s="3" t="s">
        <v>268</v>
      </c>
      <c r="EA41" s="3" t="s">
        <v>268</v>
      </c>
      <c r="EB41" s="3" t="s">
        <v>268</v>
      </c>
      <c r="EC41" s="3">
        <v>0.1</v>
      </c>
      <c r="ED41" s="3" t="s">
        <v>268</v>
      </c>
      <c r="EE41" s="3">
        <v>0.1</v>
      </c>
      <c r="EF41" s="3" t="s">
        <v>268</v>
      </c>
      <c r="EG41" s="3">
        <v>0.1</v>
      </c>
      <c r="EH41" s="3">
        <v>0.1</v>
      </c>
      <c r="EI41" s="3" t="s">
        <v>268</v>
      </c>
      <c r="EJ41" s="3">
        <v>0.1</v>
      </c>
      <c r="EK41" s="3" t="s">
        <v>268</v>
      </c>
      <c r="EL41" s="3">
        <v>0.1</v>
      </c>
      <c r="EM41" s="3">
        <v>0.1</v>
      </c>
      <c r="EN41" s="16">
        <f t="shared" ref="EN41:EN49" si="6">EM16</f>
        <v>1.3</v>
      </c>
      <c r="EO41" s="17">
        <f>EM41*1000/EN41</f>
        <v>76.9230769230769</v>
      </c>
      <c r="EP41" s="11" t="s">
        <v>269</v>
      </c>
      <c r="EQ41" s="3" t="s">
        <v>268</v>
      </c>
      <c r="ER41" s="3" t="s">
        <v>268</v>
      </c>
      <c r="ES41" s="3" t="s">
        <v>268</v>
      </c>
      <c r="ET41" s="3" t="s">
        <v>268</v>
      </c>
      <c r="EU41" s="3" t="s">
        <v>268</v>
      </c>
      <c r="EV41" s="3" t="s">
        <v>268</v>
      </c>
      <c r="EW41" s="3" t="s">
        <v>268</v>
      </c>
      <c r="EX41" s="3" t="s">
        <v>268</v>
      </c>
      <c r="EY41" s="3" t="s">
        <v>268</v>
      </c>
      <c r="EZ41" s="3" t="s">
        <v>268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 t="s">
        <v>268</v>
      </c>
      <c r="FH41" s="3" t="s">
        <v>268</v>
      </c>
      <c r="FI41" s="3">
        <v>0</v>
      </c>
      <c r="FJ41" s="3">
        <v>0</v>
      </c>
      <c r="FK41" s="3">
        <v>0</v>
      </c>
      <c r="FL41" s="16">
        <f t="shared" ref="FL41:FL49" si="7">FK16</f>
        <v>0.7</v>
      </c>
      <c r="FM41" s="17"/>
      <c r="FN41">
        <f t="shared" ref="FN41:FN43" si="8">AVERAGE(Y41,AW41,BU41,CS41,DQ41,EO41,FM41)</f>
        <v>63.5580635580636</v>
      </c>
    </row>
    <row r="42" ht="14.5" spans="1:170">
      <c r="A42" s="1"/>
      <c r="B42" s="11" t="s">
        <v>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>
        <v>0</v>
      </c>
      <c r="R42" s="3">
        <v>0</v>
      </c>
      <c r="S42" s="3">
        <v>0</v>
      </c>
      <c r="T42" s="3">
        <v>0</v>
      </c>
      <c r="U42" s="3" t="s">
        <v>268</v>
      </c>
      <c r="V42" s="3" t="s">
        <v>268</v>
      </c>
      <c r="W42" s="3">
        <v>0</v>
      </c>
      <c r="X42" s="16">
        <f t="shared" si="0"/>
        <v>0</v>
      </c>
      <c r="Y42" s="17"/>
      <c r="Z42" s="11" t="s">
        <v>270</v>
      </c>
      <c r="AA42" s="3">
        <v>0</v>
      </c>
      <c r="AB42" s="3">
        <v>0</v>
      </c>
      <c r="AC42" s="3">
        <v>0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 t="s">
        <v>268</v>
      </c>
      <c r="AT42" s="3" t="s">
        <v>268</v>
      </c>
      <c r="AU42" s="3" t="s">
        <v>268</v>
      </c>
      <c r="AV42" s="16" t="str">
        <f t="shared" si="1"/>
        <v>X</v>
      </c>
      <c r="AW42" s="17"/>
      <c r="AX42" s="11" t="s">
        <v>270</v>
      </c>
      <c r="AY42" s="3" t="s">
        <v>268</v>
      </c>
      <c r="AZ42" s="3" t="s">
        <v>268</v>
      </c>
      <c r="BA42" s="3" t="s">
        <v>268</v>
      </c>
      <c r="BB42" s="3" t="s">
        <v>268</v>
      </c>
      <c r="BC42" s="3" t="s">
        <v>268</v>
      </c>
      <c r="BD42" s="3" t="s">
        <v>268</v>
      </c>
      <c r="BE42" s="3" t="s">
        <v>268</v>
      </c>
      <c r="BF42" s="3" t="s">
        <v>268</v>
      </c>
      <c r="BG42" s="3" t="s">
        <v>268</v>
      </c>
      <c r="BH42" s="3" t="s">
        <v>268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>
        <v>0.1</v>
      </c>
      <c r="BR42" s="3">
        <v>0.1</v>
      </c>
      <c r="BS42" s="3">
        <v>0.1</v>
      </c>
      <c r="BT42" s="16">
        <f t="shared" si="2"/>
        <v>0.7</v>
      </c>
      <c r="BU42" s="17">
        <f t="shared" si="3"/>
        <v>142.857142857143</v>
      </c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 t="s">
        <v>268</v>
      </c>
      <c r="CM42" s="3" t="s">
        <v>268</v>
      </c>
      <c r="CN42" s="3" t="s">
        <v>268</v>
      </c>
      <c r="CO42" s="3">
        <v>0</v>
      </c>
      <c r="CP42" s="3">
        <v>0</v>
      </c>
      <c r="CQ42" s="3">
        <v>0</v>
      </c>
      <c r="CR42" s="16">
        <f t="shared" si="4"/>
        <v>0</v>
      </c>
      <c r="CS42" s="17"/>
      <c r="CT42" s="11" t="s">
        <v>270</v>
      </c>
      <c r="CU42" s="3">
        <v>0</v>
      </c>
      <c r="CV42" s="3">
        <v>0</v>
      </c>
      <c r="CW42" s="3" t="s">
        <v>268</v>
      </c>
      <c r="CX42" s="3" t="s">
        <v>268</v>
      </c>
      <c r="CY42" s="3">
        <v>0</v>
      </c>
      <c r="CZ42" s="3">
        <v>0</v>
      </c>
      <c r="DA42" s="3">
        <v>0</v>
      </c>
      <c r="DB42" s="3">
        <v>0</v>
      </c>
      <c r="DC42" s="3" t="s">
        <v>268</v>
      </c>
      <c r="DD42" s="3" t="s">
        <v>268</v>
      </c>
      <c r="DE42" s="3" t="s">
        <v>268</v>
      </c>
      <c r="DF42" s="3" t="s">
        <v>268</v>
      </c>
      <c r="DG42" s="3" t="s">
        <v>268</v>
      </c>
      <c r="DH42" s="3" t="s">
        <v>268</v>
      </c>
      <c r="DI42" s="3" t="s">
        <v>268</v>
      </c>
      <c r="DJ42" s="3" t="s">
        <v>268</v>
      </c>
      <c r="DK42" s="3" t="s">
        <v>268</v>
      </c>
      <c r="DL42" s="3" t="s">
        <v>268</v>
      </c>
      <c r="DM42" s="3" t="s">
        <v>268</v>
      </c>
      <c r="DN42" s="3" t="s">
        <v>268</v>
      </c>
      <c r="DO42" s="3" t="s">
        <v>268</v>
      </c>
      <c r="DP42" s="16" t="str">
        <f t="shared" si="5"/>
        <v>X</v>
      </c>
      <c r="DQ42" s="17"/>
      <c r="DR42" s="11" t="s">
        <v>270</v>
      </c>
      <c r="DS42" s="3" t="s">
        <v>268</v>
      </c>
      <c r="DT42" s="3" t="s">
        <v>268</v>
      </c>
      <c r="DU42" s="3" t="s">
        <v>268</v>
      </c>
      <c r="DV42" s="3" t="s">
        <v>268</v>
      </c>
      <c r="DW42" s="3">
        <v>0</v>
      </c>
      <c r="DX42" s="3">
        <v>0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>
        <v>0</v>
      </c>
      <c r="EH42" s="3">
        <v>0</v>
      </c>
      <c r="EI42" s="3" t="s">
        <v>268</v>
      </c>
      <c r="EJ42" s="3">
        <v>0</v>
      </c>
      <c r="EK42" s="3">
        <v>0</v>
      </c>
      <c r="EL42" s="3">
        <v>0</v>
      </c>
      <c r="EM42" s="3">
        <v>0</v>
      </c>
      <c r="EN42" s="16">
        <f t="shared" si="6"/>
        <v>0.1</v>
      </c>
      <c r="EO42" s="17"/>
      <c r="EP42" s="11" t="s">
        <v>270</v>
      </c>
      <c r="EQ42" s="3">
        <v>0</v>
      </c>
      <c r="ER42" s="3">
        <v>0</v>
      </c>
      <c r="ES42" s="3">
        <v>0</v>
      </c>
      <c r="ET42" s="3">
        <v>0</v>
      </c>
      <c r="EU42" s="3">
        <v>0</v>
      </c>
      <c r="EV42" s="3">
        <v>0</v>
      </c>
      <c r="EW42" s="3" t="s">
        <v>268</v>
      </c>
      <c r="EX42" s="3" t="s">
        <v>268</v>
      </c>
      <c r="EY42" s="3" t="s">
        <v>268</v>
      </c>
      <c r="EZ42" s="3">
        <v>0</v>
      </c>
      <c r="FA42" s="3">
        <v>0</v>
      </c>
      <c r="FB42" s="3">
        <v>0</v>
      </c>
      <c r="FC42" s="3">
        <v>0</v>
      </c>
      <c r="FD42" s="3">
        <v>0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>
        <v>0</v>
      </c>
      <c r="FJ42" s="3">
        <v>0</v>
      </c>
      <c r="FK42" s="3">
        <v>0</v>
      </c>
      <c r="FL42" s="16">
        <f t="shared" si="7"/>
        <v>0</v>
      </c>
      <c r="FM42" s="17"/>
      <c r="FN42">
        <f t="shared" si="8"/>
        <v>142.857142857143</v>
      </c>
    </row>
    <row r="43" ht="14.5" spans="1:169">
      <c r="A43" s="1"/>
      <c r="B43" s="11" t="s">
        <v>271</v>
      </c>
      <c r="C43" s="3" t="s">
        <v>268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>
        <v>0</v>
      </c>
      <c r="AB43" s="3">
        <v>0</v>
      </c>
      <c r="AC43" s="3">
        <v>0</v>
      </c>
      <c r="AD43" s="3">
        <v>0</v>
      </c>
      <c r="AE43" s="3" t="s">
        <v>268</v>
      </c>
      <c r="AF43" s="3" t="s">
        <v>268</v>
      </c>
      <c r="AG43" s="3" t="s">
        <v>268</v>
      </c>
      <c r="AH43" s="3" t="s">
        <v>268</v>
      </c>
      <c r="AI43" s="3" t="s">
        <v>268</v>
      </c>
      <c r="AJ43" s="3" t="s">
        <v>268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 t="s">
        <v>268</v>
      </c>
      <c r="AZ43" s="3" t="s">
        <v>268</v>
      </c>
      <c r="BA43" s="3" t="s">
        <v>268</v>
      </c>
      <c r="BB43" s="3" t="s">
        <v>268</v>
      </c>
      <c r="BC43" s="3" t="s">
        <v>268</v>
      </c>
      <c r="BD43" s="3" t="s">
        <v>268</v>
      </c>
      <c r="BE43" s="3" t="s">
        <v>268</v>
      </c>
      <c r="BF43" s="3" t="s">
        <v>268</v>
      </c>
      <c r="BG43" s="3" t="s">
        <v>268</v>
      </c>
      <c r="BH43" s="3" t="s">
        <v>268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 t="s">
        <v>268</v>
      </c>
      <c r="BQ43" s="3" t="s">
        <v>268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4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>
        <v>0</v>
      </c>
      <c r="DI43" s="3">
        <v>0</v>
      </c>
      <c r="DJ43" s="3">
        <v>0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>
        <v>0</v>
      </c>
      <c r="FB43" s="3">
        <v>0</v>
      </c>
      <c r="FC43" s="3">
        <v>0</v>
      </c>
      <c r="FD43" s="3">
        <v>0</v>
      </c>
      <c r="FE43" s="3" t="s">
        <v>268</v>
      </c>
      <c r="FF43" s="3">
        <v>0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 t="s">
        <v>268</v>
      </c>
      <c r="BJ44" s="3" t="s">
        <v>268</v>
      </c>
      <c r="BK44" s="3" t="s">
        <v>268</v>
      </c>
      <c r="BL44" s="3" t="s">
        <v>268</v>
      </c>
      <c r="BM44" s="3" t="s">
        <v>268</v>
      </c>
      <c r="BN44" s="3" t="s">
        <v>268</v>
      </c>
      <c r="BO44" s="3" t="s">
        <v>268</v>
      </c>
      <c r="BP44" s="3" t="s">
        <v>268</v>
      </c>
      <c r="BQ44" s="3" t="s">
        <v>268</v>
      </c>
      <c r="BR44" s="3">
        <v>0</v>
      </c>
      <c r="BS44" s="3">
        <v>0</v>
      </c>
      <c r="BT44" s="16">
        <f t="shared" si="2"/>
        <v>0.1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 t="s">
        <v>268</v>
      </c>
      <c r="CL44" s="3" t="s">
        <v>268</v>
      </c>
      <c r="CM44" s="3" t="s">
        <v>268</v>
      </c>
      <c r="CN44" s="3" t="s">
        <v>268</v>
      </c>
      <c r="CO44" s="3">
        <v>0</v>
      </c>
      <c r="CP44" s="3">
        <v>0</v>
      </c>
      <c r="CQ44" s="3">
        <v>0</v>
      </c>
      <c r="CR44" s="16">
        <f t="shared" si="4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 t="s">
        <v>268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 t="s">
        <v>268</v>
      </c>
      <c r="AH45" s="3" t="s">
        <v>268</v>
      </c>
      <c r="AI45" s="3" t="s">
        <v>268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268</v>
      </c>
      <c r="AR45" s="3" t="s">
        <v>268</v>
      </c>
      <c r="AS45" s="3">
        <v>0</v>
      </c>
      <c r="AT45" s="3">
        <v>0</v>
      </c>
      <c r="AU45" s="3">
        <v>0</v>
      </c>
      <c r="AV45" s="16">
        <f t="shared" si="1"/>
        <v>0.2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 t="s">
        <v>268</v>
      </c>
      <c r="BI45" s="3">
        <v>0</v>
      </c>
      <c r="BJ45" s="3">
        <v>0</v>
      </c>
      <c r="BK45" s="3">
        <v>0</v>
      </c>
      <c r="BL45" s="3">
        <v>0</v>
      </c>
      <c r="BM45" s="3" t="s">
        <v>268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0.1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 t="s">
        <v>268</v>
      </c>
      <c r="CD45" s="3" t="s">
        <v>268</v>
      </c>
      <c r="CE45" s="3" t="s">
        <v>268</v>
      </c>
      <c r="CF45" s="3" t="s">
        <v>268</v>
      </c>
      <c r="CG45" s="3">
        <v>0</v>
      </c>
      <c r="CH45" s="3">
        <v>0</v>
      </c>
      <c r="CI45" s="3" t="s">
        <v>268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 t="s">
        <v>268</v>
      </c>
      <c r="DF45" s="3" t="s">
        <v>268</v>
      </c>
      <c r="DG45" s="3" t="s">
        <v>268</v>
      </c>
      <c r="DH45" s="3" t="s">
        <v>268</v>
      </c>
      <c r="DI45" s="3" t="s">
        <v>268</v>
      </c>
      <c r="DJ45" s="3" t="s">
        <v>268</v>
      </c>
      <c r="DK45" s="3" t="s">
        <v>268</v>
      </c>
      <c r="DL45" s="3" t="s">
        <v>268</v>
      </c>
      <c r="DM45" s="3" t="s">
        <v>268</v>
      </c>
      <c r="DN45" s="3">
        <v>0</v>
      </c>
      <c r="DO45" s="3">
        <v>0</v>
      </c>
      <c r="DP45" s="16">
        <f t="shared" si="5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 t="s">
        <v>268</v>
      </c>
      <c r="EL45" s="3">
        <v>0</v>
      </c>
      <c r="EM45" s="3">
        <v>0</v>
      </c>
      <c r="EN45" s="16">
        <f t="shared" si="6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 t="s">
        <v>268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7"/>
        <v>0</v>
      </c>
      <c r="FM45" s="17"/>
    </row>
    <row r="46" ht="14.5" spans="1:170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 t="s">
        <v>268</v>
      </c>
      <c r="AJ46" s="3" t="s">
        <v>268</v>
      </c>
      <c r="AK46" s="3" t="s">
        <v>268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 t="s">
        <v>268</v>
      </c>
      <c r="BI46" s="3" t="s">
        <v>268</v>
      </c>
      <c r="BJ46" s="3" t="s">
        <v>268</v>
      </c>
      <c r="BK46" s="3" t="s">
        <v>268</v>
      </c>
      <c r="BL46" s="3" t="s">
        <v>268</v>
      </c>
      <c r="BM46" s="3" t="s">
        <v>268</v>
      </c>
      <c r="BN46" s="3" t="s">
        <v>268</v>
      </c>
      <c r="BO46" s="3" t="s">
        <v>268</v>
      </c>
      <c r="BP46" s="3" t="s">
        <v>268</v>
      </c>
      <c r="BQ46" s="3" t="s">
        <v>268</v>
      </c>
      <c r="BR46" s="3">
        <v>1</v>
      </c>
      <c r="BS46" s="3">
        <v>0.7</v>
      </c>
      <c r="BT46" s="16">
        <f t="shared" si="2"/>
        <v>7.5</v>
      </c>
      <c r="BU46" s="17">
        <f t="shared" si="3"/>
        <v>93.3333333333333</v>
      </c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 t="s">
        <v>268</v>
      </c>
      <c r="CF46" s="3" t="s">
        <v>268</v>
      </c>
      <c r="CG46" s="3" t="s">
        <v>268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4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 t="s">
        <v>268</v>
      </c>
      <c r="DZ46" s="3" t="s">
        <v>268</v>
      </c>
      <c r="EA46" s="3" t="s">
        <v>268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6"/>
        <v>0.2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ref="FN45:FN49" si="9">AVERAGE(Y46,AW46,BU46,CS46,DQ46,EO46,FM46)</f>
        <v>93.3333333333333</v>
      </c>
    </row>
    <row r="47" ht="14.5" spans="1:170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 t="s">
        <v>268</v>
      </c>
      <c r="AB47" s="3" t="s">
        <v>268</v>
      </c>
      <c r="AC47" s="3" t="s">
        <v>268</v>
      </c>
      <c r="AD47" s="3" t="s">
        <v>268</v>
      </c>
      <c r="AE47" s="3" t="s">
        <v>268</v>
      </c>
      <c r="AF47" s="3">
        <v>0</v>
      </c>
      <c r="AG47" s="3" t="s">
        <v>268</v>
      </c>
      <c r="AH47" s="3" t="s">
        <v>268</v>
      </c>
      <c r="AI47" s="3" t="s">
        <v>268</v>
      </c>
      <c r="AJ47" s="3" t="s">
        <v>268</v>
      </c>
      <c r="AK47" s="3" t="s">
        <v>268</v>
      </c>
      <c r="AL47" s="3" t="s">
        <v>268</v>
      </c>
      <c r="AM47" s="3" t="s">
        <v>268</v>
      </c>
      <c r="AN47" s="3" t="s">
        <v>268</v>
      </c>
      <c r="AO47" s="3" t="s">
        <v>268</v>
      </c>
      <c r="AP47" s="3" t="s">
        <v>268</v>
      </c>
      <c r="AQ47" s="3" t="s">
        <v>268</v>
      </c>
      <c r="AR47" s="3" t="s">
        <v>268</v>
      </c>
      <c r="AS47" s="3" t="s">
        <v>268</v>
      </c>
      <c r="AT47" s="3">
        <v>0</v>
      </c>
      <c r="AU47" s="3">
        <v>0</v>
      </c>
      <c r="AV47" s="16">
        <f t="shared" si="1"/>
        <v>0.1</v>
      </c>
      <c r="AW47" s="17"/>
      <c r="AX47" s="11" t="s">
        <v>275</v>
      </c>
      <c r="AY47" s="3" t="s">
        <v>268</v>
      </c>
      <c r="AZ47" s="3" t="s">
        <v>268</v>
      </c>
      <c r="BA47" s="3" t="s">
        <v>268</v>
      </c>
      <c r="BB47" s="3" t="s">
        <v>268</v>
      </c>
      <c r="BC47" s="3" t="s">
        <v>268</v>
      </c>
      <c r="BD47" s="3" t="s">
        <v>268</v>
      </c>
      <c r="BE47" s="3" t="s">
        <v>268</v>
      </c>
      <c r="BF47" s="3" t="s">
        <v>268</v>
      </c>
      <c r="BG47" s="3" t="s">
        <v>268</v>
      </c>
      <c r="BH47" s="3" t="s">
        <v>268</v>
      </c>
      <c r="BI47" s="3" t="s">
        <v>268</v>
      </c>
      <c r="BJ47" s="3">
        <v>10.6</v>
      </c>
      <c r="BK47" s="3" t="s">
        <v>268</v>
      </c>
      <c r="BL47" s="3" t="s">
        <v>268</v>
      </c>
      <c r="BM47" s="3" t="s">
        <v>268</v>
      </c>
      <c r="BN47" s="3">
        <v>8.7</v>
      </c>
      <c r="BO47" s="3">
        <v>9.4</v>
      </c>
      <c r="BP47" s="3" t="s">
        <v>268</v>
      </c>
      <c r="BQ47" s="3" t="s">
        <v>268</v>
      </c>
      <c r="BR47" s="3">
        <v>9.3</v>
      </c>
      <c r="BS47" s="3">
        <v>7.9</v>
      </c>
      <c r="BT47" s="16">
        <f t="shared" si="2"/>
        <v>85.3</v>
      </c>
      <c r="BU47" s="17">
        <f t="shared" si="3"/>
        <v>92.6143024618992</v>
      </c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 t="s">
        <v>268</v>
      </c>
      <c r="EI47" s="3" t="s">
        <v>268</v>
      </c>
      <c r="EJ47" s="3" t="s">
        <v>268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  <c r="FN47">
        <f t="shared" si="9"/>
        <v>92.6143024618992</v>
      </c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4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5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5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7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69.1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8.2</v>
      </c>
      <c r="J51" s="5">
        <v>4.8</v>
      </c>
      <c r="K51" s="5">
        <v>24</v>
      </c>
      <c r="L51" s="5">
        <v>59.1</v>
      </c>
      <c r="M51" s="5">
        <v>51.1</v>
      </c>
      <c r="N51" s="5">
        <v>55.5</v>
      </c>
      <c r="O51" s="5">
        <v>30.8</v>
      </c>
      <c r="P51" s="5">
        <v>23.5</v>
      </c>
      <c r="Q51" s="5">
        <v>0</v>
      </c>
      <c r="R51" s="5">
        <v>0</v>
      </c>
      <c r="S51" s="5">
        <v>0</v>
      </c>
      <c r="T51" s="5">
        <v>15.3</v>
      </c>
      <c r="U51" s="5">
        <v>21.9</v>
      </c>
      <c r="V51" s="5">
        <v>17.7</v>
      </c>
      <c r="W51" s="5">
        <v>15.3</v>
      </c>
      <c r="Y51" s="8"/>
      <c r="Z51" s="9" t="s">
        <v>282</v>
      </c>
      <c r="AA51" s="5">
        <v>33.7</v>
      </c>
      <c r="AB51" s="5">
        <v>21.5</v>
      </c>
      <c r="AC51" s="5">
        <v>23.7</v>
      </c>
      <c r="AD51" s="5">
        <v>27.7</v>
      </c>
      <c r="AE51" s="5">
        <v>27.3</v>
      </c>
      <c r="AF51" s="5">
        <v>29.1</v>
      </c>
      <c r="AG51" s="5">
        <v>30.4</v>
      </c>
      <c r="AH51" s="5">
        <v>37.2</v>
      </c>
      <c r="AI51" s="5">
        <v>36.4</v>
      </c>
      <c r="AJ51" s="5">
        <v>35.5</v>
      </c>
      <c r="AK51" s="5">
        <v>32.1</v>
      </c>
      <c r="AL51" s="5">
        <v>31.7</v>
      </c>
      <c r="AM51" s="5">
        <v>32.7</v>
      </c>
      <c r="AN51" s="5">
        <v>35.4</v>
      </c>
      <c r="AO51" s="5">
        <v>36</v>
      </c>
      <c r="AP51" s="5">
        <v>36.3</v>
      </c>
      <c r="AQ51" s="5">
        <v>35.2</v>
      </c>
      <c r="AR51" s="5">
        <v>36.5</v>
      </c>
      <c r="AS51" s="5">
        <v>35.9</v>
      </c>
      <c r="AT51" s="5">
        <v>35.2</v>
      </c>
      <c r="AU51" s="5">
        <v>18.3</v>
      </c>
      <c r="AW51" s="8"/>
      <c r="AX51" s="9" t="s">
        <v>282</v>
      </c>
      <c r="AY51" s="5">
        <v>71.9</v>
      </c>
      <c r="AZ51" s="5">
        <v>69.8</v>
      </c>
      <c r="BA51" s="5">
        <v>67.9</v>
      </c>
      <c r="BB51" s="5">
        <v>70.1</v>
      </c>
      <c r="BC51" s="5">
        <v>69.7</v>
      </c>
      <c r="BD51" s="5">
        <v>69.4</v>
      </c>
      <c r="BE51" s="5">
        <v>71.2</v>
      </c>
      <c r="BF51" s="5">
        <v>72.7</v>
      </c>
      <c r="BG51" s="5">
        <v>72.3</v>
      </c>
      <c r="BH51" s="5">
        <v>72.5</v>
      </c>
      <c r="BI51" s="5">
        <v>71.9</v>
      </c>
      <c r="BJ51" s="5">
        <v>72.4</v>
      </c>
      <c r="BK51" s="5">
        <v>71.9</v>
      </c>
      <c r="BL51" s="5">
        <v>69</v>
      </c>
      <c r="BM51" s="5">
        <v>69.8</v>
      </c>
      <c r="BN51" s="5">
        <v>69.5</v>
      </c>
      <c r="BO51" s="5">
        <v>71.6</v>
      </c>
      <c r="BP51" s="5">
        <v>71.6</v>
      </c>
      <c r="BQ51" s="5">
        <v>71.9</v>
      </c>
      <c r="BR51" s="5">
        <v>71.4</v>
      </c>
      <c r="BS51" s="5">
        <v>70.6</v>
      </c>
      <c r="BU51" s="8"/>
      <c r="BV51" s="9" t="s">
        <v>282</v>
      </c>
      <c r="BW51" s="5">
        <v>49.7</v>
      </c>
      <c r="BX51" s="5">
        <v>49.6</v>
      </c>
      <c r="BY51" s="5">
        <v>19.1</v>
      </c>
      <c r="BZ51" s="5">
        <v>19</v>
      </c>
      <c r="CA51" s="5">
        <v>18.8</v>
      </c>
      <c r="CB51" s="5">
        <v>18.6</v>
      </c>
      <c r="CC51" s="5">
        <v>22.6</v>
      </c>
      <c r="CD51" s="5">
        <v>23.3</v>
      </c>
      <c r="CE51" s="5">
        <v>24.4</v>
      </c>
      <c r="CF51" s="5">
        <v>25.5</v>
      </c>
      <c r="CG51" s="5">
        <v>20.6</v>
      </c>
      <c r="CH51" s="5">
        <v>19.8</v>
      </c>
      <c r="CI51" s="5">
        <v>20.5</v>
      </c>
      <c r="CJ51" s="5">
        <v>25.7</v>
      </c>
      <c r="CK51" s="5">
        <v>23.8</v>
      </c>
      <c r="CL51" s="5">
        <v>24.9</v>
      </c>
      <c r="CM51" s="5">
        <v>25</v>
      </c>
      <c r="CN51" s="5">
        <v>24.7</v>
      </c>
      <c r="CO51" s="5">
        <v>25.4</v>
      </c>
      <c r="CP51" s="5">
        <v>24.3</v>
      </c>
      <c r="CQ51" s="5">
        <v>22.8</v>
      </c>
      <c r="CS51" s="8"/>
      <c r="CT51" s="9" t="s">
        <v>282</v>
      </c>
      <c r="CU51" s="5">
        <v>32.1</v>
      </c>
      <c r="CV51" s="5">
        <v>28.9</v>
      </c>
      <c r="CW51" s="5">
        <v>27.9</v>
      </c>
      <c r="CX51" s="5">
        <v>27.8</v>
      </c>
      <c r="CY51" s="5">
        <v>27.6</v>
      </c>
      <c r="CZ51" s="5">
        <v>26.2</v>
      </c>
      <c r="DA51" s="5">
        <v>26</v>
      </c>
      <c r="DB51" s="5">
        <v>25.5</v>
      </c>
      <c r="DC51" s="5">
        <v>25.7</v>
      </c>
      <c r="DD51" s="5">
        <v>24.9</v>
      </c>
      <c r="DE51" s="5">
        <v>26.4</v>
      </c>
      <c r="DF51" s="5">
        <v>25.1</v>
      </c>
      <c r="DG51" s="5">
        <v>25.4</v>
      </c>
      <c r="DH51" s="5">
        <v>25.8</v>
      </c>
      <c r="DI51" s="5">
        <v>25.4</v>
      </c>
      <c r="DJ51" s="5">
        <v>25.3</v>
      </c>
      <c r="DK51" s="5">
        <v>26.4</v>
      </c>
      <c r="DL51" s="5">
        <v>26.3</v>
      </c>
      <c r="DM51" s="5">
        <v>26.8</v>
      </c>
      <c r="DN51" s="5">
        <v>26.8</v>
      </c>
      <c r="DO51" s="5">
        <v>27.2</v>
      </c>
      <c r="DQ51" s="8"/>
      <c r="DR51" s="9" t="s">
        <v>282</v>
      </c>
      <c r="DS51" s="5">
        <v>37.2</v>
      </c>
      <c r="DT51" s="5">
        <v>35.3</v>
      </c>
      <c r="DU51" s="5">
        <v>39.7</v>
      </c>
      <c r="DV51" s="5">
        <v>38.5</v>
      </c>
      <c r="DW51" s="5">
        <v>37.3</v>
      </c>
      <c r="DX51" s="5">
        <v>37.1</v>
      </c>
      <c r="DY51" s="5">
        <v>34.2</v>
      </c>
      <c r="DZ51" s="5">
        <v>33.5</v>
      </c>
      <c r="EA51" s="5">
        <v>36.4</v>
      </c>
      <c r="EB51" s="5">
        <v>32.5</v>
      </c>
      <c r="EC51" s="5">
        <v>29.7</v>
      </c>
      <c r="ED51" s="5">
        <v>28</v>
      </c>
      <c r="EE51" s="5">
        <v>28.3</v>
      </c>
      <c r="EF51" s="5">
        <v>27.7</v>
      </c>
      <c r="EG51" s="5">
        <v>29.2</v>
      </c>
      <c r="EH51" s="5">
        <v>28.1</v>
      </c>
      <c r="EI51" s="5">
        <v>28.3</v>
      </c>
      <c r="EJ51" s="5">
        <v>28</v>
      </c>
      <c r="EK51" s="5">
        <v>28.6</v>
      </c>
      <c r="EL51" s="5">
        <v>28.8</v>
      </c>
      <c r="EM51" s="5">
        <v>34.4</v>
      </c>
      <c r="EO51" s="8"/>
      <c r="EP51" s="9" t="s">
        <v>282</v>
      </c>
      <c r="EQ51" s="5">
        <v>22.1</v>
      </c>
      <c r="ER51" s="5">
        <v>11.8</v>
      </c>
      <c r="ES51" s="5">
        <v>10.4</v>
      </c>
      <c r="ET51" s="5">
        <v>9.5</v>
      </c>
      <c r="EU51" s="5">
        <v>9.8</v>
      </c>
      <c r="EV51" s="5">
        <v>11.6</v>
      </c>
      <c r="EW51" s="5">
        <v>36.4</v>
      </c>
      <c r="EX51" s="5">
        <v>35.7</v>
      </c>
      <c r="EY51" s="5">
        <v>35.2</v>
      </c>
      <c r="EZ51" s="5">
        <v>34.5</v>
      </c>
      <c r="FA51" s="5">
        <v>33</v>
      </c>
      <c r="FB51" s="5">
        <v>33.7</v>
      </c>
      <c r="FC51" s="5">
        <v>34.7</v>
      </c>
      <c r="FD51" s="5">
        <v>33.8</v>
      </c>
      <c r="FE51" s="5">
        <v>32</v>
      </c>
      <c r="FF51" s="5">
        <v>31.1</v>
      </c>
      <c r="FG51" s="5">
        <v>12.7</v>
      </c>
      <c r="FH51" s="5">
        <v>38.6</v>
      </c>
      <c r="FI51" s="5">
        <v>38.4</v>
      </c>
      <c r="FJ51" s="5">
        <v>41.8</v>
      </c>
      <c r="FK51" s="5">
        <v>40.4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topLeftCell="BV38" workbookViewId="0">
      <selection activeCell="FN43" sqref="FN43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100" max="118" width="9" hidden="1" customWidth="1"/>
    <col min="122" max="122" width="44.8181818181818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1"/>
      <c r="M5" s="1"/>
      <c r="N5" s="1"/>
      <c r="O5" s="3"/>
      <c r="P5" s="1"/>
      <c r="Q5" s="1"/>
      <c r="R5" s="1"/>
      <c r="S5" s="1"/>
      <c r="T5" s="1"/>
      <c r="U5" s="1"/>
      <c r="V5" s="1"/>
      <c r="W5" s="1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1"/>
      <c r="AK5" s="1"/>
      <c r="AL5" s="1"/>
      <c r="AM5" s="3"/>
      <c r="AN5" s="1"/>
      <c r="AO5" s="1"/>
      <c r="AP5" s="1"/>
      <c r="AQ5" s="1"/>
      <c r="AR5" s="1"/>
      <c r="AS5" s="1"/>
      <c r="AT5" s="1"/>
      <c r="AU5" s="1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1"/>
      <c r="BI5" s="1"/>
      <c r="BJ5" s="1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1"/>
      <c r="CG5" s="1"/>
      <c r="CH5" s="1"/>
      <c r="CI5" s="3"/>
      <c r="CJ5" s="1"/>
      <c r="CK5" s="1"/>
      <c r="CL5" s="1"/>
      <c r="CM5" s="1"/>
      <c r="CN5" s="1"/>
      <c r="CO5" s="1"/>
      <c r="CP5" s="1"/>
      <c r="CQ5" s="1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1"/>
      <c r="DE5" s="1"/>
      <c r="DF5" s="1"/>
      <c r="DG5" s="3"/>
      <c r="DH5" s="1"/>
      <c r="DI5" s="1"/>
      <c r="DJ5" s="1"/>
      <c r="DK5" s="1"/>
      <c r="DL5" s="1"/>
      <c r="DM5" s="1"/>
      <c r="DN5" s="1"/>
      <c r="DO5" s="1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1"/>
      <c r="FA5" s="1"/>
      <c r="FB5" s="1"/>
      <c r="FC5" s="3"/>
      <c r="FD5" s="1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U6" s="1"/>
      <c r="BV6" s="1"/>
      <c r="BW6" s="1"/>
      <c r="BX6" s="1"/>
      <c r="BY6" s="1"/>
      <c r="BZ6" s="1"/>
      <c r="CA6" s="1"/>
      <c r="CB6" s="3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327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327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327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327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327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327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327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4.5" spans="1:167">
      <c r="A9" s="1"/>
      <c r="B9" s="1"/>
      <c r="C9" s="1"/>
      <c r="D9" s="1"/>
      <c r="E9" s="1"/>
      <c r="F9" s="1"/>
      <c r="G9" s="1"/>
      <c r="H9" s="5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Y9" s="1"/>
      <c r="Z9" s="1"/>
      <c r="AA9" s="1"/>
      <c r="AB9" s="1"/>
      <c r="AC9" s="1"/>
      <c r="AD9" s="1"/>
      <c r="AE9" s="1"/>
      <c r="AF9" s="5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W9" s="1"/>
      <c r="AX9" s="1"/>
      <c r="AY9" s="1"/>
      <c r="AZ9" s="1"/>
      <c r="BA9" s="1"/>
      <c r="BB9" s="1"/>
      <c r="BC9" s="1"/>
      <c r="BD9" s="5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U9" s="1"/>
      <c r="BV9" s="1"/>
      <c r="BW9" s="1"/>
      <c r="BX9" s="1"/>
      <c r="BY9" s="1"/>
      <c r="BZ9" s="1"/>
      <c r="CA9" s="1"/>
      <c r="CB9" s="5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S9" s="1"/>
      <c r="CT9" s="1"/>
      <c r="CU9" s="1"/>
      <c r="CV9" s="1"/>
      <c r="CW9" s="1"/>
      <c r="CX9" s="1"/>
      <c r="CY9" s="1"/>
      <c r="CZ9" s="5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Q9" s="1"/>
      <c r="DR9" s="1"/>
      <c r="DS9" s="1"/>
      <c r="DT9" s="1"/>
      <c r="DU9" s="1"/>
      <c r="DV9" s="1"/>
      <c r="DW9" s="1"/>
      <c r="DX9" s="5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</row>
    <row r="13" ht="13" spans="1:167">
      <c r="A13" s="8"/>
      <c r="B13" s="9" t="s">
        <v>328</v>
      </c>
      <c r="C13" s="5">
        <v>27.3</v>
      </c>
      <c r="D13" s="5">
        <v>25.7</v>
      </c>
      <c r="E13" s="5">
        <v>27.4</v>
      </c>
      <c r="F13" s="5">
        <v>27.2</v>
      </c>
      <c r="G13" s="5">
        <v>30.2</v>
      </c>
      <c r="H13" s="5">
        <v>32</v>
      </c>
      <c r="I13" s="5">
        <v>34.7</v>
      </c>
      <c r="J13" s="5">
        <v>35.8</v>
      </c>
      <c r="K13" s="5">
        <v>32.9</v>
      </c>
      <c r="L13" s="5">
        <v>32</v>
      </c>
      <c r="M13" s="5">
        <v>31.2</v>
      </c>
      <c r="N13" s="5">
        <v>24.9</v>
      </c>
      <c r="O13" s="5">
        <v>27.4</v>
      </c>
      <c r="P13" s="5">
        <v>26.8</v>
      </c>
      <c r="Q13" s="5">
        <v>19.7</v>
      </c>
      <c r="R13" s="5">
        <v>18.8</v>
      </c>
      <c r="S13" s="5">
        <v>20.4</v>
      </c>
      <c r="T13" s="5">
        <v>24.4</v>
      </c>
      <c r="U13" s="5">
        <v>26.2</v>
      </c>
      <c r="V13" s="5">
        <v>25.2</v>
      </c>
      <c r="W13" s="5">
        <v>24.3</v>
      </c>
      <c r="Y13" s="8"/>
      <c r="Z13" s="9" t="s">
        <v>328</v>
      </c>
      <c r="AA13" s="5">
        <v>124.8</v>
      </c>
      <c r="AB13" s="5">
        <v>118.5</v>
      </c>
      <c r="AC13" s="5">
        <v>126.7</v>
      </c>
      <c r="AD13" s="5">
        <v>124</v>
      </c>
      <c r="AE13" s="5">
        <v>132.6</v>
      </c>
      <c r="AF13" s="5">
        <v>128.1</v>
      </c>
      <c r="AG13" s="5">
        <v>114.1</v>
      </c>
      <c r="AH13" s="5">
        <v>111.9</v>
      </c>
      <c r="AI13" s="5">
        <v>116.6</v>
      </c>
      <c r="AJ13" s="5">
        <v>111.3</v>
      </c>
      <c r="AK13" s="5">
        <v>108.4</v>
      </c>
      <c r="AL13" s="5">
        <v>114.2</v>
      </c>
      <c r="AM13" s="5">
        <v>118.3</v>
      </c>
      <c r="AN13" s="5">
        <v>132</v>
      </c>
      <c r="AO13" s="5">
        <v>125.7</v>
      </c>
      <c r="AP13" s="5">
        <v>108.8</v>
      </c>
      <c r="AQ13" s="5">
        <v>103.9</v>
      </c>
      <c r="AR13" s="5">
        <v>101</v>
      </c>
      <c r="AS13" s="5">
        <v>99.3</v>
      </c>
      <c r="AT13" s="5">
        <v>109.5</v>
      </c>
      <c r="AU13" s="5">
        <v>99.8</v>
      </c>
      <c r="AW13" s="8"/>
      <c r="AX13" s="9" t="s">
        <v>328</v>
      </c>
      <c r="AY13" s="5">
        <v>209.3</v>
      </c>
      <c r="AZ13" s="5">
        <v>189.3</v>
      </c>
      <c r="BA13" s="5">
        <v>201.4</v>
      </c>
      <c r="BB13" s="5">
        <v>210.9</v>
      </c>
      <c r="BC13" s="5">
        <v>219.7</v>
      </c>
      <c r="BD13" s="5">
        <v>223.9</v>
      </c>
      <c r="BE13" s="5">
        <v>225.7</v>
      </c>
      <c r="BF13" s="5">
        <v>231.5</v>
      </c>
      <c r="BG13" s="5">
        <v>226.3</v>
      </c>
      <c r="BH13" s="5">
        <v>195</v>
      </c>
      <c r="BI13" s="5">
        <v>195.2</v>
      </c>
      <c r="BJ13" s="5">
        <v>204.8</v>
      </c>
      <c r="BK13" s="5">
        <v>199</v>
      </c>
      <c r="BL13" s="5">
        <v>191.6</v>
      </c>
      <c r="BM13" s="5">
        <v>181.4</v>
      </c>
      <c r="BN13" s="5">
        <v>177.5</v>
      </c>
      <c r="BO13" s="5">
        <v>165.1</v>
      </c>
      <c r="BP13" s="5">
        <v>176.8</v>
      </c>
      <c r="BQ13" s="5">
        <v>179.7</v>
      </c>
      <c r="BR13" s="5">
        <v>168.3</v>
      </c>
      <c r="BS13" s="5">
        <v>161.5</v>
      </c>
      <c r="BU13" s="8"/>
      <c r="BV13" s="9" t="s">
        <v>328</v>
      </c>
      <c r="BW13" s="5">
        <v>15.9</v>
      </c>
      <c r="BX13" s="5">
        <v>15.2</v>
      </c>
      <c r="BY13" s="5">
        <v>17.4</v>
      </c>
      <c r="BZ13" s="5">
        <v>15.7</v>
      </c>
      <c r="CA13" s="5">
        <v>16.2</v>
      </c>
      <c r="CB13" s="5">
        <v>17.3</v>
      </c>
      <c r="CC13" s="5">
        <v>17.6</v>
      </c>
      <c r="CD13" s="5">
        <v>21.3</v>
      </c>
      <c r="CE13" s="5">
        <v>21</v>
      </c>
      <c r="CF13" s="5">
        <v>20.4</v>
      </c>
      <c r="CG13" s="5">
        <v>19.7</v>
      </c>
      <c r="CH13" s="5">
        <v>18.6</v>
      </c>
      <c r="CI13" s="5">
        <v>22.5</v>
      </c>
      <c r="CJ13" s="5">
        <v>17.9</v>
      </c>
      <c r="CK13" s="5">
        <v>18</v>
      </c>
      <c r="CL13" s="5">
        <v>21.6</v>
      </c>
      <c r="CM13" s="5">
        <v>23</v>
      </c>
      <c r="CN13" s="5">
        <v>23.7</v>
      </c>
      <c r="CO13" s="5">
        <v>18.8</v>
      </c>
      <c r="CP13" s="5">
        <v>19.4</v>
      </c>
      <c r="CQ13" s="5">
        <v>19.4</v>
      </c>
      <c r="CS13" s="8"/>
      <c r="CT13" s="9" t="s">
        <v>328</v>
      </c>
      <c r="CU13" s="5">
        <v>13.8</v>
      </c>
      <c r="CV13" s="5">
        <v>11.9</v>
      </c>
      <c r="CW13" s="5">
        <v>11.1</v>
      </c>
      <c r="CX13" s="5">
        <v>6.7</v>
      </c>
      <c r="CY13" s="5">
        <v>6</v>
      </c>
      <c r="CZ13" s="5">
        <v>5.7</v>
      </c>
      <c r="DA13" s="5">
        <v>11.6</v>
      </c>
      <c r="DB13" s="5">
        <v>10.9</v>
      </c>
      <c r="DC13" s="5">
        <v>13</v>
      </c>
      <c r="DD13" s="5">
        <v>8.9</v>
      </c>
      <c r="DE13" s="5">
        <v>10.1</v>
      </c>
      <c r="DF13" s="5">
        <v>14.6</v>
      </c>
      <c r="DG13" s="5">
        <v>17.4</v>
      </c>
      <c r="DH13" s="5">
        <v>19.8</v>
      </c>
      <c r="DI13" s="5">
        <v>22.8</v>
      </c>
      <c r="DJ13" s="5">
        <v>18.3</v>
      </c>
      <c r="DK13" s="5">
        <v>15.7</v>
      </c>
      <c r="DL13" s="5">
        <v>19.6</v>
      </c>
      <c r="DM13" s="5">
        <v>17.1</v>
      </c>
      <c r="DN13" s="5">
        <v>17.9</v>
      </c>
      <c r="DO13" s="5">
        <v>15.1</v>
      </c>
      <c r="DQ13" s="8"/>
      <c r="DR13" s="9" t="s">
        <v>328</v>
      </c>
      <c r="DS13" s="5">
        <v>84.6</v>
      </c>
      <c r="DT13" s="5">
        <v>61.3</v>
      </c>
      <c r="DU13" s="5">
        <v>57.4</v>
      </c>
      <c r="DV13" s="5">
        <v>51.8</v>
      </c>
      <c r="DW13" s="5">
        <v>48.5</v>
      </c>
      <c r="DX13" s="5">
        <v>45.7</v>
      </c>
      <c r="DY13" s="5">
        <v>58.9</v>
      </c>
      <c r="DZ13" s="5">
        <v>62.2</v>
      </c>
      <c r="EA13" s="5">
        <v>58.8</v>
      </c>
      <c r="EB13" s="5">
        <v>62.3</v>
      </c>
      <c r="EC13" s="5">
        <v>55.8</v>
      </c>
      <c r="ED13" s="5">
        <v>61.9</v>
      </c>
      <c r="EE13" s="5">
        <v>64</v>
      </c>
      <c r="EF13" s="5">
        <v>72.9</v>
      </c>
      <c r="EG13" s="5">
        <v>70.9</v>
      </c>
      <c r="EH13" s="5">
        <v>56.4</v>
      </c>
      <c r="EI13" s="5">
        <v>59.5</v>
      </c>
      <c r="EJ13" s="5">
        <v>60.7</v>
      </c>
      <c r="EK13" s="5">
        <v>53.7</v>
      </c>
      <c r="EL13" s="5">
        <v>60.2</v>
      </c>
      <c r="EM13" s="5">
        <v>57.8</v>
      </c>
      <c r="EO13" s="8"/>
      <c r="EP13" s="9" t="s">
        <v>328</v>
      </c>
      <c r="EQ13" s="5">
        <v>87.9</v>
      </c>
      <c r="ER13" s="5">
        <v>93.3</v>
      </c>
      <c r="ES13" s="5">
        <v>81.5</v>
      </c>
      <c r="ET13" s="5">
        <v>88.3</v>
      </c>
      <c r="EU13" s="5">
        <v>88.3</v>
      </c>
      <c r="EV13" s="5">
        <v>94.7</v>
      </c>
      <c r="EW13" s="5">
        <v>69.3</v>
      </c>
      <c r="EX13" s="5">
        <v>68.5</v>
      </c>
      <c r="EY13" s="5">
        <v>53.3</v>
      </c>
      <c r="EZ13" s="5">
        <v>49.1</v>
      </c>
      <c r="FA13" s="5">
        <v>51.7</v>
      </c>
      <c r="FB13" s="5">
        <v>49.9</v>
      </c>
      <c r="FC13" s="5">
        <v>52.8</v>
      </c>
      <c r="FD13" s="5">
        <v>59</v>
      </c>
      <c r="FE13" s="5">
        <v>63.5</v>
      </c>
      <c r="FF13" s="5">
        <v>61.4</v>
      </c>
      <c r="FG13" s="5">
        <v>51.9</v>
      </c>
      <c r="FH13" s="5">
        <v>58.4</v>
      </c>
      <c r="FI13" s="5">
        <v>57.5</v>
      </c>
      <c r="FJ13" s="5">
        <v>52.8</v>
      </c>
      <c r="FK13" s="5">
        <v>49.6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>
        <v>8.1</v>
      </c>
      <c r="D15" s="3">
        <v>7.6</v>
      </c>
      <c r="E15" s="3">
        <v>7.6</v>
      </c>
      <c r="F15" s="3">
        <v>7.9</v>
      </c>
      <c r="G15" s="3">
        <v>8.5</v>
      </c>
      <c r="H15" s="3">
        <v>11.4</v>
      </c>
      <c r="I15" s="3">
        <v>9.5</v>
      </c>
      <c r="J15" s="3">
        <v>9.1</v>
      </c>
      <c r="K15" s="3">
        <v>9.4</v>
      </c>
      <c r="L15" s="3">
        <v>10.2</v>
      </c>
      <c r="M15" s="3">
        <v>12.6</v>
      </c>
      <c r="N15" s="3">
        <v>10.2</v>
      </c>
      <c r="O15" s="3">
        <v>11.2</v>
      </c>
      <c r="P15" s="3" t="s">
        <v>268</v>
      </c>
      <c r="Q15" s="3">
        <v>8.2</v>
      </c>
      <c r="R15" s="3">
        <v>7.3</v>
      </c>
      <c r="S15" s="3" t="s">
        <v>268</v>
      </c>
      <c r="T15" s="3">
        <v>8.6</v>
      </c>
      <c r="U15" s="3" t="s">
        <v>268</v>
      </c>
      <c r="V15" s="3" t="s">
        <v>268</v>
      </c>
      <c r="W15" s="3" t="s">
        <v>268</v>
      </c>
      <c r="Y15" s="1"/>
      <c r="Z15" s="11" t="s">
        <v>267</v>
      </c>
      <c r="AA15" s="3">
        <v>47.8</v>
      </c>
      <c r="AB15" s="3">
        <v>49</v>
      </c>
      <c r="AC15" s="3">
        <v>48.8</v>
      </c>
      <c r="AD15" s="3">
        <v>52</v>
      </c>
      <c r="AE15" s="3">
        <v>52.7</v>
      </c>
      <c r="AF15" s="3">
        <v>59.9</v>
      </c>
      <c r="AG15" s="3">
        <v>43.6</v>
      </c>
      <c r="AH15" s="3">
        <v>41.8</v>
      </c>
      <c r="AI15" s="3">
        <v>41.1</v>
      </c>
      <c r="AJ15" s="3">
        <v>41.1</v>
      </c>
      <c r="AK15" s="3">
        <v>41</v>
      </c>
      <c r="AL15" s="3">
        <v>41.1</v>
      </c>
      <c r="AM15" s="3">
        <v>41.4</v>
      </c>
      <c r="AN15" s="3">
        <v>47.8</v>
      </c>
      <c r="AO15" s="3">
        <v>40</v>
      </c>
      <c r="AP15" s="3">
        <v>36.1</v>
      </c>
      <c r="AQ15" s="3">
        <v>36.2</v>
      </c>
      <c r="AR15" s="3">
        <v>35.4</v>
      </c>
      <c r="AS15" s="3">
        <v>36.1</v>
      </c>
      <c r="AT15" s="3">
        <v>39.3</v>
      </c>
      <c r="AU15" s="3">
        <v>39</v>
      </c>
      <c r="AW15" s="1"/>
      <c r="AX15" s="11" t="s">
        <v>267</v>
      </c>
      <c r="AY15" s="3">
        <v>64.1</v>
      </c>
      <c r="AZ15" s="3">
        <v>57.5</v>
      </c>
      <c r="BA15" s="3">
        <v>55.6</v>
      </c>
      <c r="BB15" s="3">
        <v>51.1</v>
      </c>
      <c r="BC15" s="3">
        <v>50</v>
      </c>
      <c r="BD15" s="3">
        <v>60.2</v>
      </c>
      <c r="BE15" s="3">
        <v>75.4</v>
      </c>
      <c r="BF15" s="3">
        <v>79.4</v>
      </c>
      <c r="BG15" s="3">
        <v>80.4</v>
      </c>
      <c r="BH15" s="3">
        <v>70.5</v>
      </c>
      <c r="BI15" s="3">
        <v>69.1</v>
      </c>
      <c r="BJ15" s="3">
        <v>74.6</v>
      </c>
      <c r="BK15" s="3">
        <v>76.8</v>
      </c>
      <c r="BL15" s="3">
        <v>72.5</v>
      </c>
      <c r="BM15" s="3">
        <v>63.9</v>
      </c>
      <c r="BN15" s="3">
        <v>63.6</v>
      </c>
      <c r="BO15" s="3">
        <v>59.4</v>
      </c>
      <c r="BP15" s="3">
        <v>57.5</v>
      </c>
      <c r="BQ15" s="3">
        <v>63.8</v>
      </c>
      <c r="BR15" s="3">
        <v>57.1</v>
      </c>
      <c r="BS15" s="3">
        <v>56.9</v>
      </c>
      <c r="BU15" s="1"/>
      <c r="BV15" s="11" t="s">
        <v>267</v>
      </c>
      <c r="BW15" s="3">
        <v>6.8</v>
      </c>
      <c r="BX15" s="3">
        <v>6.8</v>
      </c>
      <c r="BY15" s="3">
        <v>6.7</v>
      </c>
      <c r="BZ15" s="3">
        <v>6.7</v>
      </c>
      <c r="CA15" s="3">
        <v>5.4</v>
      </c>
      <c r="CB15" s="3">
        <v>5.6</v>
      </c>
      <c r="CC15" s="3">
        <v>5.3</v>
      </c>
      <c r="CD15" s="3">
        <v>7</v>
      </c>
      <c r="CE15" s="3">
        <v>6.7</v>
      </c>
      <c r="CF15" s="3">
        <v>6.7</v>
      </c>
      <c r="CG15" s="3">
        <v>6.5</v>
      </c>
      <c r="CH15" s="3" t="s">
        <v>268</v>
      </c>
      <c r="CI15" s="3">
        <v>7.9</v>
      </c>
      <c r="CJ15" s="3">
        <v>6</v>
      </c>
      <c r="CK15" s="3">
        <v>4.8</v>
      </c>
      <c r="CL15" s="3">
        <v>4.6</v>
      </c>
      <c r="CM15" s="3">
        <v>6</v>
      </c>
      <c r="CN15" s="3">
        <v>4.3</v>
      </c>
      <c r="CO15" s="3">
        <v>5.2</v>
      </c>
      <c r="CP15" s="3">
        <v>5.6</v>
      </c>
      <c r="CQ15" s="3">
        <v>5.1</v>
      </c>
      <c r="CS15" s="1"/>
      <c r="CT15" s="11" t="s">
        <v>267</v>
      </c>
      <c r="CU15" s="3">
        <v>1.8</v>
      </c>
      <c r="CV15" s="3">
        <v>1.9</v>
      </c>
      <c r="CW15" s="3">
        <v>2</v>
      </c>
      <c r="CX15" s="3">
        <v>2.8</v>
      </c>
      <c r="CY15" s="3">
        <v>1.9</v>
      </c>
      <c r="CZ15" s="3">
        <v>3.3</v>
      </c>
      <c r="DA15" s="3">
        <v>3</v>
      </c>
      <c r="DB15" s="3">
        <v>3</v>
      </c>
      <c r="DC15" s="3">
        <v>3.7</v>
      </c>
      <c r="DD15" s="3">
        <v>2.8</v>
      </c>
      <c r="DE15" s="3" t="s">
        <v>268</v>
      </c>
      <c r="DF15" s="3" t="s">
        <v>268</v>
      </c>
      <c r="DG15" s="3">
        <v>2.7</v>
      </c>
      <c r="DH15" s="3" t="s">
        <v>268</v>
      </c>
      <c r="DI15" s="3">
        <v>3.7</v>
      </c>
      <c r="DJ15" s="3">
        <v>3.3</v>
      </c>
      <c r="DK15" s="3" t="s">
        <v>268</v>
      </c>
      <c r="DL15" s="3">
        <v>3.7</v>
      </c>
      <c r="DM15" s="3">
        <v>3.3</v>
      </c>
      <c r="DN15" s="3">
        <v>3.2</v>
      </c>
      <c r="DO15" s="3">
        <v>2.7</v>
      </c>
      <c r="DQ15" s="1"/>
      <c r="DR15" s="11" t="s">
        <v>267</v>
      </c>
      <c r="DS15" s="3">
        <v>10.7</v>
      </c>
      <c r="DT15" s="3">
        <v>9.6</v>
      </c>
      <c r="DU15" s="3">
        <v>8.9</v>
      </c>
      <c r="DV15" s="3">
        <v>8.4</v>
      </c>
      <c r="DW15" s="3">
        <v>8.9</v>
      </c>
      <c r="DX15" s="3">
        <v>11.3</v>
      </c>
      <c r="DY15" s="3">
        <v>13.7</v>
      </c>
      <c r="DZ15" s="3">
        <v>13.2</v>
      </c>
      <c r="EA15" s="3">
        <v>13.1</v>
      </c>
      <c r="EB15" s="3">
        <v>11.2</v>
      </c>
      <c r="EC15" s="3">
        <v>13.8</v>
      </c>
      <c r="ED15" s="3" t="s">
        <v>268</v>
      </c>
      <c r="EE15" s="3">
        <v>15.9</v>
      </c>
      <c r="EF15" s="3">
        <v>17.3</v>
      </c>
      <c r="EG15" s="3">
        <v>17.1</v>
      </c>
      <c r="EH15" s="3">
        <v>12.5</v>
      </c>
      <c r="EI15" s="3">
        <v>15.4</v>
      </c>
      <c r="EJ15" s="3">
        <v>17.2</v>
      </c>
      <c r="EK15" s="3">
        <v>12.6</v>
      </c>
      <c r="EL15" s="3">
        <v>14.4</v>
      </c>
      <c r="EM15" s="3">
        <v>13.3</v>
      </c>
      <c r="EO15" s="1"/>
      <c r="EP15" s="11" t="s">
        <v>267</v>
      </c>
      <c r="EQ15" s="3">
        <v>11.5</v>
      </c>
      <c r="ER15" s="3">
        <v>13.6</v>
      </c>
      <c r="ES15" s="3">
        <v>14.4</v>
      </c>
      <c r="ET15" s="3">
        <v>14.9</v>
      </c>
      <c r="EU15" s="3">
        <v>14.5</v>
      </c>
      <c r="EV15" s="3">
        <v>17.3</v>
      </c>
      <c r="EW15" s="3" t="s">
        <v>268</v>
      </c>
      <c r="EX15" s="3" t="s">
        <v>268</v>
      </c>
      <c r="EY15" s="3" t="s">
        <v>268</v>
      </c>
      <c r="EZ15" s="3" t="s">
        <v>268</v>
      </c>
      <c r="FA15" s="3" t="s">
        <v>268</v>
      </c>
      <c r="FB15" s="3" t="s">
        <v>268</v>
      </c>
      <c r="FC15" s="3">
        <v>15.6</v>
      </c>
      <c r="FD15" s="3" t="s">
        <v>268</v>
      </c>
      <c r="FE15" s="3">
        <v>14.3</v>
      </c>
      <c r="FF15" s="3">
        <v>13.3</v>
      </c>
      <c r="FG15" s="3" t="s">
        <v>268</v>
      </c>
      <c r="FH15" s="3" t="s">
        <v>268</v>
      </c>
      <c r="FI15" s="3" t="s">
        <v>268</v>
      </c>
      <c r="FJ15" s="3" t="s">
        <v>268</v>
      </c>
      <c r="FK15" s="3" t="s">
        <v>268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 t="s">
        <v>268</v>
      </c>
      <c r="F16" s="3" t="s">
        <v>268</v>
      </c>
      <c r="G16" s="3" t="s">
        <v>268</v>
      </c>
      <c r="H16" s="3" t="s">
        <v>268</v>
      </c>
      <c r="I16" s="3" t="s">
        <v>268</v>
      </c>
      <c r="J16" s="3" t="s">
        <v>268</v>
      </c>
      <c r="K16" s="3" t="s">
        <v>268</v>
      </c>
      <c r="L16" s="3" t="s">
        <v>268</v>
      </c>
      <c r="M16" s="3" t="s">
        <v>268</v>
      </c>
      <c r="N16" s="3">
        <v>2.4</v>
      </c>
      <c r="O16" s="3" t="s">
        <v>268</v>
      </c>
      <c r="P16" s="3" t="s">
        <v>268</v>
      </c>
      <c r="Q16" s="3" t="s">
        <v>268</v>
      </c>
      <c r="R16" s="3" t="s">
        <v>268</v>
      </c>
      <c r="S16" s="3">
        <v>5.7</v>
      </c>
      <c r="T16" s="3">
        <v>6.6</v>
      </c>
      <c r="U16" s="3">
        <v>6.7</v>
      </c>
      <c r="V16" s="3">
        <v>7.1</v>
      </c>
      <c r="W16" s="3">
        <v>7.2</v>
      </c>
      <c r="Y16" s="1"/>
      <c r="Z16" s="11" t="s">
        <v>269</v>
      </c>
      <c r="AA16" s="3">
        <v>52.2</v>
      </c>
      <c r="AB16" s="3">
        <v>48.1</v>
      </c>
      <c r="AC16" s="3">
        <v>52.4</v>
      </c>
      <c r="AD16" s="3">
        <v>46.5</v>
      </c>
      <c r="AE16" s="3">
        <v>51.3</v>
      </c>
      <c r="AF16" s="3">
        <v>43.3</v>
      </c>
      <c r="AG16" s="3">
        <v>43.6</v>
      </c>
      <c r="AH16" s="3">
        <v>43.4</v>
      </c>
      <c r="AI16" s="3">
        <v>42.1</v>
      </c>
      <c r="AJ16" s="3">
        <v>38.8</v>
      </c>
      <c r="AK16" s="3">
        <v>42.6</v>
      </c>
      <c r="AL16" s="3">
        <v>50.1</v>
      </c>
      <c r="AM16" s="3">
        <v>53.7</v>
      </c>
      <c r="AN16" s="3">
        <v>63.2</v>
      </c>
      <c r="AO16" s="3">
        <v>49.1</v>
      </c>
      <c r="AP16" s="3">
        <v>43</v>
      </c>
      <c r="AQ16" s="3">
        <v>42.7</v>
      </c>
      <c r="AR16" s="3">
        <v>42</v>
      </c>
      <c r="AS16" s="3">
        <v>40.3</v>
      </c>
      <c r="AT16" s="3">
        <v>44.8</v>
      </c>
      <c r="AU16" s="3">
        <v>39.2</v>
      </c>
      <c r="AW16" s="1"/>
      <c r="AX16" s="11" t="s">
        <v>269</v>
      </c>
      <c r="AY16" s="3">
        <v>118.5</v>
      </c>
      <c r="AZ16" s="3">
        <v>105.3</v>
      </c>
      <c r="BA16" s="3">
        <v>119.4</v>
      </c>
      <c r="BB16" s="3">
        <v>133.3</v>
      </c>
      <c r="BC16" s="3">
        <v>137.3</v>
      </c>
      <c r="BD16" s="3">
        <v>133</v>
      </c>
      <c r="BE16" s="3">
        <v>121.4</v>
      </c>
      <c r="BF16" s="3">
        <v>124.6</v>
      </c>
      <c r="BG16" s="3">
        <v>119.6</v>
      </c>
      <c r="BH16" s="3">
        <v>100.2</v>
      </c>
      <c r="BI16" s="3">
        <v>101.9</v>
      </c>
      <c r="BJ16" s="3">
        <v>104.9</v>
      </c>
      <c r="BK16" s="3">
        <v>103.2</v>
      </c>
      <c r="BL16" s="3">
        <v>98.4</v>
      </c>
      <c r="BM16" s="3">
        <v>96</v>
      </c>
      <c r="BN16" s="3">
        <v>97.6</v>
      </c>
      <c r="BO16" s="3">
        <v>94.5</v>
      </c>
      <c r="BP16" s="3">
        <v>100.3</v>
      </c>
      <c r="BQ16" s="3">
        <v>98.5</v>
      </c>
      <c r="BR16" s="3">
        <v>96.2</v>
      </c>
      <c r="BS16" s="3">
        <v>90</v>
      </c>
      <c r="BU16" s="1"/>
      <c r="BV16" s="11" t="s">
        <v>269</v>
      </c>
      <c r="BW16" s="3">
        <v>7.1</v>
      </c>
      <c r="BX16" s="3">
        <v>7.1</v>
      </c>
      <c r="BY16" s="3">
        <v>9.4</v>
      </c>
      <c r="BZ16" s="3">
        <v>7.8</v>
      </c>
      <c r="CA16" s="3">
        <v>9</v>
      </c>
      <c r="CB16" s="3">
        <v>9.5</v>
      </c>
      <c r="CC16" s="3">
        <v>9.7</v>
      </c>
      <c r="CD16" s="3">
        <v>11.8</v>
      </c>
      <c r="CE16" s="3">
        <v>11.8</v>
      </c>
      <c r="CF16" s="3">
        <v>11.7</v>
      </c>
      <c r="CG16" s="3" t="s">
        <v>268</v>
      </c>
      <c r="CH16" s="3">
        <v>10.7</v>
      </c>
      <c r="CI16" s="3">
        <v>12</v>
      </c>
      <c r="CJ16" s="3" t="s">
        <v>268</v>
      </c>
      <c r="CK16" s="3" t="s">
        <v>268</v>
      </c>
      <c r="CL16" s="3" t="s">
        <v>268</v>
      </c>
      <c r="CM16" s="3" t="s">
        <v>268</v>
      </c>
      <c r="CN16" s="3">
        <v>17.5</v>
      </c>
      <c r="CO16" s="3">
        <v>11.6</v>
      </c>
      <c r="CP16" s="3">
        <v>12</v>
      </c>
      <c r="CQ16" s="3">
        <v>12.2</v>
      </c>
      <c r="CS16" s="1"/>
      <c r="CT16" s="11" t="s">
        <v>269</v>
      </c>
      <c r="CU16" s="3">
        <v>9.8</v>
      </c>
      <c r="CV16" s="3">
        <v>7.7</v>
      </c>
      <c r="CW16" s="3">
        <v>6.3</v>
      </c>
      <c r="CX16" s="3">
        <v>1.1</v>
      </c>
      <c r="CY16" s="3">
        <v>0.8</v>
      </c>
      <c r="CZ16" s="3">
        <v>0.8</v>
      </c>
      <c r="DA16" s="3">
        <v>6.2</v>
      </c>
      <c r="DB16" s="3">
        <v>5.6</v>
      </c>
      <c r="DC16" s="3" t="s">
        <v>268</v>
      </c>
      <c r="DD16" s="3" t="s">
        <v>268</v>
      </c>
      <c r="DE16" s="3" t="s">
        <v>268</v>
      </c>
      <c r="DF16" s="3" t="s">
        <v>268</v>
      </c>
      <c r="DG16" s="3" t="s">
        <v>268</v>
      </c>
      <c r="DH16" s="3" t="s">
        <v>268</v>
      </c>
      <c r="DI16" s="3" t="s">
        <v>268</v>
      </c>
      <c r="DJ16" s="3" t="s">
        <v>268</v>
      </c>
      <c r="DK16" s="3" t="s">
        <v>268</v>
      </c>
      <c r="DL16" s="3" t="s">
        <v>268</v>
      </c>
      <c r="DM16" s="3">
        <v>8.4</v>
      </c>
      <c r="DN16" s="3">
        <v>8.8</v>
      </c>
      <c r="DO16" s="3">
        <v>6.6</v>
      </c>
      <c r="DQ16" s="1"/>
      <c r="DR16" s="11" t="s">
        <v>269</v>
      </c>
      <c r="DS16" s="3">
        <v>60</v>
      </c>
      <c r="DT16" s="3">
        <v>39.1</v>
      </c>
      <c r="DU16" s="3">
        <v>36</v>
      </c>
      <c r="DV16" s="3">
        <v>29.7</v>
      </c>
      <c r="DW16" s="3">
        <v>26.2</v>
      </c>
      <c r="DX16" s="3">
        <v>22.6</v>
      </c>
      <c r="DY16" s="3">
        <v>31.4</v>
      </c>
      <c r="DZ16" s="3">
        <v>33</v>
      </c>
      <c r="EA16" s="3">
        <v>32.6</v>
      </c>
      <c r="EB16" s="3">
        <v>27.1</v>
      </c>
      <c r="EC16" s="3">
        <v>30.2</v>
      </c>
      <c r="ED16" s="3">
        <v>32.8</v>
      </c>
      <c r="EE16" s="3">
        <v>33.6</v>
      </c>
      <c r="EF16" s="3">
        <v>39.4</v>
      </c>
      <c r="EG16" s="3">
        <v>40.4</v>
      </c>
      <c r="EH16" s="3">
        <v>35.8</v>
      </c>
      <c r="EI16" s="3" t="s">
        <v>268</v>
      </c>
      <c r="EJ16" s="3" t="s">
        <v>268</v>
      </c>
      <c r="EK16" s="3">
        <v>31.4</v>
      </c>
      <c r="EL16" s="3">
        <v>34.6</v>
      </c>
      <c r="EM16" s="3">
        <v>32</v>
      </c>
      <c r="EO16" s="1"/>
      <c r="EP16" s="11" t="s">
        <v>269</v>
      </c>
      <c r="EQ16" s="3">
        <v>56.7</v>
      </c>
      <c r="ER16" s="3">
        <v>63.8</v>
      </c>
      <c r="ES16" s="3">
        <v>50</v>
      </c>
      <c r="ET16" s="3">
        <v>52.9</v>
      </c>
      <c r="EU16" s="3">
        <v>50.5</v>
      </c>
      <c r="EV16" s="3">
        <v>57</v>
      </c>
      <c r="EW16" s="3">
        <v>23.5</v>
      </c>
      <c r="EX16" s="3" t="s">
        <v>268</v>
      </c>
      <c r="EY16" s="3" t="s">
        <v>268</v>
      </c>
      <c r="EZ16" s="3" t="s">
        <v>268</v>
      </c>
      <c r="FA16" s="3" t="s">
        <v>268</v>
      </c>
      <c r="FB16" s="3" t="s">
        <v>268</v>
      </c>
      <c r="FC16" s="3" t="s">
        <v>268</v>
      </c>
      <c r="FD16" s="3" t="s">
        <v>268</v>
      </c>
      <c r="FE16" s="3">
        <v>20.8</v>
      </c>
      <c r="FF16" s="3">
        <v>20.6</v>
      </c>
      <c r="FG16" s="3" t="s">
        <v>268</v>
      </c>
      <c r="FH16" s="3">
        <v>18.4</v>
      </c>
      <c r="FI16" s="3">
        <v>21.8</v>
      </c>
      <c r="FJ16" s="3">
        <v>19.5</v>
      </c>
      <c r="FK16" s="3">
        <v>20.9</v>
      </c>
    </row>
    <row r="17" ht="14.5" spans="1:167">
      <c r="A17" s="1"/>
      <c r="B17" s="11" t="s">
        <v>270</v>
      </c>
      <c r="C17" s="3" t="s">
        <v>268</v>
      </c>
      <c r="D17" s="3" t="s">
        <v>268</v>
      </c>
      <c r="E17" s="3" t="s">
        <v>268</v>
      </c>
      <c r="F17" s="3" t="s">
        <v>268</v>
      </c>
      <c r="G17" s="3" t="s">
        <v>268</v>
      </c>
      <c r="H17" s="3" t="s">
        <v>268</v>
      </c>
      <c r="I17" s="3" t="s">
        <v>268</v>
      </c>
      <c r="J17" s="3" t="s">
        <v>268</v>
      </c>
      <c r="K17" s="3" t="s">
        <v>268</v>
      </c>
      <c r="L17" s="3" t="s">
        <v>268</v>
      </c>
      <c r="M17" s="3" t="s">
        <v>268</v>
      </c>
      <c r="N17" s="3" t="s">
        <v>268</v>
      </c>
      <c r="O17" s="3" t="s">
        <v>268</v>
      </c>
      <c r="P17" s="3" t="s">
        <v>268</v>
      </c>
      <c r="Q17" s="3">
        <v>1.2</v>
      </c>
      <c r="R17" s="3" t="s">
        <v>268</v>
      </c>
      <c r="S17" s="3">
        <v>0.9</v>
      </c>
      <c r="T17" s="3">
        <v>0.9</v>
      </c>
      <c r="U17" s="3">
        <v>1.1</v>
      </c>
      <c r="V17" s="3">
        <v>1.2</v>
      </c>
      <c r="W17" s="3">
        <v>1.4</v>
      </c>
      <c r="Y17" s="1"/>
      <c r="Z17" s="11" t="s">
        <v>270</v>
      </c>
      <c r="AA17" s="3" t="s">
        <v>268</v>
      </c>
      <c r="AB17" s="3" t="s">
        <v>268</v>
      </c>
      <c r="AC17" s="3" t="s">
        <v>268</v>
      </c>
      <c r="AD17" s="3" t="s">
        <v>268</v>
      </c>
      <c r="AE17" s="3" t="s">
        <v>268</v>
      </c>
      <c r="AF17" s="3" t="s">
        <v>268</v>
      </c>
      <c r="AG17" s="3" t="s">
        <v>268</v>
      </c>
      <c r="AH17" s="3" t="s">
        <v>268</v>
      </c>
      <c r="AI17" s="3" t="s">
        <v>268</v>
      </c>
      <c r="AJ17" s="3" t="s">
        <v>268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 t="s">
        <v>268</v>
      </c>
      <c r="AS17" s="3">
        <v>2.9</v>
      </c>
      <c r="AT17" s="3" t="s">
        <v>268</v>
      </c>
      <c r="AU17" s="3" t="s">
        <v>268</v>
      </c>
      <c r="AW17" s="1"/>
      <c r="AX17" s="11" t="s">
        <v>270</v>
      </c>
      <c r="AY17" s="3">
        <v>5</v>
      </c>
      <c r="AZ17" s="3">
        <v>5.1</v>
      </c>
      <c r="BA17" s="3">
        <v>5.2</v>
      </c>
      <c r="BB17" s="3" t="s">
        <v>268</v>
      </c>
      <c r="BC17" s="3" t="s">
        <v>268</v>
      </c>
      <c r="BD17" s="3" t="s">
        <v>268</v>
      </c>
      <c r="BE17" s="3">
        <v>2.2</v>
      </c>
      <c r="BF17" s="3" t="s">
        <v>268</v>
      </c>
      <c r="BG17" s="3">
        <v>2.5</v>
      </c>
      <c r="BH17" s="3">
        <v>2.6</v>
      </c>
      <c r="BI17" s="3" t="s">
        <v>268</v>
      </c>
      <c r="BJ17" s="3" t="s">
        <v>268</v>
      </c>
      <c r="BK17" s="3" t="s">
        <v>268</v>
      </c>
      <c r="BL17" s="3" t="s">
        <v>268</v>
      </c>
      <c r="BM17" s="3" t="s">
        <v>268</v>
      </c>
      <c r="BN17" s="3" t="s">
        <v>268</v>
      </c>
      <c r="BO17" s="3" t="s">
        <v>268</v>
      </c>
      <c r="BP17" s="3" t="s">
        <v>268</v>
      </c>
      <c r="BQ17" s="3" t="s">
        <v>268</v>
      </c>
      <c r="BR17" s="3">
        <v>2.1</v>
      </c>
      <c r="BS17" s="3">
        <v>1.9</v>
      </c>
      <c r="BU17" s="1"/>
      <c r="BV17" s="11" t="s">
        <v>270</v>
      </c>
      <c r="BW17" s="3" t="s">
        <v>268</v>
      </c>
      <c r="BX17" s="3" t="s">
        <v>268</v>
      </c>
      <c r="BY17" s="3" t="s">
        <v>268</v>
      </c>
      <c r="BZ17" s="3" t="s">
        <v>268</v>
      </c>
      <c r="CA17" s="3" t="s">
        <v>268</v>
      </c>
      <c r="CB17" s="3" t="s">
        <v>268</v>
      </c>
      <c r="CC17" s="3" t="s">
        <v>268</v>
      </c>
      <c r="CD17" s="3" t="s">
        <v>268</v>
      </c>
      <c r="CE17" s="3" t="s">
        <v>268</v>
      </c>
      <c r="CF17" s="3" t="s">
        <v>268</v>
      </c>
      <c r="CG17" s="3">
        <v>0.1</v>
      </c>
      <c r="CH17" s="3" t="s">
        <v>268</v>
      </c>
      <c r="CI17" s="3">
        <v>0.1</v>
      </c>
      <c r="CJ17" s="3" t="s">
        <v>268</v>
      </c>
      <c r="CK17" s="3" t="s">
        <v>268</v>
      </c>
      <c r="CL17" s="3" t="s">
        <v>268</v>
      </c>
      <c r="CM17" s="3">
        <v>0.1</v>
      </c>
      <c r="CN17" s="3">
        <v>0.1</v>
      </c>
      <c r="CO17" s="3" t="s">
        <v>268</v>
      </c>
      <c r="CP17" s="3" t="s">
        <v>268</v>
      </c>
      <c r="CQ17" s="3" t="s">
        <v>268</v>
      </c>
      <c r="CS17" s="1"/>
      <c r="CT17" s="11" t="s">
        <v>270</v>
      </c>
      <c r="CU17" s="3" t="s">
        <v>268</v>
      </c>
      <c r="CV17" s="3" t="s">
        <v>268</v>
      </c>
      <c r="CW17" s="3" t="s">
        <v>268</v>
      </c>
      <c r="CX17" s="3" t="s">
        <v>268</v>
      </c>
      <c r="CY17" s="3" t="s">
        <v>268</v>
      </c>
      <c r="CZ17" s="3" t="s">
        <v>268</v>
      </c>
      <c r="DA17" s="3" t="s">
        <v>268</v>
      </c>
      <c r="DB17" s="3" t="s">
        <v>268</v>
      </c>
      <c r="DC17" s="3" t="s">
        <v>268</v>
      </c>
      <c r="DD17" s="3" t="s">
        <v>268</v>
      </c>
      <c r="DE17" s="3">
        <v>0.1</v>
      </c>
      <c r="DF17" s="3">
        <v>0.2</v>
      </c>
      <c r="DG17" s="3">
        <v>0.1</v>
      </c>
      <c r="DH17" s="3">
        <v>0.2</v>
      </c>
      <c r="DI17" s="3">
        <v>1</v>
      </c>
      <c r="DJ17" s="3" t="s">
        <v>268</v>
      </c>
      <c r="DK17" s="3">
        <v>0.2</v>
      </c>
      <c r="DL17" s="3">
        <v>0.1</v>
      </c>
      <c r="DM17" s="3">
        <v>0.2</v>
      </c>
      <c r="DN17" s="3">
        <v>0.2</v>
      </c>
      <c r="DO17" s="3">
        <v>0.1</v>
      </c>
      <c r="DQ17" s="1"/>
      <c r="DR17" s="11" t="s">
        <v>270</v>
      </c>
      <c r="DS17" s="3" t="s">
        <v>268</v>
      </c>
      <c r="DT17" s="3" t="s">
        <v>268</v>
      </c>
      <c r="DU17" s="3" t="s">
        <v>268</v>
      </c>
      <c r="DV17" s="3" t="s">
        <v>268</v>
      </c>
      <c r="DW17" s="3" t="s">
        <v>268</v>
      </c>
      <c r="DX17" s="3" t="s">
        <v>268</v>
      </c>
      <c r="DY17" s="3" t="s">
        <v>268</v>
      </c>
      <c r="DZ17" s="3" t="s">
        <v>268</v>
      </c>
      <c r="EA17" s="3" t="s">
        <v>268</v>
      </c>
      <c r="EB17" s="3" t="s">
        <v>268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 t="s">
        <v>268</v>
      </c>
      <c r="EJ17" s="3" t="s">
        <v>268</v>
      </c>
      <c r="EK17" s="3" t="s">
        <v>268</v>
      </c>
      <c r="EL17" s="3" t="s">
        <v>268</v>
      </c>
      <c r="EM17" s="3" t="s">
        <v>268</v>
      </c>
      <c r="EO17" s="1"/>
      <c r="EP17" s="11" t="s">
        <v>270</v>
      </c>
      <c r="EQ17" s="3" t="s">
        <v>268</v>
      </c>
      <c r="ER17" s="3" t="s">
        <v>268</v>
      </c>
      <c r="ES17" s="3" t="s">
        <v>268</v>
      </c>
      <c r="ET17" s="3" t="s">
        <v>268</v>
      </c>
      <c r="EU17" s="3" t="s">
        <v>268</v>
      </c>
      <c r="EV17" s="3" t="s">
        <v>268</v>
      </c>
      <c r="EW17" s="3" t="s">
        <v>268</v>
      </c>
      <c r="EX17" s="3" t="s">
        <v>268</v>
      </c>
      <c r="EY17" s="3" t="s">
        <v>268</v>
      </c>
      <c r="EZ17" s="3" t="s">
        <v>268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 t="s">
        <v>268</v>
      </c>
      <c r="FH17" s="3" t="s">
        <v>268</v>
      </c>
      <c r="FI17" s="3" t="s">
        <v>268</v>
      </c>
      <c r="FJ17" s="3" t="s">
        <v>268</v>
      </c>
      <c r="FK17" s="3" t="s">
        <v>268</v>
      </c>
    </row>
    <row r="18" ht="14.5" spans="1:167">
      <c r="A18" s="1"/>
      <c r="B18" s="11" t="s">
        <v>271</v>
      </c>
      <c r="C18" s="3">
        <v>8.2</v>
      </c>
      <c r="D18" s="3">
        <v>7.3</v>
      </c>
      <c r="E18" s="3">
        <v>7.6</v>
      </c>
      <c r="F18" s="3">
        <v>8.1</v>
      </c>
      <c r="G18" s="3">
        <v>8.4</v>
      </c>
      <c r="H18" s="3">
        <v>7.1</v>
      </c>
      <c r="I18" s="3">
        <v>8.4</v>
      </c>
      <c r="J18" s="3">
        <v>8.5</v>
      </c>
      <c r="K18" s="3">
        <v>7.2</v>
      </c>
      <c r="L18" s="3">
        <v>7.7</v>
      </c>
      <c r="M18" s="3" t="s">
        <v>268</v>
      </c>
      <c r="N18" s="3" t="s">
        <v>268</v>
      </c>
      <c r="O18" s="3" t="s">
        <v>268</v>
      </c>
      <c r="P18" s="3" t="s">
        <v>268</v>
      </c>
      <c r="Q18" s="3">
        <v>2.9</v>
      </c>
      <c r="R18" s="3">
        <v>1.5</v>
      </c>
      <c r="S18" s="3" t="s">
        <v>268</v>
      </c>
      <c r="T18" s="3">
        <v>0.9</v>
      </c>
      <c r="U18" s="3" t="s">
        <v>268</v>
      </c>
      <c r="V18" s="3" t="s">
        <v>268</v>
      </c>
      <c r="W18" s="3" t="s">
        <v>268</v>
      </c>
      <c r="Y18" s="1"/>
      <c r="Z18" s="11" t="s">
        <v>271</v>
      </c>
      <c r="AA18" s="3">
        <v>1.3</v>
      </c>
      <c r="AB18" s="3">
        <v>1.5</v>
      </c>
      <c r="AC18" s="3">
        <v>0.9</v>
      </c>
      <c r="AD18" s="3">
        <v>2</v>
      </c>
      <c r="AE18" s="3">
        <v>2.4</v>
      </c>
      <c r="AF18" s="3">
        <v>2.5</v>
      </c>
      <c r="AG18" s="3">
        <v>0.7</v>
      </c>
      <c r="AH18" s="3">
        <v>0.8</v>
      </c>
      <c r="AI18" s="3">
        <v>0.8</v>
      </c>
      <c r="AJ18" s="3">
        <v>1.1</v>
      </c>
      <c r="AK18" s="3" t="s">
        <v>268</v>
      </c>
      <c r="AL18" s="3" t="s">
        <v>268</v>
      </c>
      <c r="AM18" s="3" t="s">
        <v>268</v>
      </c>
      <c r="AN18" s="3">
        <v>0.8</v>
      </c>
      <c r="AO18" s="3">
        <v>0.7</v>
      </c>
      <c r="AP18" s="3">
        <v>0.4</v>
      </c>
      <c r="AQ18" s="3">
        <v>0.3</v>
      </c>
      <c r="AR18" s="3">
        <v>0.3</v>
      </c>
      <c r="AS18" s="3">
        <v>0.2</v>
      </c>
      <c r="AT18" s="3">
        <v>0.4</v>
      </c>
      <c r="AU18" s="3">
        <v>0.1</v>
      </c>
      <c r="AW18" s="1"/>
      <c r="AX18" s="11" t="s">
        <v>271</v>
      </c>
      <c r="AY18" s="3">
        <v>1.4</v>
      </c>
      <c r="AZ18" s="3">
        <v>2.6</v>
      </c>
      <c r="BA18" s="3">
        <v>0.9</v>
      </c>
      <c r="BB18" s="3">
        <v>2</v>
      </c>
      <c r="BC18" s="3">
        <v>2.1</v>
      </c>
      <c r="BD18" s="3">
        <v>2</v>
      </c>
      <c r="BE18" s="3">
        <v>2.2</v>
      </c>
      <c r="BF18" s="3">
        <v>2</v>
      </c>
      <c r="BG18" s="3">
        <v>1.6</v>
      </c>
      <c r="BH18" s="3">
        <v>1</v>
      </c>
      <c r="BI18" s="3" t="s">
        <v>268</v>
      </c>
      <c r="BJ18" s="3" t="s">
        <v>268</v>
      </c>
      <c r="BK18" s="3" t="s">
        <v>268</v>
      </c>
      <c r="BL18" s="3" t="s">
        <v>268</v>
      </c>
      <c r="BM18" s="3" t="s">
        <v>268</v>
      </c>
      <c r="BN18" s="3" t="s">
        <v>268</v>
      </c>
      <c r="BO18" s="3" t="s">
        <v>268</v>
      </c>
      <c r="BP18" s="3" t="s">
        <v>268</v>
      </c>
      <c r="BQ18" s="3" t="s">
        <v>268</v>
      </c>
      <c r="BR18" s="3">
        <v>0.5</v>
      </c>
      <c r="BS18" s="3">
        <v>0.3</v>
      </c>
      <c r="BU18" s="1"/>
      <c r="BV18" s="11" t="s">
        <v>271</v>
      </c>
      <c r="BW18" s="3">
        <v>0</v>
      </c>
      <c r="BX18" s="3">
        <v>0</v>
      </c>
      <c r="BY18" s="3" t="s">
        <v>268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 t="s">
        <v>268</v>
      </c>
      <c r="CJ18" s="3" t="s">
        <v>268</v>
      </c>
      <c r="CK18" s="3" t="s">
        <v>268</v>
      </c>
      <c r="CL18" s="3" t="s">
        <v>268</v>
      </c>
      <c r="CM18" s="3">
        <v>0</v>
      </c>
      <c r="CN18" s="3" t="s">
        <v>268</v>
      </c>
      <c r="CO18" s="3" t="s">
        <v>268</v>
      </c>
      <c r="CP18" s="3" t="s">
        <v>268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 t="s">
        <v>268</v>
      </c>
      <c r="DD18" s="3">
        <v>0</v>
      </c>
      <c r="DE18" s="3">
        <v>0</v>
      </c>
      <c r="DF18" s="3" t="s">
        <v>268</v>
      </c>
      <c r="DG18" s="3" t="s">
        <v>268</v>
      </c>
      <c r="DH18" s="3">
        <v>0</v>
      </c>
      <c r="DI18" s="3" t="s">
        <v>268</v>
      </c>
      <c r="DJ18" s="3" t="s">
        <v>268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 t="s">
        <v>268</v>
      </c>
      <c r="DX18" s="3" t="s">
        <v>268</v>
      </c>
      <c r="DY18" s="3" t="s">
        <v>268</v>
      </c>
      <c r="DZ18" s="3" t="s">
        <v>268</v>
      </c>
      <c r="EA18" s="3" t="s">
        <v>268</v>
      </c>
      <c r="EB18" s="3" t="s">
        <v>268</v>
      </c>
      <c r="EC18" s="3">
        <v>0.2</v>
      </c>
      <c r="ED18" s="3" t="s">
        <v>268</v>
      </c>
      <c r="EE18" s="3" t="s">
        <v>268</v>
      </c>
      <c r="EF18" s="3">
        <v>0.4</v>
      </c>
      <c r="EG18" s="3" t="s">
        <v>268</v>
      </c>
      <c r="EH18" s="3" t="s">
        <v>268</v>
      </c>
      <c r="EI18" s="3">
        <v>0</v>
      </c>
      <c r="EJ18" s="3" t="s">
        <v>268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 t="s">
        <v>268</v>
      </c>
      <c r="ER18" s="3" t="s">
        <v>268</v>
      </c>
      <c r="ES18" s="3">
        <v>0</v>
      </c>
      <c r="ET18" s="3" t="s">
        <v>268</v>
      </c>
      <c r="EU18" s="3">
        <v>0</v>
      </c>
      <c r="EV18" s="3">
        <v>0</v>
      </c>
      <c r="EW18" s="3">
        <v>0</v>
      </c>
      <c r="EX18" s="3">
        <v>0</v>
      </c>
      <c r="EY18" s="3">
        <v>0</v>
      </c>
      <c r="EZ18" s="3" t="s">
        <v>268</v>
      </c>
      <c r="FA18" s="3" t="s">
        <v>268</v>
      </c>
      <c r="FB18" s="3">
        <v>0</v>
      </c>
      <c r="FC18" s="3" t="s">
        <v>268</v>
      </c>
      <c r="FD18" s="3" t="s">
        <v>268</v>
      </c>
      <c r="FE18" s="3" t="s">
        <v>268</v>
      </c>
      <c r="FF18" s="3" t="s">
        <v>268</v>
      </c>
      <c r="FG18" s="3" t="s">
        <v>268</v>
      </c>
      <c r="FH18" s="3" t="s">
        <v>268</v>
      </c>
      <c r="FI18" s="3">
        <v>0</v>
      </c>
      <c r="FJ18" s="3">
        <v>0.1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 t="s">
        <v>268</v>
      </c>
      <c r="L19" s="3" t="s">
        <v>268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 t="s">
        <v>268</v>
      </c>
      <c r="AB19" s="3" t="s">
        <v>268</v>
      </c>
      <c r="AC19" s="3" t="s">
        <v>268</v>
      </c>
      <c r="AD19" s="3" t="s">
        <v>268</v>
      </c>
      <c r="AE19" s="3" t="s">
        <v>268</v>
      </c>
      <c r="AF19" s="3" t="s">
        <v>268</v>
      </c>
      <c r="AG19" s="3" t="s">
        <v>268</v>
      </c>
      <c r="AH19" s="3" t="s">
        <v>268</v>
      </c>
      <c r="AI19" s="3" t="s">
        <v>268</v>
      </c>
      <c r="AJ19" s="3" t="s">
        <v>268</v>
      </c>
      <c r="AK19" s="3" t="s">
        <v>268</v>
      </c>
      <c r="AL19" s="3" t="s">
        <v>268</v>
      </c>
      <c r="AM19" s="3" t="s">
        <v>268</v>
      </c>
      <c r="AN19" s="3" t="s">
        <v>268</v>
      </c>
      <c r="AO19" s="3" t="s">
        <v>268</v>
      </c>
      <c r="AP19" s="3" t="s">
        <v>268</v>
      </c>
      <c r="AQ19" s="3" t="s">
        <v>268</v>
      </c>
      <c r="AR19" s="3" t="s">
        <v>268</v>
      </c>
      <c r="AS19" s="3">
        <v>0.3</v>
      </c>
      <c r="AT19" s="3">
        <v>0.3</v>
      </c>
      <c r="AU19" s="3">
        <v>0.3</v>
      </c>
      <c r="AW19" s="1"/>
      <c r="AX19" s="11" t="s">
        <v>272</v>
      </c>
      <c r="AY19" s="3" t="s">
        <v>268</v>
      </c>
      <c r="AZ19" s="3" t="s">
        <v>268</v>
      </c>
      <c r="BA19" s="3" t="s">
        <v>268</v>
      </c>
      <c r="BB19" s="3" t="s">
        <v>268</v>
      </c>
      <c r="BC19" s="3" t="s">
        <v>268</v>
      </c>
      <c r="BD19" s="3" t="s">
        <v>268</v>
      </c>
      <c r="BE19" s="3" t="s">
        <v>268</v>
      </c>
      <c r="BF19" s="3" t="s">
        <v>268</v>
      </c>
      <c r="BG19" s="3" t="s">
        <v>268</v>
      </c>
      <c r="BH19" s="3" t="s">
        <v>268</v>
      </c>
      <c r="BI19" s="3" t="s">
        <v>268</v>
      </c>
      <c r="BJ19" s="3" t="s">
        <v>268</v>
      </c>
      <c r="BK19" s="3" t="s">
        <v>268</v>
      </c>
      <c r="BL19" s="3" t="s">
        <v>268</v>
      </c>
      <c r="BM19" s="3" t="s">
        <v>268</v>
      </c>
      <c r="BN19" s="3" t="s">
        <v>268</v>
      </c>
      <c r="BO19" s="3" t="s">
        <v>268</v>
      </c>
      <c r="BP19" s="3" t="s">
        <v>268</v>
      </c>
      <c r="BQ19" s="3" t="s">
        <v>268</v>
      </c>
      <c r="BR19" s="3">
        <v>2.5</v>
      </c>
      <c r="BS19" s="3">
        <v>2.2</v>
      </c>
      <c r="BU19" s="1"/>
      <c r="BV19" s="11" t="s">
        <v>272</v>
      </c>
      <c r="BW19" s="3" t="s">
        <v>268</v>
      </c>
      <c r="BX19" s="3">
        <v>0</v>
      </c>
      <c r="BY19" s="3">
        <v>0</v>
      </c>
      <c r="BZ19" s="3">
        <v>0</v>
      </c>
      <c r="CA19" s="3" t="s">
        <v>268</v>
      </c>
      <c r="CB19" s="3">
        <v>0</v>
      </c>
      <c r="CC19" s="3">
        <v>0</v>
      </c>
      <c r="CD19" s="3" t="s">
        <v>268</v>
      </c>
      <c r="CE19" s="3" t="s">
        <v>268</v>
      </c>
      <c r="CF19" s="3" t="s">
        <v>268</v>
      </c>
      <c r="CG19" s="3" t="s">
        <v>268</v>
      </c>
      <c r="CH19" s="3" t="s">
        <v>268</v>
      </c>
      <c r="CI19" s="3" t="s">
        <v>268</v>
      </c>
      <c r="CJ19" s="3" t="s">
        <v>268</v>
      </c>
      <c r="CK19" s="3" t="s">
        <v>268</v>
      </c>
      <c r="CL19" s="3" t="s">
        <v>268</v>
      </c>
      <c r="CM19" s="3" t="s">
        <v>268</v>
      </c>
      <c r="CN19" s="3" t="s">
        <v>268</v>
      </c>
      <c r="CO19" s="3">
        <v>0.2</v>
      </c>
      <c r="CP19" s="3">
        <v>0.2</v>
      </c>
      <c r="CQ19" s="3">
        <v>0.3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 t="s">
        <v>268</v>
      </c>
      <c r="ER19" s="3" t="s">
        <v>268</v>
      </c>
      <c r="ES19" s="3" t="s">
        <v>268</v>
      </c>
      <c r="ET19" s="3" t="s">
        <v>268</v>
      </c>
      <c r="EU19" s="3" t="s">
        <v>268</v>
      </c>
      <c r="EV19" s="3" t="s">
        <v>268</v>
      </c>
      <c r="EW19" s="3" t="s">
        <v>268</v>
      </c>
      <c r="EX19" s="3" t="s">
        <v>268</v>
      </c>
      <c r="EY19" s="3" t="s">
        <v>268</v>
      </c>
      <c r="EZ19" s="3" t="s">
        <v>268</v>
      </c>
      <c r="FA19" s="3" t="s">
        <v>268</v>
      </c>
      <c r="FB19" s="3" t="s">
        <v>268</v>
      </c>
      <c r="FC19" s="3" t="s">
        <v>268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 t="s">
        <v>268</v>
      </c>
      <c r="D20" s="3" t="s">
        <v>268</v>
      </c>
      <c r="E20" s="3" t="s">
        <v>268</v>
      </c>
      <c r="F20" s="3" t="s">
        <v>268</v>
      </c>
      <c r="G20" s="3" t="s">
        <v>268</v>
      </c>
      <c r="H20" s="3" t="s">
        <v>268</v>
      </c>
      <c r="I20" s="3">
        <v>0.7</v>
      </c>
      <c r="J20" s="3" t="s">
        <v>268</v>
      </c>
      <c r="K20" s="3">
        <v>0.6</v>
      </c>
      <c r="L20" s="3">
        <v>0.5</v>
      </c>
      <c r="M20" s="3" t="s">
        <v>268</v>
      </c>
      <c r="N20" s="3">
        <v>0.9</v>
      </c>
      <c r="O20" s="3" t="s">
        <v>268</v>
      </c>
      <c r="P20" s="3">
        <v>1.1</v>
      </c>
      <c r="Q20" s="3">
        <v>0.9</v>
      </c>
      <c r="R20" s="3">
        <v>0.8</v>
      </c>
      <c r="S20" s="3">
        <v>1.1</v>
      </c>
      <c r="T20" s="3">
        <v>1.1</v>
      </c>
      <c r="U20" s="3" t="s">
        <v>268</v>
      </c>
      <c r="V20" s="3" t="s">
        <v>268</v>
      </c>
      <c r="W20" s="3" t="s">
        <v>268</v>
      </c>
      <c r="Y20" s="1"/>
      <c r="Z20" s="11" t="s">
        <v>273</v>
      </c>
      <c r="AA20" s="3" t="s">
        <v>268</v>
      </c>
      <c r="AB20" s="3" t="s">
        <v>268</v>
      </c>
      <c r="AC20" s="3" t="s">
        <v>268</v>
      </c>
      <c r="AD20" s="3" t="s">
        <v>268</v>
      </c>
      <c r="AE20" s="3" t="s">
        <v>268</v>
      </c>
      <c r="AF20" s="3" t="s">
        <v>268</v>
      </c>
      <c r="AG20" s="3">
        <v>1.6</v>
      </c>
      <c r="AH20" s="3">
        <v>1.7</v>
      </c>
      <c r="AI20" s="3">
        <v>2.1</v>
      </c>
      <c r="AJ20" s="3">
        <v>1.6</v>
      </c>
      <c r="AK20" s="3">
        <v>1.4</v>
      </c>
      <c r="AL20" s="3">
        <v>1.5</v>
      </c>
      <c r="AM20" s="3">
        <v>1.5</v>
      </c>
      <c r="AN20" s="3">
        <v>1.5</v>
      </c>
      <c r="AO20" s="3">
        <v>1.3</v>
      </c>
      <c r="AP20" s="3">
        <v>1.3</v>
      </c>
      <c r="AQ20" s="3" t="s">
        <v>268</v>
      </c>
      <c r="AR20" s="3">
        <v>1.5</v>
      </c>
      <c r="AS20" s="3">
        <v>1.7</v>
      </c>
      <c r="AT20" s="3">
        <v>1.4</v>
      </c>
      <c r="AU20" s="3">
        <v>2</v>
      </c>
      <c r="AW20" s="1"/>
      <c r="AX20" s="11" t="s">
        <v>273</v>
      </c>
      <c r="AY20" s="3" t="s">
        <v>268</v>
      </c>
      <c r="AZ20" s="3" t="s">
        <v>268</v>
      </c>
      <c r="BA20" s="3" t="s">
        <v>268</v>
      </c>
      <c r="BB20" s="3" t="s">
        <v>268</v>
      </c>
      <c r="BC20" s="3" t="s">
        <v>268</v>
      </c>
      <c r="BD20" s="3">
        <v>2</v>
      </c>
      <c r="BE20" s="3">
        <v>1.5</v>
      </c>
      <c r="BF20" s="3">
        <v>1.8</v>
      </c>
      <c r="BG20" s="3">
        <v>1.9</v>
      </c>
      <c r="BH20" s="3">
        <v>1.8</v>
      </c>
      <c r="BI20" s="3">
        <v>1.6</v>
      </c>
      <c r="BJ20" s="3">
        <v>1.7</v>
      </c>
      <c r="BK20" s="3">
        <v>1.6</v>
      </c>
      <c r="BL20" s="3">
        <v>1.6</v>
      </c>
      <c r="BM20" s="3">
        <v>1.9</v>
      </c>
      <c r="BN20" s="3">
        <v>1.5</v>
      </c>
      <c r="BO20" s="3" t="s">
        <v>268</v>
      </c>
      <c r="BP20" s="3">
        <v>1.2</v>
      </c>
      <c r="BQ20" s="3">
        <v>1.4</v>
      </c>
      <c r="BR20" s="3">
        <v>1.4</v>
      </c>
      <c r="BS20" s="3">
        <v>1.2</v>
      </c>
      <c r="BU20" s="1"/>
      <c r="BV20" s="11" t="s">
        <v>273</v>
      </c>
      <c r="BW20" s="3" t="s">
        <v>268</v>
      </c>
      <c r="BX20" s="3" t="s">
        <v>268</v>
      </c>
      <c r="BY20" s="3" t="s">
        <v>268</v>
      </c>
      <c r="BZ20" s="3" t="s">
        <v>268</v>
      </c>
      <c r="CA20" s="3" t="s">
        <v>268</v>
      </c>
      <c r="CB20" s="3">
        <v>0.1</v>
      </c>
      <c r="CC20" s="3">
        <v>0.1</v>
      </c>
      <c r="CD20" s="3">
        <v>0.1</v>
      </c>
      <c r="CE20" s="3">
        <v>0.1</v>
      </c>
      <c r="CF20" s="3">
        <v>0</v>
      </c>
      <c r="CG20" s="3">
        <v>0.1</v>
      </c>
      <c r="CH20" s="3">
        <v>0.1</v>
      </c>
      <c r="CI20" s="3">
        <v>0.1</v>
      </c>
      <c r="CJ20" s="3" t="s">
        <v>268</v>
      </c>
      <c r="CK20" s="3">
        <v>0.3</v>
      </c>
      <c r="CL20" s="3">
        <v>0</v>
      </c>
      <c r="CM20" s="3">
        <v>0</v>
      </c>
      <c r="CN20" s="3">
        <v>0.1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 t="s">
        <v>268</v>
      </c>
      <c r="DC20" s="3">
        <v>0</v>
      </c>
      <c r="DD20" s="3" t="s">
        <v>268</v>
      </c>
      <c r="DE20" s="3">
        <v>0</v>
      </c>
      <c r="DF20" s="3">
        <v>0</v>
      </c>
      <c r="DG20" s="3">
        <v>0</v>
      </c>
      <c r="DH20" s="3">
        <v>0.1</v>
      </c>
      <c r="DI20" s="3">
        <v>0</v>
      </c>
      <c r="DJ20" s="3" t="s">
        <v>268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 t="s">
        <v>268</v>
      </c>
      <c r="DT20" s="3" t="s">
        <v>268</v>
      </c>
      <c r="DU20" s="3" t="s">
        <v>268</v>
      </c>
      <c r="DV20" s="3" t="s">
        <v>268</v>
      </c>
      <c r="DW20" s="3" t="s">
        <v>268</v>
      </c>
      <c r="DX20" s="3">
        <v>0.2</v>
      </c>
      <c r="DY20" s="3" t="s">
        <v>268</v>
      </c>
      <c r="DZ20" s="3">
        <v>0.2</v>
      </c>
      <c r="EA20" s="3">
        <v>0.2</v>
      </c>
      <c r="EB20" s="3">
        <v>0.3</v>
      </c>
      <c r="EC20" s="3">
        <v>0.3</v>
      </c>
      <c r="ED20" s="3">
        <v>0.2</v>
      </c>
      <c r="EE20" s="3">
        <v>0.2</v>
      </c>
      <c r="EF20" s="3">
        <v>0.4</v>
      </c>
      <c r="EG20" s="3" t="s">
        <v>268</v>
      </c>
      <c r="EH20" s="3" t="s">
        <v>268</v>
      </c>
      <c r="EI20" s="3">
        <v>0.1</v>
      </c>
      <c r="EJ20" s="3">
        <v>0.2</v>
      </c>
      <c r="EK20" s="3" t="s">
        <v>268</v>
      </c>
      <c r="EL20" s="3" t="s">
        <v>268</v>
      </c>
      <c r="EM20" s="3" t="s">
        <v>268</v>
      </c>
      <c r="EO20" s="1"/>
      <c r="EP20" s="11" t="s">
        <v>273</v>
      </c>
      <c r="EQ20" s="3" t="s">
        <v>268</v>
      </c>
      <c r="ER20" s="3" t="s">
        <v>268</v>
      </c>
      <c r="ES20" s="3" t="s">
        <v>268</v>
      </c>
      <c r="ET20" s="3" t="s">
        <v>268</v>
      </c>
      <c r="EU20" s="3" t="s">
        <v>268</v>
      </c>
      <c r="EV20" s="3">
        <v>0.6</v>
      </c>
      <c r="EW20" s="3" t="s">
        <v>268</v>
      </c>
      <c r="EX20" s="3">
        <v>1.6</v>
      </c>
      <c r="EY20" s="3">
        <v>0.9</v>
      </c>
      <c r="EZ20" s="3" t="s">
        <v>268</v>
      </c>
      <c r="FA20" s="3">
        <v>0.4</v>
      </c>
      <c r="FB20" s="3">
        <v>0.5</v>
      </c>
      <c r="FC20" s="3">
        <v>0.4</v>
      </c>
      <c r="FD20" s="3">
        <v>0.4</v>
      </c>
      <c r="FE20" s="3" t="s">
        <v>268</v>
      </c>
      <c r="FF20" s="3" t="s">
        <v>268</v>
      </c>
      <c r="FG20" s="3" t="s">
        <v>268</v>
      </c>
      <c r="FH20" s="3" t="s">
        <v>268</v>
      </c>
      <c r="FI20" s="3" t="s">
        <v>268</v>
      </c>
      <c r="FJ20" s="3" t="s">
        <v>268</v>
      </c>
      <c r="FK20" s="3" t="s">
        <v>268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 t="s">
        <v>268</v>
      </c>
      <c r="AB21" s="3" t="s">
        <v>268</v>
      </c>
      <c r="AC21" s="3" t="s">
        <v>268</v>
      </c>
      <c r="AD21" s="3" t="s">
        <v>268</v>
      </c>
      <c r="AE21" s="3" t="s">
        <v>268</v>
      </c>
      <c r="AF21" s="3" t="s">
        <v>268</v>
      </c>
      <c r="AG21" s="3" t="s">
        <v>268</v>
      </c>
      <c r="AH21" s="3" t="s">
        <v>268</v>
      </c>
      <c r="AI21" s="3" t="s">
        <v>268</v>
      </c>
      <c r="AJ21" s="3" t="s">
        <v>268</v>
      </c>
      <c r="AK21" s="3" t="s">
        <v>268</v>
      </c>
      <c r="AL21" s="3" t="s">
        <v>268</v>
      </c>
      <c r="AM21" s="3" t="s">
        <v>268</v>
      </c>
      <c r="AN21" s="3" t="s">
        <v>268</v>
      </c>
      <c r="AO21" s="3" t="s">
        <v>268</v>
      </c>
      <c r="AP21" s="3" t="s">
        <v>268</v>
      </c>
      <c r="AQ21" s="3" t="s">
        <v>268</v>
      </c>
      <c r="AR21" s="3" t="s">
        <v>268</v>
      </c>
      <c r="AS21" s="3" t="s">
        <v>268</v>
      </c>
      <c r="AT21" s="3" t="s">
        <v>268</v>
      </c>
      <c r="AU21" s="3" t="s">
        <v>268</v>
      </c>
      <c r="AW21" s="1"/>
      <c r="AX21" s="11" t="s">
        <v>274</v>
      </c>
      <c r="AY21" s="3" t="s">
        <v>268</v>
      </c>
      <c r="AZ21" s="3" t="s">
        <v>268</v>
      </c>
      <c r="BA21" s="3" t="s">
        <v>268</v>
      </c>
      <c r="BB21" s="3" t="s">
        <v>268</v>
      </c>
      <c r="BC21" s="3" t="s">
        <v>268</v>
      </c>
      <c r="BD21" s="3" t="s">
        <v>268</v>
      </c>
      <c r="BE21" s="3" t="s">
        <v>268</v>
      </c>
      <c r="BF21" s="3" t="s">
        <v>268</v>
      </c>
      <c r="BG21" s="3" t="s">
        <v>268</v>
      </c>
      <c r="BH21" s="3" t="s">
        <v>268</v>
      </c>
      <c r="BI21" s="3" t="s">
        <v>268</v>
      </c>
      <c r="BJ21" s="3" t="s">
        <v>268</v>
      </c>
      <c r="BK21" s="3" t="s">
        <v>268</v>
      </c>
      <c r="BL21" s="3">
        <v>1.7</v>
      </c>
      <c r="BM21" s="3" t="s">
        <v>268</v>
      </c>
      <c r="BN21" s="3" t="s">
        <v>268</v>
      </c>
      <c r="BO21" s="3" t="s">
        <v>268</v>
      </c>
      <c r="BP21" s="3" t="s">
        <v>268</v>
      </c>
      <c r="BQ21" s="3" t="s">
        <v>268</v>
      </c>
      <c r="BR21" s="3">
        <v>1.2</v>
      </c>
      <c r="BS21" s="3">
        <v>0.6</v>
      </c>
      <c r="BU21" s="1"/>
      <c r="BV21" s="11" t="s">
        <v>274</v>
      </c>
      <c r="BW21" s="3" t="s">
        <v>268</v>
      </c>
      <c r="BX21" s="3" t="s">
        <v>268</v>
      </c>
      <c r="BY21" s="3" t="s">
        <v>268</v>
      </c>
      <c r="BZ21" s="3" t="s">
        <v>268</v>
      </c>
      <c r="CA21" s="3" t="s">
        <v>268</v>
      </c>
      <c r="CB21" s="3" t="s">
        <v>268</v>
      </c>
      <c r="CC21" s="3" t="s">
        <v>268</v>
      </c>
      <c r="CD21" s="3" t="s">
        <v>268</v>
      </c>
      <c r="CE21" s="3" t="s">
        <v>268</v>
      </c>
      <c r="CF21" s="3" t="s">
        <v>268</v>
      </c>
      <c r="CG21" s="3" t="s">
        <v>268</v>
      </c>
      <c r="CH21" s="3" t="s">
        <v>268</v>
      </c>
      <c r="CI21" s="3" t="s">
        <v>268</v>
      </c>
      <c r="CJ21" s="3" t="s">
        <v>268</v>
      </c>
      <c r="CK21" s="3" t="s">
        <v>268</v>
      </c>
      <c r="CL21" s="3" t="s">
        <v>268</v>
      </c>
      <c r="CM21" s="3" t="s">
        <v>268</v>
      </c>
      <c r="CN21" s="3" t="s">
        <v>268</v>
      </c>
      <c r="CO21" s="3">
        <v>0.4</v>
      </c>
      <c r="CP21" s="3">
        <v>0.3</v>
      </c>
      <c r="CQ21" s="3">
        <v>0.3</v>
      </c>
      <c r="CS21" s="1"/>
      <c r="CT21" s="11" t="s">
        <v>274</v>
      </c>
      <c r="CU21" s="3" t="s">
        <v>268</v>
      </c>
      <c r="CV21" s="3" t="s">
        <v>268</v>
      </c>
      <c r="CW21" s="3" t="s">
        <v>268</v>
      </c>
      <c r="CX21" s="3" t="s">
        <v>268</v>
      </c>
      <c r="CY21" s="3" t="s">
        <v>268</v>
      </c>
      <c r="CZ21" s="3" t="s">
        <v>268</v>
      </c>
      <c r="DA21" s="3" t="s">
        <v>268</v>
      </c>
      <c r="DB21" s="3" t="s">
        <v>268</v>
      </c>
      <c r="DC21" s="3" t="s">
        <v>268</v>
      </c>
      <c r="DD21" s="3" t="s">
        <v>268</v>
      </c>
      <c r="DE21" s="3" t="s">
        <v>268</v>
      </c>
      <c r="DF21" s="3" t="s">
        <v>268</v>
      </c>
      <c r="DG21" s="3" t="s">
        <v>268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 t="s">
        <v>268</v>
      </c>
      <c r="DU21" s="3" t="s">
        <v>268</v>
      </c>
      <c r="DV21" s="3" t="s">
        <v>268</v>
      </c>
      <c r="DW21" s="3" t="s">
        <v>268</v>
      </c>
      <c r="DX21" s="3" t="s">
        <v>268</v>
      </c>
      <c r="DY21" s="3" t="s">
        <v>268</v>
      </c>
      <c r="DZ21" s="3" t="s">
        <v>268</v>
      </c>
      <c r="EA21" s="3" t="s">
        <v>268</v>
      </c>
      <c r="EB21" s="3" t="s">
        <v>268</v>
      </c>
      <c r="EC21" s="3" t="s">
        <v>268</v>
      </c>
      <c r="ED21" s="3" t="s">
        <v>268</v>
      </c>
      <c r="EE21" s="3">
        <v>0.1</v>
      </c>
      <c r="EF21" s="3">
        <v>0</v>
      </c>
      <c r="EG21" s="3" t="s">
        <v>268</v>
      </c>
      <c r="EH21" s="3" t="s">
        <v>268</v>
      </c>
      <c r="EI21" s="3" t="s">
        <v>268</v>
      </c>
      <c r="EJ21" s="3" t="s">
        <v>268</v>
      </c>
      <c r="EK21" s="3" t="s">
        <v>268</v>
      </c>
      <c r="EL21" s="3" t="s">
        <v>268</v>
      </c>
      <c r="EM21" s="3" t="s">
        <v>268</v>
      </c>
      <c r="EO21" s="1"/>
      <c r="EP21" s="11" t="s">
        <v>274</v>
      </c>
      <c r="EQ21" s="3" t="s">
        <v>268</v>
      </c>
      <c r="ER21" s="3" t="s">
        <v>268</v>
      </c>
      <c r="ES21" s="3" t="s">
        <v>268</v>
      </c>
      <c r="ET21" s="3" t="s">
        <v>268</v>
      </c>
      <c r="EU21" s="3" t="s">
        <v>268</v>
      </c>
      <c r="EV21" s="3" t="s">
        <v>268</v>
      </c>
      <c r="EW21" s="3" t="s">
        <v>268</v>
      </c>
      <c r="EX21" s="3" t="s">
        <v>268</v>
      </c>
      <c r="EY21" s="3" t="s">
        <v>268</v>
      </c>
      <c r="EZ21" s="3" t="s">
        <v>268</v>
      </c>
      <c r="FA21" s="3" t="s">
        <v>268</v>
      </c>
      <c r="FB21" s="3" t="s">
        <v>268</v>
      </c>
      <c r="FC21" s="3">
        <v>0</v>
      </c>
      <c r="FD21" s="3">
        <v>0</v>
      </c>
      <c r="FE21" s="3" t="s">
        <v>268</v>
      </c>
      <c r="FF21" s="3" t="s">
        <v>268</v>
      </c>
      <c r="FG21" s="3" t="s">
        <v>268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 t="s">
        <v>268</v>
      </c>
      <c r="AB22" s="3" t="s">
        <v>268</v>
      </c>
      <c r="AC22" s="3" t="s">
        <v>268</v>
      </c>
      <c r="AD22" s="3" t="s">
        <v>268</v>
      </c>
      <c r="AE22" s="3" t="s">
        <v>268</v>
      </c>
      <c r="AF22" s="3" t="s">
        <v>268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 t="s">
        <v>268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 t="s">
        <v>268</v>
      </c>
      <c r="AZ22" s="3" t="s">
        <v>268</v>
      </c>
      <c r="BA22" s="3" t="s">
        <v>268</v>
      </c>
      <c r="BB22" s="3" t="s">
        <v>268</v>
      </c>
      <c r="BC22" s="3" t="s">
        <v>268</v>
      </c>
      <c r="BD22" s="3" t="s">
        <v>268</v>
      </c>
      <c r="BE22" s="3" t="s">
        <v>268</v>
      </c>
      <c r="BF22" s="3" t="s">
        <v>268</v>
      </c>
      <c r="BG22" s="3" t="s">
        <v>268</v>
      </c>
      <c r="BH22" s="3" t="s">
        <v>268</v>
      </c>
      <c r="BI22" s="3" t="s">
        <v>268</v>
      </c>
      <c r="BJ22" s="3" t="s">
        <v>268</v>
      </c>
      <c r="BK22" s="3" t="s">
        <v>268</v>
      </c>
      <c r="BL22" s="3" t="s">
        <v>268</v>
      </c>
      <c r="BM22" s="3" t="s">
        <v>268</v>
      </c>
      <c r="BN22" s="3" t="s">
        <v>268</v>
      </c>
      <c r="BO22" s="3" t="s">
        <v>268</v>
      </c>
      <c r="BP22" s="3" t="s">
        <v>268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 t="s">
        <v>268</v>
      </c>
      <c r="BX22" s="3" t="s">
        <v>268</v>
      </c>
      <c r="BY22" s="3" t="s">
        <v>268</v>
      </c>
      <c r="BZ22" s="3" t="s">
        <v>268</v>
      </c>
      <c r="CA22" s="3">
        <v>0</v>
      </c>
      <c r="CB22" s="3" t="s">
        <v>268</v>
      </c>
      <c r="CC22" s="3" t="s">
        <v>268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 t="s">
        <v>268</v>
      </c>
      <c r="DT22" s="3" t="s">
        <v>268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 t="s">
        <v>268</v>
      </c>
      <c r="FG22" s="3" t="s">
        <v>268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6</v>
      </c>
      <c r="D23" s="3" t="s">
        <v>268</v>
      </c>
      <c r="E23" s="3" t="s">
        <v>268</v>
      </c>
      <c r="F23" s="3" t="s">
        <v>268</v>
      </c>
      <c r="G23" s="3" t="s">
        <v>268</v>
      </c>
      <c r="H23" s="3">
        <v>9</v>
      </c>
      <c r="I23" s="3">
        <v>11.7</v>
      </c>
      <c r="J23" s="3">
        <v>12.3</v>
      </c>
      <c r="K23" s="3" t="s">
        <v>268</v>
      </c>
      <c r="L23" s="3" t="s">
        <v>268</v>
      </c>
      <c r="M23" s="3">
        <v>6.2</v>
      </c>
      <c r="N23" s="3">
        <v>3.1</v>
      </c>
      <c r="O23" s="3">
        <v>3.5</v>
      </c>
      <c r="P23" s="3">
        <v>4.4</v>
      </c>
      <c r="Q23" s="3" t="s">
        <v>268</v>
      </c>
      <c r="R23" s="3" t="s">
        <v>268</v>
      </c>
      <c r="S23" s="3" t="s">
        <v>268</v>
      </c>
      <c r="T23" s="3" t="s">
        <v>268</v>
      </c>
      <c r="U23" s="3">
        <v>6.8</v>
      </c>
      <c r="V23" s="3">
        <v>4.9</v>
      </c>
      <c r="W23" s="3">
        <v>5.2</v>
      </c>
      <c r="Y23" s="1"/>
      <c r="Z23" s="11" t="s">
        <v>276</v>
      </c>
      <c r="AA23" s="3">
        <v>15.2</v>
      </c>
      <c r="AB23" s="3">
        <v>11</v>
      </c>
      <c r="AC23" s="3">
        <v>16.3</v>
      </c>
      <c r="AD23" s="3">
        <v>16.3</v>
      </c>
      <c r="AE23" s="3">
        <v>17.9</v>
      </c>
      <c r="AF23" s="3">
        <v>14.4</v>
      </c>
      <c r="AG23" s="3">
        <v>16.9</v>
      </c>
      <c r="AH23" s="3">
        <v>16</v>
      </c>
      <c r="AI23" s="3">
        <v>23</v>
      </c>
      <c r="AJ23" s="3">
        <v>21.7</v>
      </c>
      <c r="AK23" s="3">
        <v>15.3</v>
      </c>
      <c r="AL23" s="3">
        <v>13.1</v>
      </c>
      <c r="AM23" s="3">
        <v>13.7</v>
      </c>
      <c r="AN23" s="3">
        <v>12.8</v>
      </c>
      <c r="AO23" s="3">
        <v>17.1</v>
      </c>
      <c r="AP23" s="3">
        <v>20.5</v>
      </c>
      <c r="AQ23" s="3">
        <v>16</v>
      </c>
      <c r="AR23" s="3">
        <v>15.7</v>
      </c>
      <c r="AS23" s="3">
        <v>15.3</v>
      </c>
      <c r="AT23" s="3">
        <v>17.3</v>
      </c>
      <c r="AU23" s="3">
        <v>12.3</v>
      </c>
      <c r="AW23" s="1"/>
      <c r="AX23" s="11" t="s">
        <v>276</v>
      </c>
      <c r="AY23" s="3">
        <v>8.9</v>
      </c>
      <c r="AZ23" s="3">
        <v>6.1</v>
      </c>
      <c r="BA23" s="3">
        <v>7.2</v>
      </c>
      <c r="BB23" s="3">
        <v>9</v>
      </c>
      <c r="BC23" s="3">
        <v>13.4</v>
      </c>
      <c r="BD23" s="3">
        <v>10.9</v>
      </c>
      <c r="BE23" s="3">
        <v>13.1</v>
      </c>
      <c r="BF23" s="3">
        <v>11</v>
      </c>
      <c r="BG23" s="3">
        <v>11.2</v>
      </c>
      <c r="BH23" s="3">
        <v>10.4</v>
      </c>
      <c r="BI23" s="3">
        <v>11.9</v>
      </c>
      <c r="BJ23" s="3">
        <v>11.4</v>
      </c>
      <c r="BK23" s="3">
        <v>7.7</v>
      </c>
      <c r="BL23" s="3">
        <v>10.6</v>
      </c>
      <c r="BM23" s="3">
        <v>12.7</v>
      </c>
      <c r="BN23" s="3">
        <v>8.4</v>
      </c>
      <c r="BO23" s="3">
        <v>3.9</v>
      </c>
      <c r="BP23" s="3">
        <v>10.8</v>
      </c>
      <c r="BQ23" s="3">
        <v>9.2</v>
      </c>
      <c r="BR23" s="3">
        <v>7.2</v>
      </c>
      <c r="BS23" s="3">
        <v>8.2</v>
      </c>
      <c r="BU23" s="1"/>
      <c r="BV23" s="11" t="s">
        <v>276</v>
      </c>
      <c r="BW23" s="3" t="s">
        <v>268</v>
      </c>
      <c r="BX23" s="3" t="s">
        <v>268</v>
      </c>
      <c r="BY23" s="3" t="s">
        <v>268</v>
      </c>
      <c r="BZ23" s="3" t="s">
        <v>268</v>
      </c>
      <c r="CA23" s="3" t="s">
        <v>268</v>
      </c>
      <c r="CB23" s="3" t="s">
        <v>268</v>
      </c>
      <c r="CC23" s="3" t="s">
        <v>268</v>
      </c>
      <c r="CD23" s="3" t="s">
        <v>268</v>
      </c>
      <c r="CE23" s="3" t="s">
        <v>268</v>
      </c>
      <c r="CF23" s="3" t="s">
        <v>268</v>
      </c>
      <c r="CG23" s="3" t="s">
        <v>268</v>
      </c>
      <c r="CH23" s="3" t="s">
        <v>268</v>
      </c>
      <c r="CI23" s="3" t="s">
        <v>268</v>
      </c>
      <c r="CJ23" s="3" t="s">
        <v>268</v>
      </c>
      <c r="CK23" s="3" t="s">
        <v>268</v>
      </c>
      <c r="CL23" s="3" t="s">
        <v>268</v>
      </c>
      <c r="CM23" s="3" t="s">
        <v>268</v>
      </c>
      <c r="CN23" s="3" t="s">
        <v>268</v>
      </c>
      <c r="CO23" s="3" t="s">
        <v>268</v>
      </c>
      <c r="CP23" s="3" t="s">
        <v>268</v>
      </c>
      <c r="CQ23" s="3">
        <v>1.5</v>
      </c>
      <c r="CS23" s="1"/>
      <c r="CT23" s="11" t="s">
        <v>276</v>
      </c>
      <c r="CU23" s="3" t="s">
        <v>268</v>
      </c>
      <c r="CV23" s="3" t="s">
        <v>268</v>
      </c>
      <c r="CW23" s="3" t="s">
        <v>268</v>
      </c>
      <c r="CX23" s="3" t="s">
        <v>268</v>
      </c>
      <c r="CY23" s="3" t="s">
        <v>268</v>
      </c>
      <c r="CZ23" s="3">
        <v>0</v>
      </c>
      <c r="DA23" s="3" t="s">
        <v>268</v>
      </c>
      <c r="DB23" s="3" t="s">
        <v>268</v>
      </c>
      <c r="DC23" s="3" t="s">
        <v>268</v>
      </c>
      <c r="DD23" s="3">
        <v>0</v>
      </c>
      <c r="DE23" s="3">
        <v>0</v>
      </c>
      <c r="DF23" s="3">
        <v>0</v>
      </c>
      <c r="DG23" s="3" t="s">
        <v>268</v>
      </c>
      <c r="DH23" s="3" t="s">
        <v>268</v>
      </c>
      <c r="DI23" s="3" t="s">
        <v>268</v>
      </c>
      <c r="DJ23" s="3" t="s">
        <v>268</v>
      </c>
      <c r="DK23" s="3" t="s">
        <v>268</v>
      </c>
      <c r="DL23" s="3" t="s">
        <v>268</v>
      </c>
      <c r="DM23" s="3" t="s">
        <v>268</v>
      </c>
      <c r="DN23" s="3" t="s">
        <v>268</v>
      </c>
      <c r="DO23" s="3">
        <v>1.2</v>
      </c>
      <c r="DQ23" s="1"/>
      <c r="DR23" s="11" t="s">
        <v>276</v>
      </c>
      <c r="DS23" s="3">
        <v>5.3</v>
      </c>
      <c r="DT23" s="3">
        <v>3.5</v>
      </c>
      <c r="DU23" s="3">
        <v>5</v>
      </c>
      <c r="DV23" s="3">
        <v>6.5</v>
      </c>
      <c r="DW23" s="3">
        <v>7.2</v>
      </c>
      <c r="DX23" s="3">
        <v>6.7</v>
      </c>
      <c r="DY23" s="3">
        <v>8.9</v>
      </c>
      <c r="DZ23" s="3">
        <v>10.2</v>
      </c>
      <c r="EA23" s="3">
        <v>7.1</v>
      </c>
      <c r="EB23" s="3">
        <v>5.6</v>
      </c>
      <c r="EC23" s="3">
        <v>5.1</v>
      </c>
      <c r="ED23" s="3">
        <v>6.3</v>
      </c>
      <c r="EE23" s="3">
        <v>6.6</v>
      </c>
      <c r="EF23" s="3">
        <v>9.8</v>
      </c>
      <c r="EG23" s="3">
        <v>7.4</v>
      </c>
      <c r="EH23" s="3">
        <v>2.8</v>
      </c>
      <c r="EI23" s="3">
        <v>0</v>
      </c>
      <c r="EJ23" s="3">
        <v>4.7</v>
      </c>
      <c r="EK23" s="3">
        <v>5.6</v>
      </c>
      <c r="EL23" s="3">
        <v>5</v>
      </c>
      <c r="EM23" s="3">
        <v>6.2</v>
      </c>
      <c r="EO23" s="1"/>
      <c r="EP23" s="11" t="s">
        <v>276</v>
      </c>
      <c r="EQ23" s="3">
        <v>16.8</v>
      </c>
      <c r="ER23" s="3">
        <v>12.7</v>
      </c>
      <c r="ES23" s="3">
        <v>13.2</v>
      </c>
      <c r="ET23" s="3">
        <v>16.7</v>
      </c>
      <c r="EU23" s="3">
        <v>19.9</v>
      </c>
      <c r="EV23" s="3">
        <v>18.1</v>
      </c>
      <c r="EW23" s="3">
        <v>22.9</v>
      </c>
      <c r="EX23" s="3">
        <v>19.1</v>
      </c>
      <c r="EY23" s="3">
        <v>17.5</v>
      </c>
      <c r="EZ23" s="3">
        <v>13.6</v>
      </c>
      <c r="FA23" s="3">
        <v>13.1</v>
      </c>
      <c r="FB23" s="3">
        <v>12.6</v>
      </c>
      <c r="FC23" s="3">
        <v>9.4</v>
      </c>
      <c r="FD23" s="3">
        <v>13.2</v>
      </c>
      <c r="FE23" s="3">
        <v>25</v>
      </c>
      <c r="FF23" s="3">
        <v>24</v>
      </c>
      <c r="FG23" s="3">
        <v>13.1</v>
      </c>
      <c r="FH23" s="3">
        <v>21</v>
      </c>
      <c r="FI23" s="3">
        <v>16</v>
      </c>
      <c r="FJ23" s="3">
        <v>14.1</v>
      </c>
      <c r="FK23" s="3">
        <v>11.7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 t="s">
        <v>268</v>
      </c>
      <c r="M24" s="3" t="s">
        <v>268</v>
      </c>
      <c r="N24" s="3" t="s">
        <v>268</v>
      </c>
      <c r="O24" s="3" t="s">
        <v>268</v>
      </c>
      <c r="P24" s="3" t="s">
        <v>268</v>
      </c>
      <c r="Q24" s="3" t="s">
        <v>268</v>
      </c>
      <c r="R24" s="3" t="s">
        <v>268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0.2</v>
      </c>
      <c r="AB24" s="3">
        <v>0.2</v>
      </c>
      <c r="AC24" s="3">
        <v>0.1</v>
      </c>
      <c r="AD24" s="3">
        <v>0.1</v>
      </c>
      <c r="AE24" s="3">
        <v>0.1</v>
      </c>
      <c r="AF24" s="3">
        <v>0.1</v>
      </c>
      <c r="AG24" s="3">
        <v>0.1</v>
      </c>
      <c r="AH24" s="3">
        <v>0.4</v>
      </c>
      <c r="AI24" s="3">
        <v>0.1</v>
      </c>
      <c r="AJ24" s="3">
        <v>0.1</v>
      </c>
      <c r="AK24" s="3" t="s">
        <v>268</v>
      </c>
      <c r="AL24" s="3" t="s">
        <v>268</v>
      </c>
      <c r="AM24" s="3" t="s">
        <v>268</v>
      </c>
      <c r="AN24" s="3" t="s">
        <v>268</v>
      </c>
      <c r="AO24" s="3" t="s">
        <v>268</v>
      </c>
      <c r="AP24" s="3" t="s">
        <v>268</v>
      </c>
      <c r="AQ24" s="3" t="s">
        <v>268</v>
      </c>
      <c r="AR24" s="3">
        <v>1</v>
      </c>
      <c r="AS24" s="3">
        <v>0.9</v>
      </c>
      <c r="AT24" s="3">
        <v>1.3</v>
      </c>
      <c r="AU24" s="3">
        <v>4.2</v>
      </c>
      <c r="AW24" s="1"/>
      <c r="AX24" s="11" t="s">
        <v>277</v>
      </c>
      <c r="AY24" s="3">
        <v>4.1</v>
      </c>
      <c r="AZ24" s="3">
        <v>4</v>
      </c>
      <c r="BA24" s="3">
        <v>4</v>
      </c>
      <c r="BB24" s="3">
        <v>3.6</v>
      </c>
      <c r="BC24" s="3">
        <v>4</v>
      </c>
      <c r="BD24" s="3">
        <v>3.3</v>
      </c>
      <c r="BE24" s="3">
        <v>2.6</v>
      </c>
      <c r="BF24" s="3">
        <v>2.1</v>
      </c>
      <c r="BG24" s="3">
        <v>1.8</v>
      </c>
      <c r="BH24" s="3">
        <v>2.9</v>
      </c>
      <c r="BI24" s="3" t="s">
        <v>268</v>
      </c>
      <c r="BJ24" s="3" t="s">
        <v>268</v>
      </c>
      <c r="BK24" s="3" t="s">
        <v>268</v>
      </c>
      <c r="BL24" s="3" t="s">
        <v>268</v>
      </c>
      <c r="BM24" s="3" t="s">
        <v>268</v>
      </c>
      <c r="BN24" s="3" t="s">
        <v>268</v>
      </c>
      <c r="BO24" s="3" t="s">
        <v>268</v>
      </c>
      <c r="BP24" s="3" t="s">
        <v>268</v>
      </c>
      <c r="BQ24" s="3">
        <v>0.1</v>
      </c>
      <c r="BR24" s="3">
        <v>0.1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 t="s">
        <v>268</v>
      </c>
      <c r="DA24" s="3" t="s">
        <v>268</v>
      </c>
      <c r="DB24" s="3" t="s">
        <v>268</v>
      </c>
      <c r="DC24" s="3" t="s">
        <v>268</v>
      </c>
      <c r="DD24" s="3" t="s">
        <v>268</v>
      </c>
      <c r="DE24" s="3" t="s">
        <v>268</v>
      </c>
      <c r="DF24" s="3" t="s">
        <v>268</v>
      </c>
      <c r="DG24" s="3" t="s">
        <v>268</v>
      </c>
      <c r="DH24" s="3" t="s">
        <v>268</v>
      </c>
      <c r="DI24" s="3" t="s">
        <v>268</v>
      </c>
      <c r="DJ24" s="3" t="s">
        <v>268</v>
      </c>
      <c r="DK24" s="3" t="s">
        <v>268</v>
      </c>
      <c r="DL24" s="3" t="s">
        <v>268</v>
      </c>
      <c r="DM24" s="3">
        <v>4</v>
      </c>
      <c r="DN24" s="3">
        <v>4.7</v>
      </c>
      <c r="DO24" s="3">
        <v>4.5</v>
      </c>
      <c r="DQ24" s="1"/>
      <c r="DR24" s="11" t="s">
        <v>277</v>
      </c>
      <c r="DS24" s="3">
        <v>7.3</v>
      </c>
      <c r="DT24" s="3">
        <v>6.4</v>
      </c>
      <c r="DU24" s="3">
        <v>4.8</v>
      </c>
      <c r="DV24" s="3">
        <v>4.4</v>
      </c>
      <c r="DW24" s="3">
        <v>3.5</v>
      </c>
      <c r="DX24" s="3">
        <v>3.4</v>
      </c>
      <c r="DY24" s="3">
        <v>3.4</v>
      </c>
      <c r="DZ24" s="3">
        <v>3.6</v>
      </c>
      <c r="EA24" s="3">
        <v>3.9</v>
      </c>
      <c r="EB24" s="3">
        <v>16.1</v>
      </c>
      <c r="EC24" s="3">
        <v>4.3</v>
      </c>
      <c r="ED24" s="3">
        <v>6.3</v>
      </c>
      <c r="EE24" s="3">
        <v>6.4</v>
      </c>
      <c r="EF24" s="3">
        <v>4.6</v>
      </c>
      <c r="EG24" s="3" t="s">
        <v>268</v>
      </c>
      <c r="EH24" s="3" t="s">
        <v>268</v>
      </c>
      <c r="EI24" s="3" t="s">
        <v>268</v>
      </c>
      <c r="EJ24" s="3">
        <v>4.7</v>
      </c>
      <c r="EK24" s="3">
        <v>2.7</v>
      </c>
      <c r="EL24" s="3">
        <v>5.1</v>
      </c>
      <c r="EM24" s="3">
        <v>5.2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0.1</v>
      </c>
      <c r="EZ24" s="3">
        <v>0.1</v>
      </c>
      <c r="FA24" s="3">
        <v>0.1</v>
      </c>
      <c r="FB24" s="3" t="s">
        <v>268</v>
      </c>
      <c r="FC24" s="3" t="s">
        <v>268</v>
      </c>
      <c r="FD24" s="3" t="s">
        <v>268</v>
      </c>
      <c r="FE24" s="3" t="s">
        <v>268</v>
      </c>
      <c r="FF24" s="3">
        <v>0.1</v>
      </c>
      <c r="FG24" s="3" t="s">
        <v>268</v>
      </c>
      <c r="FH24" s="3" t="s">
        <v>268</v>
      </c>
      <c r="FI24" s="3">
        <v>0.1</v>
      </c>
      <c r="FJ24" s="3">
        <v>0.1</v>
      </c>
      <c r="FK24" s="3">
        <v>0.1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>
        <v>29.8</v>
      </c>
      <c r="D27" s="3">
        <v>29.6</v>
      </c>
      <c r="E27" s="3">
        <v>27.8</v>
      </c>
      <c r="F27" s="3">
        <v>29.2</v>
      </c>
      <c r="G27" s="3">
        <v>28.3</v>
      </c>
      <c r="H27" s="3">
        <v>35.6</v>
      </c>
      <c r="I27" s="3">
        <v>27.2</v>
      </c>
      <c r="J27" s="3">
        <v>25.4</v>
      </c>
      <c r="K27" s="3">
        <v>28.4</v>
      </c>
      <c r="L27" s="3">
        <v>31.9</v>
      </c>
      <c r="M27" s="3">
        <v>40.6</v>
      </c>
      <c r="N27" s="3">
        <v>41</v>
      </c>
      <c r="O27" s="3">
        <v>40.7</v>
      </c>
      <c r="P27" s="3" t="s">
        <v>268</v>
      </c>
      <c r="Q27" s="3">
        <v>41.5</v>
      </c>
      <c r="R27" s="3">
        <v>39</v>
      </c>
      <c r="S27" s="3" t="s">
        <v>268</v>
      </c>
      <c r="T27" s="3">
        <v>35.4</v>
      </c>
      <c r="U27" s="3" t="s">
        <v>268</v>
      </c>
      <c r="V27" s="3" t="s">
        <v>268</v>
      </c>
      <c r="W27" s="3" t="s">
        <v>268</v>
      </c>
      <c r="Y27" s="1"/>
      <c r="Z27" s="11" t="s">
        <v>267</v>
      </c>
      <c r="AA27" s="3">
        <v>38.3</v>
      </c>
      <c r="AB27" s="3">
        <v>41.3</v>
      </c>
      <c r="AC27" s="3">
        <v>38.5</v>
      </c>
      <c r="AD27" s="3">
        <v>41.9</v>
      </c>
      <c r="AE27" s="3">
        <v>39.7</v>
      </c>
      <c r="AF27" s="3">
        <v>46.8</v>
      </c>
      <c r="AG27" s="3">
        <v>38.3</v>
      </c>
      <c r="AH27" s="3">
        <v>37.4</v>
      </c>
      <c r="AI27" s="3">
        <v>35.2</v>
      </c>
      <c r="AJ27" s="3">
        <v>36.9</v>
      </c>
      <c r="AK27" s="3">
        <v>37.8</v>
      </c>
      <c r="AL27" s="3">
        <v>35.9</v>
      </c>
      <c r="AM27" s="3">
        <v>35</v>
      </c>
      <c r="AN27" s="3">
        <v>36.2</v>
      </c>
      <c r="AO27" s="3">
        <v>31.9</v>
      </c>
      <c r="AP27" s="3">
        <v>33.1</v>
      </c>
      <c r="AQ27" s="3">
        <v>34.8</v>
      </c>
      <c r="AR27" s="3">
        <v>35.1</v>
      </c>
      <c r="AS27" s="3">
        <v>36.3</v>
      </c>
      <c r="AT27" s="3">
        <v>35.9</v>
      </c>
      <c r="AU27" s="3">
        <v>39.1</v>
      </c>
      <c r="AW27" s="1"/>
      <c r="AX27" s="11" t="s">
        <v>267</v>
      </c>
      <c r="AY27" s="3">
        <v>30.6</v>
      </c>
      <c r="AZ27" s="3">
        <v>30.4</v>
      </c>
      <c r="BA27" s="3">
        <v>27.6</v>
      </c>
      <c r="BB27" s="3">
        <v>24.2</v>
      </c>
      <c r="BC27" s="3">
        <v>22.8</v>
      </c>
      <c r="BD27" s="3">
        <v>26.9</v>
      </c>
      <c r="BE27" s="3">
        <v>33.4</v>
      </c>
      <c r="BF27" s="3">
        <v>34.3</v>
      </c>
      <c r="BG27" s="3">
        <v>35.5</v>
      </c>
      <c r="BH27" s="3">
        <v>36.2</v>
      </c>
      <c r="BI27" s="3">
        <v>35.4</v>
      </c>
      <c r="BJ27" s="3">
        <v>36.4</v>
      </c>
      <c r="BK27" s="3">
        <v>38.6</v>
      </c>
      <c r="BL27" s="3">
        <v>37.8</v>
      </c>
      <c r="BM27" s="3">
        <v>35.2</v>
      </c>
      <c r="BN27" s="3">
        <v>35.9</v>
      </c>
      <c r="BO27" s="3">
        <v>36</v>
      </c>
      <c r="BP27" s="3">
        <v>32.5</v>
      </c>
      <c r="BQ27" s="3">
        <v>35.5</v>
      </c>
      <c r="BR27" s="3">
        <v>34</v>
      </c>
      <c r="BS27" s="3">
        <v>35.2</v>
      </c>
      <c r="BU27" s="1"/>
      <c r="BV27" s="11" t="s">
        <v>267</v>
      </c>
      <c r="BW27" s="3">
        <v>43.1</v>
      </c>
      <c r="BX27" s="3">
        <v>44.8</v>
      </c>
      <c r="BY27" s="3">
        <v>38.6</v>
      </c>
      <c r="BZ27" s="3">
        <v>42.5</v>
      </c>
      <c r="CA27" s="3">
        <v>33.5</v>
      </c>
      <c r="CB27" s="3">
        <v>32.5</v>
      </c>
      <c r="CC27" s="3">
        <v>30.1</v>
      </c>
      <c r="CD27" s="3">
        <v>33.1</v>
      </c>
      <c r="CE27" s="3">
        <v>32</v>
      </c>
      <c r="CF27" s="3">
        <v>32.8</v>
      </c>
      <c r="CG27" s="3">
        <v>32.9</v>
      </c>
      <c r="CH27" s="3" t="s">
        <v>268</v>
      </c>
      <c r="CI27" s="3">
        <v>35.1</v>
      </c>
      <c r="CJ27" s="3">
        <v>33.3</v>
      </c>
      <c r="CK27" s="3">
        <v>26.5</v>
      </c>
      <c r="CL27" s="3">
        <v>21.3</v>
      </c>
      <c r="CM27" s="3">
        <v>26.2</v>
      </c>
      <c r="CN27" s="3">
        <v>18.3</v>
      </c>
      <c r="CO27" s="3">
        <v>28</v>
      </c>
      <c r="CP27" s="3">
        <v>29</v>
      </c>
      <c r="CQ27" s="3">
        <v>26.1</v>
      </c>
      <c r="CS27" s="1"/>
      <c r="CT27" s="11" t="s">
        <v>267</v>
      </c>
      <c r="CU27" s="3">
        <v>13.2</v>
      </c>
      <c r="CV27" s="3">
        <v>15.9</v>
      </c>
      <c r="CW27" s="3">
        <v>18.1</v>
      </c>
      <c r="CX27" s="3">
        <v>42.2</v>
      </c>
      <c r="CY27" s="3">
        <v>31.9</v>
      </c>
      <c r="CZ27" s="3">
        <v>57.4</v>
      </c>
      <c r="DA27" s="3">
        <v>26</v>
      </c>
      <c r="DB27" s="3">
        <v>27.9</v>
      </c>
      <c r="DC27" s="3">
        <v>28.8</v>
      </c>
      <c r="DD27" s="3">
        <v>31.2</v>
      </c>
      <c r="DE27" s="3" t="s">
        <v>268</v>
      </c>
      <c r="DF27" s="3" t="s">
        <v>268</v>
      </c>
      <c r="DG27" s="3">
        <v>15.7</v>
      </c>
      <c r="DH27" s="3" t="s">
        <v>268</v>
      </c>
      <c r="DI27" s="3">
        <v>16.5</v>
      </c>
      <c r="DJ27" s="3">
        <v>18</v>
      </c>
      <c r="DK27" s="3" t="s">
        <v>268</v>
      </c>
      <c r="DL27" s="3">
        <v>18.9</v>
      </c>
      <c r="DM27" s="3">
        <v>19.5</v>
      </c>
      <c r="DN27" s="3">
        <v>18.1</v>
      </c>
      <c r="DO27" s="3">
        <v>18</v>
      </c>
      <c r="DQ27" s="1"/>
      <c r="DR27" s="11" t="s">
        <v>267</v>
      </c>
      <c r="DS27" s="3">
        <v>12.7</v>
      </c>
      <c r="DT27" s="3">
        <v>15.6</v>
      </c>
      <c r="DU27" s="3">
        <v>15.6</v>
      </c>
      <c r="DV27" s="3">
        <v>16.3</v>
      </c>
      <c r="DW27" s="3">
        <v>18.4</v>
      </c>
      <c r="DX27" s="3">
        <v>24.7</v>
      </c>
      <c r="DY27" s="3">
        <v>23.3</v>
      </c>
      <c r="DZ27" s="3">
        <v>21.2</v>
      </c>
      <c r="EA27" s="3">
        <v>22.3</v>
      </c>
      <c r="EB27" s="3">
        <v>17.9</v>
      </c>
      <c r="EC27" s="3">
        <v>24.8</v>
      </c>
      <c r="ED27" s="3" t="s">
        <v>268</v>
      </c>
      <c r="EE27" s="3">
        <v>24.9</v>
      </c>
      <c r="EF27" s="3">
        <v>23.7</v>
      </c>
      <c r="EG27" s="3">
        <v>24.1</v>
      </c>
      <c r="EH27" s="3">
        <v>22.1</v>
      </c>
      <c r="EI27" s="3">
        <v>25.8</v>
      </c>
      <c r="EJ27" s="3">
        <v>28.3</v>
      </c>
      <c r="EK27" s="3">
        <v>23.5</v>
      </c>
      <c r="EL27" s="3">
        <v>23.9</v>
      </c>
      <c r="EM27" s="3">
        <v>23</v>
      </c>
      <c r="EO27" s="1"/>
      <c r="EP27" s="11" t="s">
        <v>267</v>
      </c>
      <c r="EQ27" s="3">
        <v>13</v>
      </c>
      <c r="ER27" s="3">
        <v>14.5</v>
      </c>
      <c r="ES27" s="3">
        <v>17.7</v>
      </c>
      <c r="ET27" s="3">
        <v>16.9</v>
      </c>
      <c r="EU27" s="3">
        <v>16.4</v>
      </c>
      <c r="EV27" s="3">
        <v>18.2</v>
      </c>
      <c r="EW27" s="3" t="s">
        <v>268</v>
      </c>
      <c r="EX27" s="3" t="s">
        <v>268</v>
      </c>
      <c r="EY27" s="3" t="s">
        <v>268</v>
      </c>
      <c r="EZ27" s="3" t="s">
        <v>268</v>
      </c>
      <c r="FA27" s="3" t="s">
        <v>268</v>
      </c>
      <c r="FB27" s="3" t="s">
        <v>268</v>
      </c>
      <c r="FC27" s="3">
        <v>29.6</v>
      </c>
      <c r="FD27" s="3" t="s">
        <v>268</v>
      </c>
      <c r="FE27" s="3">
        <v>22.5</v>
      </c>
      <c r="FF27" s="3">
        <v>21.7</v>
      </c>
      <c r="FG27" s="3" t="s">
        <v>268</v>
      </c>
      <c r="FH27" s="3" t="s">
        <v>268</v>
      </c>
      <c r="FI27" s="3" t="s">
        <v>268</v>
      </c>
      <c r="FJ27" s="3" t="s">
        <v>268</v>
      </c>
      <c r="FK27" s="3" t="s">
        <v>268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 t="s">
        <v>268</v>
      </c>
      <c r="F28" s="3" t="s">
        <v>268</v>
      </c>
      <c r="G28" s="3" t="s">
        <v>268</v>
      </c>
      <c r="H28" s="3" t="s">
        <v>268</v>
      </c>
      <c r="I28" s="3" t="s">
        <v>268</v>
      </c>
      <c r="J28" s="3" t="s">
        <v>268</v>
      </c>
      <c r="K28" s="3" t="s">
        <v>268</v>
      </c>
      <c r="L28" s="3" t="s">
        <v>268</v>
      </c>
      <c r="M28" s="3" t="s">
        <v>268</v>
      </c>
      <c r="N28" s="3">
        <v>9.5</v>
      </c>
      <c r="O28" s="3" t="s">
        <v>268</v>
      </c>
      <c r="P28" s="3" t="s">
        <v>268</v>
      </c>
      <c r="Q28" s="3" t="s">
        <v>268</v>
      </c>
      <c r="R28" s="3" t="s">
        <v>268</v>
      </c>
      <c r="S28" s="3">
        <v>27.8</v>
      </c>
      <c r="T28" s="3">
        <v>26.9</v>
      </c>
      <c r="U28" s="3">
        <v>25.5</v>
      </c>
      <c r="V28" s="3">
        <v>28.1</v>
      </c>
      <c r="W28" s="3">
        <v>29.6</v>
      </c>
      <c r="Y28" s="1"/>
      <c r="Z28" s="11" t="s">
        <v>269</v>
      </c>
      <c r="AA28" s="3">
        <v>41.8</v>
      </c>
      <c r="AB28" s="3">
        <v>40.5</v>
      </c>
      <c r="AC28" s="3">
        <v>41.3</v>
      </c>
      <c r="AD28" s="3">
        <v>37.5</v>
      </c>
      <c r="AE28" s="3">
        <v>38.7</v>
      </c>
      <c r="AF28" s="3">
        <v>33.8</v>
      </c>
      <c r="AG28" s="3">
        <v>38.2</v>
      </c>
      <c r="AH28" s="3">
        <v>38.8</v>
      </c>
      <c r="AI28" s="3">
        <v>36.1</v>
      </c>
      <c r="AJ28" s="3">
        <v>34.9</v>
      </c>
      <c r="AK28" s="3">
        <v>39.3</v>
      </c>
      <c r="AL28" s="3">
        <v>43.9</v>
      </c>
      <c r="AM28" s="3">
        <v>45.4</v>
      </c>
      <c r="AN28" s="3">
        <v>47.9</v>
      </c>
      <c r="AO28" s="3">
        <v>39.1</v>
      </c>
      <c r="AP28" s="3">
        <v>39.5</v>
      </c>
      <c r="AQ28" s="3">
        <v>41.1</v>
      </c>
      <c r="AR28" s="3">
        <v>41.6</v>
      </c>
      <c r="AS28" s="3">
        <v>40.6</v>
      </c>
      <c r="AT28" s="3">
        <v>40.9</v>
      </c>
      <c r="AU28" s="3">
        <v>39.3</v>
      </c>
      <c r="AW28" s="1"/>
      <c r="AX28" s="11" t="s">
        <v>269</v>
      </c>
      <c r="AY28" s="3">
        <v>56.6</v>
      </c>
      <c r="AZ28" s="3">
        <v>55.6</v>
      </c>
      <c r="BA28" s="3">
        <v>59.3</v>
      </c>
      <c r="BB28" s="3">
        <v>63.2</v>
      </c>
      <c r="BC28" s="3">
        <v>62.5</v>
      </c>
      <c r="BD28" s="3">
        <v>59.4</v>
      </c>
      <c r="BE28" s="3">
        <v>53.8</v>
      </c>
      <c r="BF28" s="3">
        <v>53.8</v>
      </c>
      <c r="BG28" s="3">
        <v>52.8</v>
      </c>
      <c r="BH28" s="3">
        <v>51.4</v>
      </c>
      <c r="BI28" s="3">
        <v>52.2</v>
      </c>
      <c r="BJ28" s="3">
        <v>51.2</v>
      </c>
      <c r="BK28" s="3">
        <v>51.9</v>
      </c>
      <c r="BL28" s="3">
        <v>51.3</v>
      </c>
      <c r="BM28" s="3">
        <v>52.9</v>
      </c>
      <c r="BN28" s="3">
        <v>55</v>
      </c>
      <c r="BO28" s="3">
        <v>57.2</v>
      </c>
      <c r="BP28" s="3">
        <v>56.7</v>
      </c>
      <c r="BQ28" s="3">
        <v>54.8</v>
      </c>
      <c r="BR28" s="3">
        <v>57.1</v>
      </c>
      <c r="BS28" s="3">
        <v>55.8</v>
      </c>
      <c r="BU28" s="1"/>
      <c r="BV28" s="11" t="s">
        <v>269</v>
      </c>
      <c r="BW28" s="3">
        <v>44.9</v>
      </c>
      <c r="BX28" s="3">
        <v>46.7</v>
      </c>
      <c r="BY28" s="3">
        <v>54</v>
      </c>
      <c r="BZ28" s="3">
        <v>49.7</v>
      </c>
      <c r="CA28" s="3">
        <v>55.2</v>
      </c>
      <c r="CB28" s="3">
        <v>55.2</v>
      </c>
      <c r="CC28" s="3">
        <v>55.3</v>
      </c>
      <c r="CD28" s="3">
        <v>55.3</v>
      </c>
      <c r="CE28" s="3">
        <v>55.8</v>
      </c>
      <c r="CF28" s="3">
        <v>57.7</v>
      </c>
      <c r="CG28" s="3" t="s">
        <v>268</v>
      </c>
      <c r="CH28" s="3">
        <v>57.8</v>
      </c>
      <c r="CI28" s="3">
        <v>53.2</v>
      </c>
      <c r="CJ28" s="3" t="s">
        <v>268</v>
      </c>
      <c r="CK28" s="3" t="s">
        <v>268</v>
      </c>
      <c r="CL28" s="3" t="s">
        <v>268</v>
      </c>
      <c r="CM28" s="3" t="s">
        <v>268</v>
      </c>
      <c r="CN28" s="3">
        <v>73.9</v>
      </c>
      <c r="CO28" s="3">
        <v>62</v>
      </c>
      <c r="CP28" s="3">
        <v>61.8</v>
      </c>
      <c r="CQ28" s="3">
        <v>62.7</v>
      </c>
      <c r="CS28" s="1"/>
      <c r="CT28" s="11" t="s">
        <v>269</v>
      </c>
      <c r="CU28" s="3">
        <v>71.4</v>
      </c>
      <c r="CV28" s="3">
        <v>64.9</v>
      </c>
      <c r="CW28" s="3">
        <v>56.6</v>
      </c>
      <c r="CX28" s="3">
        <v>16.3</v>
      </c>
      <c r="CY28" s="3">
        <v>12.5</v>
      </c>
      <c r="CZ28" s="3">
        <v>13.5</v>
      </c>
      <c r="DA28" s="3">
        <v>53.8</v>
      </c>
      <c r="DB28" s="3">
        <v>51.8</v>
      </c>
      <c r="DC28" s="3" t="s">
        <v>268</v>
      </c>
      <c r="DD28" s="3" t="s">
        <v>268</v>
      </c>
      <c r="DE28" s="3" t="s">
        <v>268</v>
      </c>
      <c r="DF28" s="3" t="s">
        <v>268</v>
      </c>
      <c r="DG28" s="3" t="s">
        <v>268</v>
      </c>
      <c r="DH28" s="3" t="s">
        <v>268</v>
      </c>
      <c r="DI28" s="3" t="s">
        <v>268</v>
      </c>
      <c r="DJ28" s="3" t="s">
        <v>268</v>
      </c>
      <c r="DK28" s="3" t="s">
        <v>268</v>
      </c>
      <c r="DL28" s="3" t="s">
        <v>268</v>
      </c>
      <c r="DM28" s="3">
        <v>49.3</v>
      </c>
      <c r="DN28" s="3">
        <v>49.3</v>
      </c>
      <c r="DO28" s="3">
        <v>43.8</v>
      </c>
      <c r="DQ28" s="1"/>
      <c r="DR28" s="11" t="s">
        <v>269</v>
      </c>
      <c r="DS28" s="3">
        <v>70.9</v>
      </c>
      <c r="DT28" s="3">
        <v>63.7</v>
      </c>
      <c r="DU28" s="3">
        <v>62.6</v>
      </c>
      <c r="DV28" s="3">
        <v>57.3</v>
      </c>
      <c r="DW28" s="3">
        <v>53.9</v>
      </c>
      <c r="DX28" s="3">
        <v>49.5</v>
      </c>
      <c r="DY28" s="3">
        <v>53.3</v>
      </c>
      <c r="DZ28" s="3">
        <v>53.1</v>
      </c>
      <c r="EA28" s="3">
        <v>55.4</v>
      </c>
      <c r="EB28" s="3">
        <v>43.5</v>
      </c>
      <c r="EC28" s="3">
        <v>54.1</v>
      </c>
      <c r="ED28" s="3">
        <v>53.1</v>
      </c>
      <c r="EE28" s="3">
        <v>52.5</v>
      </c>
      <c r="EF28" s="3">
        <v>54.1</v>
      </c>
      <c r="EG28" s="3">
        <v>56.9</v>
      </c>
      <c r="EH28" s="3">
        <v>63.4</v>
      </c>
      <c r="EI28" s="3" t="s">
        <v>268</v>
      </c>
      <c r="EJ28" s="3" t="s">
        <v>268</v>
      </c>
      <c r="EK28" s="3">
        <v>58.5</v>
      </c>
      <c r="EL28" s="3">
        <v>57.4</v>
      </c>
      <c r="EM28" s="3">
        <v>55.4</v>
      </c>
      <c r="EO28" s="1"/>
      <c r="EP28" s="11" t="s">
        <v>269</v>
      </c>
      <c r="EQ28" s="3">
        <v>64.4</v>
      </c>
      <c r="ER28" s="3">
        <v>68.4</v>
      </c>
      <c r="ES28" s="3">
        <v>61.4</v>
      </c>
      <c r="ET28" s="3">
        <v>60</v>
      </c>
      <c r="EU28" s="3">
        <v>57.2</v>
      </c>
      <c r="EV28" s="3">
        <v>60.2</v>
      </c>
      <c r="EW28" s="3">
        <v>33.9</v>
      </c>
      <c r="EX28" s="3" t="s">
        <v>268</v>
      </c>
      <c r="EY28" s="3" t="s">
        <v>268</v>
      </c>
      <c r="EZ28" s="3" t="s">
        <v>268</v>
      </c>
      <c r="FA28" s="3" t="s">
        <v>268</v>
      </c>
      <c r="FB28" s="3" t="s">
        <v>268</v>
      </c>
      <c r="FC28" s="3" t="s">
        <v>268</v>
      </c>
      <c r="FD28" s="3" t="s">
        <v>268</v>
      </c>
      <c r="FE28" s="3">
        <v>32.8</v>
      </c>
      <c r="FF28" s="3">
        <v>33.6</v>
      </c>
      <c r="FG28" s="3" t="s">
        <v>268</v>
      </c>
      <c r="FH28" s="3">
        <v>31.5</v>
      </c>
      <c r="FI28" s="3">
        <v>37.8</v>
      </c>
      <c r="FJ28" s="3">
        <v>36.9</v>
      </c>
      <c r="FK28" s="3">
        <v>42.1</v>
      </c>
    </row>
    <row r="29" ht="14.5" spans="1:167">
      <c r="A29" s="1"/>
      <c r="B29" s="11" t="s">
        <v>270</v>
      </c>
      <c r="C29" s="3" t="s">
        <v>268</v>
      </c>
      <c r="D29" s="3" t="s">
        <v>268</v>
      </c>
      <c r="E29" s="3" t="s">
        <v>268</v>
      </c>
      <c r="F29" s="3" t="s">
        <v>268</v>
      </c>
      <c r="G29" s="3" t="s">
        <v>268</v>
      </c>
      <c r="H29" s="3" t="s">
        <v>268</v>
      </c>
      <c r="I29" s="3" t="s">
        <v>268</v>
      </c>
      <c r="J29" s="3" t="s">
        <v>268</v>
      </c>
      <c r="K29" s="3" t="s">
        <v>268</v>
      </c>
      <c r="L29" s="3" t="s">
        <v>268</v>
      </c>
      <c r="M29" s="3" t="s">
        <v>268</v>
      </c>
      <c r="N29" s="3" t="s">
        <v>268</v>
      </c>
      <c r="O29" s="3" t="s">
        <v>268</v>
      </c>
      <c r="P29" s="3" t="s">
        <v>268</v>
      </c>
      <c r="Q29" s="3">
        <v>5.9</v>
      </c>
      <c r="R29" s="3" t="s">
        <v>268</v>
      </c>
      <c r="S29" s="3">
        <v>4.3</v>
      </c>
      <c r="T29" s="3">
        <v>3.7</v>
      </c>
      <c r="U29" s="3">
        <v>4.3</v>
      </c>
      <c r="V29" s="3">
        <v>4.8</v>
      </c>
      <c r="W29" s="3">
        <v>6</v>
      </c>
      <c r="Y29" s="1"/>
      <c r="Z29" s="11" t="s">
        <v>270</v>
      </c>
      <c r="AA29" s="3" t="s">
        <v>268</v>
      </c>
      <c r="AB29" s="3" t="s">
        <v>268</v>
      </c>
      <c r="AC29" s="3" t="s">
        <v>268</v>
      </c>
      <c r="AD29" s="3" t="s">
        <v>268</v>
      </c>
      <c r="AE29" s="3" t="s">
        <v>268</v>
      </c>
      <c r="AF29" s="3" t="s">
        <v>268</v>
      </c>
      <c r="AG29" s="3" t="s">
        <v>268</v>
      </c>
      <c r="AH29" s="3" t="s">
        <v>268</v>
      </c>
      <c r="AI29" s="3" t="s">
        <v>268</v>
      </c>
      <c r="AJ29" s="3" t="s">
        <v>268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 t="s">
        <v>268</v>
      </c>
      <c r="AS29" s="3">
        <v>2.9</v>
      </c>
      <c r="AT29" s="3" t="s">
        <v>268</v>
      </c>
      <c r="AU29" s="3" t="s">
        <v>268</v>
      </c>
      <c r="AW29" s="1"/>
      <c r="AX29" s="11" t="s">
        <v>270</v>
      </c>
      <c r="AY29" s="3">
        <v>2.4</v>
      </c>
      <c r="AZ29" s="3">
        <v>2.7</v>
      </c>
      <c r="BA29" s="3">
        <v>2.6</v>
      </c>
      <c r="BB29" s="3" t="s">
        <v>268</v>
      </c>
      <c r="BC29" s="3" t="s">
        <v>268</v>
      </c>
      <c r="BD29" s="3" t="s">
        <v>268</v>
      </c>
      <c r="BE29" s="3">
        <v>1</v>
      </c>
      <c r="BF29" s="3" t="s">
        <v>268</v>
      </c>
      <c r="BG29" s="3">
        <v>1.1</v>
      </c>
      <c r="BH29" s="3">
        <v>1.3</v>
      </c>
      <c r="BI29" s="3" t="s">
        <v>268</v>
      </c>
      <c r="BJ29" s="3" t="s">
        <v>268</v>
      </c>
      <c r="BK29" s="3" t="s">
        <v>268</v>
      </c>
      <c r="BL29" s="3" t="s">
        <v>268</v>
      </c>
      <c r="BM29" s="3" t="s">
        <v>268</v>
      </c>
      <c r="BN29" s="3" t="s">
        <v>268</v>
      </c>
      <c r="BO29" s="3" t="s">
        <v>268</v>
      </c>
      <c r="BP29" s="3" t="s">
        <v>268</v>
      </c>
      <c r="BQ29" s="3" t="s">
        <v>268</v>
      </c>
      <c r="BR29" s="3">
        <v>1.3</v>
      </c>
      <c r="BS29" s="3">
        <v>1.2</v>
      </c>
      <c r="BU29" s="1"/>
      <c r="BV29" s="11" t="s">
        <v>270</v>
      </c>
      <c r="BW29" s="3" t="s">
        <v>268</v>
      </c>
      <c r="BX29" s="3" t="s">
        <v>268</v>
      </c>
      <c r="BY29" s="3" t="s">
        <v>268</v>
      </c>
      <c r="BZ29" s="3" t="s">
        <v>268</v>
      </c>
      <c r="CA29" s="3" t="s">
        <v>268</v>
      </c>
      <c r="CB29" s="3" t="s">
        <v>268</v>
      </c>
      <c r="CC29" s="3" t="s">
        <v>268</v>
      </c>
      <c r="CD29" s="3" t="s">
        <v>268</v>
      </c>
      <c r="CE29" s="3" t="s">
        <v>268</v>
      </c>
      <c r="CF29" s="3" t="s">
        <v>268</v>
      </c>
      <c r="CG29" s="3">
        <v>0.5</v>
      </c>
      <c r="CH29" s="3" t="s">
        <v>268</v>
      </c>
      <c r="CI29" s="3">
        <v>0.5</v>
      </c>
      <c r="CJ29" s="3" t="s">
        <v>268</v>
      </c>
      <c r="CK29" s="3" t="s">
        <v>268</v>
      </c>
      <c r="CL29" s="3" t="s">
        <v>268</v>
      </c>
      <c r="CM29" s="3">
        <v>0.3</v>
      </c>
      <c r="CN29" s="3">
        <v>0.4</v>
      </c>
      <c r="CO29" s="3" t="s">
        <v>268</v>
      </c>
      <c r="CP29" s="3" t="s">
        <v>268</v>
      </c>
      <c r="CQ29" s="3" t="s">
        <v>268</v>
      </c>
      <c r="CS29" s="1"/>
      <c r="CT29" s="11" t="s">
        <v>270</v>
      </c>
      <c r="CU29" s="3" t="s">
        <v>268</v>
      </c>
      <c r="CV29" s="3" t="s">
        <v>268</v>
      </c>
      <c r="CW29" s="3" t="s">
        <v>268</v>
      </c>
      <c r="CX29" s="3" t="s">
        <v>268</v>
      </c>
      <c r="CY29" s="3" t="s">
        <v>268</v>
      </c>
      <c r="CZ29" s="3" t="s">
        <v>268</v>
      </c>
      <c r="DA29" s="3" t="s">
        <v>268</v>
      </c>
      <c r="DB29" s="3" t="s">
        <v>268</v>
      </c>
      <c r="DC29" s="3" t="s">
        <v>268</v>
      </c>
      <c r="DD29" s="3" t="s">
        <v>268</v>
      </c>
      <c r="DE29" s="3">
        <v>1.4</v>
      </c>
      <c r="DF29" s="3">
        <v>1.3</v>
      </c>
      <c r="DG29" s="3">
        <v>0.5</v>
      </c>
      <c r="DH29" s="3">
        <v>1.1</v>
      </c>
      <c r="DI29" s="3">
        <v>4.3</v>
      </c>
      <c r="DJ29" s="3" t="s">
        <v>268</v>
      </c>
      <c r="DK29" s="3">
        <v>1.1</v>
      </c>
      <c r="DL29" s="3">
        <v>0.7</v>
      </c>
      <c r="DM29" s="3">
        <v>1</v>
      </c>
      <c r="DN29" s="3">
        <v>1</v>
      </c>
      <c r="DO29" s="3">
        <v>0.7</v>
      </c>
      <c r="DQ29" s="1"/>
      <c r="DR29" s="11" t="s">
        <v>270</v>
      </c>
      <c r="DS29" s="3" t="s">
        <v>268</v>
      </c>
      <c r="DT29" s="3" t="s">
        <v>268</v>
      </c>
      <c r="DU29" s="3" t="s">
        <v>268</v>
      </c>
      <c r="DV29" s="3" t="s">
        <v>268</v>
      </c>
      <c r="DW29" s="3" t="s">
        <v>268</v>
      </c>
      <c r="DX29" s="3" t="s">
        <v>268</v>
      </c>
      <c r="DY29" s="3" t="s">
        <v>268</v>
      </c>
      <c r="DZ29" s="3" t="s">
        <v>268</v>
      </c>
      <c r="EA29" s="3" t="s">
        <v>268</v>
      </c>
      <c r="EB29" s="3" t="s">
        <v>268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 t="s">
        <v>268</v>
      </c>
      <c r="EJ29" s="3" t="s">
        <v>268</v>
      </c>
      <c r="EK29" s="3" t="s">
        <v>268</v>
      </c>
      <c r="EL29" s="3" t="s">
        <v>268</v>
      </c>
      <c r="EM29" s="3" t="s">
        <v>268</v>
      </c>
      <c r="EO29" s="1"/>
      <c r="EP29" s="11" t="s">
        <v>270</v>
      </c>
      <c r="EQ29" s="3" t="s">
        <v>268</v>
      </c>
      <c r="ER29" s="3" t="s">
        <v>268</v>
      </c>
      <c r="ES29" s="3" t="s">
        <v>268</v>
      </c>
      <c r="ET29" s="3" t="s">
        <v>268</v>
      </c>
      <c r="EU29" s="3" t="s">
        <v>268</v>
      </c>
      <c r="EV29" s="3" t="s">
        <v>268</v>
      </c>
      <c r="EW29" s="3" t="s">
        <v>268</v>
      </c>
      <c r="EX29" s="3" t="s">
        <v>268</v>
      </c>
      <c r="EY29" s="3" t="s">
        <v>268</v>
      </c>
      <c r="EZ29" s="3" t="s">
        <v>268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 t="s">
        <v>268</v>
      </c>
      <c r="FH29" s="3" t="s">
        <v>268</v>
      </c>
      <c r="FI29" s="3" t="s">
        <v>268</v>
      </c>
      <c r="FJ29" s="3" t="s">
        <v>268</v>
      </c>
      <c r="FK29" s="3" t="s">
        <v>268</v>
      </c>
    </row>
    <row r="30" ht="14.5" spans="1:167">
      <c r="A30" s="1"/>
      <c r="B30" s="11" t="s">
        <v>271</v>
      </c>
      <c r="C30" s="3">
        <v>30.1</v>
      </c>
      <c r="D30" s="3">
        <v>28.5</v>
      </c>
      <c r="E30" s="3">
        <v>27.9</v>
      </c>
      <c r="F30" s="3">
        <v>29.9</v>
      </c>
      <c r="G30" s="3">
        <v>27.9</v>
      </c>
      <c r="H30" s="3">
        <v>22.2</v>
      </c>
      <c r="I30" s="3">
        <v>24.1</v>
      </c>
      <c r="J30" s="3">
        <v>23.8</v>
      </c>
      <c r="K30" s="3">
        <v>21.8</v>
      </c>
      <c r="L30" s="3">
        <v>24.2</v>
      </c>
      <c r="M30" s="3" t="s">
        <v>268</v>
      </c>
      <c r="N30" s="3" t="s">
        <v>268</v>
      </c>
      <c r="O30" s="3" t="s">
        <v>268</v>
      </c>
      <c r="P30" s="3" t="s">
        <v>268</v>
      </c>
      <c r="Q30" s="3">
        <v>14.9</v>
      </c>
      <c r="R30" s="3">
        <v>8.1</v>
      </c>
      <c r="S30" s="3" t="s">
        <v>268</v>
      </c>
      <c r="T30" s="3">
        <v>3.8</v>
      </c>
      <c r="U30" s="3" t="s">
        <v>268</v>
      </c>
      <c r="V30" s="3" t="s">
        <v>268</v>
      </c>
      <c r="W30" s="3" t="s">
        <v>268</v>
      </c>
      <c r="Y30" s="1"/>
      <c r="Z30" s="11" t="s">
        <v>271</v>
      </c>
      <c r="AA30" s="3">
        <v>1.1</v>
      </c>
      <c r="AB30" s="3">
        <v>1.3</v>
      </c>
      <c r="AC30" s="3">
        <v>0.7</v>
      </c>
      <c r="AD30" s="3">
        <v>1.6</v>
      </c>
      <c r="AE30" s="3">
        <v>1.8</v>
      </c>
      <c r="AF30" s="3">
        <v>1.9</v>
      </c>
      <c r="AG30" s="3">
        <v>0.6</v>
      </c>
      <c r="AH30" s="3">
        <v>0.7</v>
      </c>
      <c r="AI30" s="3">
        <v>0.7</v>
      </c>
      <c r="AJ30" s="3">
        <v>1</v>
      </c>
      <c r="AK30" s="3" t="s">
        <v>268</v>
      </c>
      <c r="AL30" s="3" t="s">
        <v>268</v>
      </c>
      <c r="AM30" s="3" t="s">
        <v>268</v>
      </c>
      <c r="AN30" s="3">
        <v>0.6</v>
      </c>
      <c r="AO30" s="3">
        <v>0.5</v>
      </c>
      <c r="AP30" s="3">
        <v>0.4</v>
      </c>
      <c r="AQ30" s="3">
        <v>0.3</v>
      </c>
      <c r="AR30" s="3">
        <v>0.3</v>
      </c>
      <c r="AS30" s="3">
        <v>0.2</v>
      </c>
      <c r="AT30" s="3">
        <v>0.4</v>
      </c>
      <c r="AU30" s="3">
        <v>0.1</v>
      </c>
      <c r="AW30" s="1"/>
      <c r="AX30" s="11" t="s">
        <v>271</v>
      </c>
      <c r="AY30" s="3">
        <v>0.7</v>
      </c>
      <c r="AZ30" s="3">
        <v>1.4</v>
      </c>
      <c r="BA30" s="3">
        <v>0.5</v>
      </c>
      <c r="BB30" s="3">
        <v>1</v>
      </c>
      <c r="BC30" s="3">
        <v>1</v>
      </c>
      <c r="BD30" s="3">
        <v>0.9</v>
      </c>
      <c r="BE30" s="3">
        <v>1</v>
      </c>
      <c r="BF30" s="3">
        <v>0.8</v>
      </c>
      <c r="BG30" s="3">
        <v>0.7</v>
      </c>
      <c r="BH30" s="3">
        <v>0.5</v>
      </c>
      <c r="BI30" s="3" t="s">
        <v>268</v>
      </c>
      <c r="BJ30" s="3" t="s">
        <v>268</v>
      </c>
      <c r="BK30" s="3" t="s">
        <v>268</v>
      </c>
      <c r="BL30" s="3" t="s">
        <v>268</v>
      </c>
      <c r="BM30" s="3" t="s">
        <v>268</v>
      </c>
      <c r="BN30" s="3" t="s">
        <v>268</v>
      </c>
      <c r="BO30" s="3" t="s">
        <v>268</v>
      </c>
      <c r="BP30" s="3" t="s">
        <v>268</v>
      </c>
      <c r="BQ30" s="3" t="s">
        <v>268</v>
      </c>
      <c r="BR30" s="3">
        <v>0.3</v>
      </c>
      <c r="BS30" s="3">
        <v>0.2</v>
      </c>
      <c r="BU30" s="1"/>
      <c r="BV30" s="11" t="s">
        <v>271</v>
      </c>
      <c r="BW30" s="3">
        <v>0</v>
      </c>
      <c r="BX30" s="3">
        <v>0</v>
      </c>
      <c r="BY30" s="3" t="s">
        <v>268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 t="s">
        <v>268</v>
      </c>
      <c r="CJ30" s="3" t="s">
        <v>268</v>
      </c>
      <c r="CK30" s="3" t="s">
        <v>268</v>
      </c>
      <c r="CL30" s="3" t="s">
        <v>268</v>
      </c>
      <c r="CM30" s="3">
        <v>0</v>
      </c>
      <c r="CN30" s="3" t="s">
        <v>268</v>
      </c>
      <c r="CO30" s="3" t="s">
        <v>268</v>
      </c>
      <c r="CP30" s="3" t="s">
        <v>268</v>
      </c>
      <c r="CQ30" s="3">
        <v>0</v>
      </c>
      <c r="CS30" s="1"/>
      <c r="CT30" s="11" t="s">
        <v>271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 t="s">
        <v>268</v>
      </c>
      <c r="DD30" s="3">
        <v>0</v>
      </c>
      <c r="DE30" s="3">
        <v>0</v>
      </c>
      <c r="DF30" s="3" t="s">
        <v>268</v>
      </c>
      <c r="DG30" s="3" t="s">
        <v>268</v>
      </c>
      <c r="DH30" s="3">
        <v>0</v>
      </c>
      <c r="DI30" s="3" t="s">
        <v>268</v>
      </c>
      <c r="DJ30" s="3" t="s">
        <v>268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 t="s">
        <v>268</v>
      </c>
      <c r="DX30" s="3" t="s">
        <v>268</v>
      </c>
      <c r="DY30" s="3" t="s">
        <v>268</v>
      </c>
      <c r="DZ30" s="3" t="s">
        <v>268</v>
      </c>
      <c r="EA30" s="3" t="s">
        <v>268</v>
      </c>
      <c r="EB30" s="3" t="s">
        <v>268</v>
      </c>
      <c r="EC30" s="3">
        <v>0.3</v>
      </c>
      <c r="ED30" s="3" t="s">
        <v>268</v>
      </c>
      <c r="EE30" s="3" t="s">
        <v>268</v>
      </c>
      <c r="EF30" s="3">
        <v>0.5</v>
      </c>
      <c r="EG30" s="3" t="s">
        <v>268</v>
      </c>
      <c r="EH30" s="3" t="s">
        <v>268</v>
      </c>
      <c r="EI30" s="3">
        <v>0</v>
      </c>
      <c r="EJ30" s="3" t="s">
        <v>268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 t="s">
        <v>268</v>
      </c>
      <c r="ER30" s="3" t="s">
        <v>268</v>
      </c>
      <c r="ES30" s="3">
        <v>0</v>
      </c>
      <c r="ET30" s="3" t="s">
        <v>268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 t="s">
        <v>268</v>
      </c>
      <c r="FA30" s="3" t="s">
        <v>268</v>
      </c>
      <c r="FB30" s="3">
        <v>0</v>
      </c>
      <c r="FC30" s="3" t="s">
        <v>268</v>
      </c>
      <c r="FD30" s="3" t="s">
        <v>268</v>
      </c>
      <c r="FE30" s="3" t="s">
        <v>268</v>
      </c>
      <c r="FF30" s="3" t="s">
        <v>268</v>
      </c>
      <c r="FG30" s="3" t="s">
        <v>268</v>
      </c>
      <c r="FH30" s="3" t="s">
        <v>268</v>
      </c>
      <c r="FI30" s="3">
        <v>0.1</v>
      </c>
      <c r="FJ30" s="3">
        <v>0.1</v>
      </c>
      <c r="FK30" s="3">
        <v>0.1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 t="s">
        <v>268</v>
      </c>
      <c r="L31" s="3" t="s">
        <v>268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 t="s">
        <v>268</v>
      </c>
      <c r="AB31" s="3" t="s">
        <v>268</v>
      </c>
      <c r="AC31" s="3" t="s">
        <v>268</v>
      </c>
      <c r="AD31" s="3" t="s">
        <v>268</v>
      </c>
      <c r="AE31" s="3" t="s">
        <v>268</v>
      </c>
      <c r="AF31" s="3" t="s">
        <v>268</v>
      </c>
      <c r="AG31" s="3" t="s">
        <v>268</v>
      </c>
      <c r="AH31" s="3" t="s">
        <v>268</v>
      </c>
      <c r="AI31" s="3" t="s">
        <v>268</v>
      </c>
      <c r="AJ31" s="3" t="s">
        <v>268</v>
      </c>
      <c r="AK31" s="3" t="s">
        <v>268</v>
      </c>
      <c r="AL31" s="3" t="s">
        <v>268</v>
      </c>
      <c r="AM31" s="3" t="s">
        <v>268</v>
      </c>
      <c r="AN31" s="3" t="s">
        <v>268</v>
      </c>
      <c r="AO31" s="3" t="s">
        <v>268</v>
      </c>
      <c r="AP31" s="3" t="s">
        <v>268</v>
      </c>
      <c r="AQ31" s="3" t="s">
        <v>268</v>
      </c>
      <c r="AR31" s="3" t="s">
        <v>268</v>
      </c>
      <c r="AS31" s="3">
        <v>0.3</v>
      </c>
      <c r="AT31" s="3">
        <v>0.3</v>
      </c>
      <c r="AU31" s="3">
        <v>0.3</v>
      </c>
      <c r="AW31" s="1"/>
      <c r="AX31" s="11" t="s">
        <v>272</v>
      </c>
      <c r="AY31" s="3" t="s">
        <v>268</v>
      </c>
      <c r="AZ31" s="3" t="s">
        <v>268</v>
      </c>
      <c r="BA31" s="3" t="s">
        <v>268</v>
      </c>
      <c r="BB31" s="3" t="s">
        <v>268</v>
      </c>
      <c r="BC31" s="3" t="s">
        <v>268</v>
      </c>
      <c r="BD31" s="3" t="s">
        <v>268</v>
      </c>
      <c r="BE31" s="3" t="s">
        <v>268</v>
      </c>
      <c r="BF31" s="3" t="s">
        <v>268</v>
      </c>
      <c r="BG31" s="3" t="s">
        <v>268</v>
      </c>
      <c r="BH31" s="3" t="s">
        <v>268</v>
      </c>
      <c r="BI31" s="3" t="s">
        <v>268</v>
      </c>
      <c r="BJ31" s="3" t="s">
        <v>268</v>
      </c>
      <c r="BK31" s="3" t="s">
        <v>268</v>
      </c>
      <c r="BL31" s="3" t="s">
        <v>268</v>
      </c>
      <c r="BM31" s="3" t="s">
        <v>268</v>
      </c>
      <c r="BN31" s="3" t="s">
        <v>268</v>
      </c>
      <c r="BO31" s="3" t="s">
        <v>268</v>
      </c>
      <c r="BP31" s="3" t="s">
        <v>268</v>
      </c>
      <c r="BQ31" s="3" t="s">
        <v>268</v>
      </c>
      <c r="BR31" s="3">
        <v>1.5</v>
      </c>
      <c r="BS31" s="3">
        <v>1.4</v>
      </c>
      <c r="BU31" s="1"/>
      <c r="BV31" s="11" t="s">
        <v>272</v>
      </c>
      <c r="BW31" s="3" t="s">
        <v>268</v>
      </c>
      <c r="BX31" s="3">
        <v>0</v>
      </c>
      <c r="BY31" s="3">
        <v>0</v>
      </c>
      <c r="BZ31" s="3">
        <v>0</v>
      </c>
      <c r="CA31" s="3" t="s">
        <v>268</v>
      </c>
      <c r="CB31" s="3">
        <v>0</v>
      </c>
      <c r="CC31" s="3">
        <v>0</v>
      </c>
      <c r="CD31" s="3" t="s">
        <v>268</v>
      </c>
      <c r="CE31" s="3" t="s">
        <v>268</v>
      </c>
      <c r="CF31" s="3" t="s">
        <v>268</v>
      </c>
      <c r="CG31" s="3" t="s">
        <v>268</v>
      </c>
      <c r="CH31" s="3" t="s">
        <v>268</v>
      </c>
      <c r="CI31" s="3" t="s">
        <v>268</v>
      </c>
      <c r="CJ31" s="3" t="s">
        <v>268</v>
      </c>
      <c r="CK31" s="3" t="s">
        <v>268</v>
      </c>
      <c r="CL31" s="3" t="s">
        <v>268</v>
      </c>
      <c r="CM31" s="3" t="s">
        <v>268</v>
      </c>
      <c r="CN31" s="3" t="s">
        <v>268</v>
      </c>
      <c r="CO31" s="3">
        <v>1.1</v>
      </c>
      <c r="CP31" s="3">
        <v>0.9</v>
      </c>
      <c r="CQ31" s="3">
        <v>1.4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 t="s">
        <v>268</v>
      </c>
      <c r="ER31" s="3" t="s">
        <v>268</v>
      </c>
      <c r="ES31" s="3" t="s">
        <v>268</v>
      </c>
      <c r="ET31" s="3" t="s">
        <v>268</v>
      </c>
      <c r="EU31" s="3" t="s">
        <v>268</v>
      </c>
      <c r="EV31" s="3" t="s">
        <v>268</v>
      </c>
      <c r="EW31" s="3" t="s">
        <v>268</v>
      </c>
      <c r="EX31" s="3" t="s">
        <v>268</v>
      </c>
      <c r="EY31" s="3" t="s">
        <v>268</v>
      </c>
      <c r="EZ31" s="3" t="s">
        <v>268</v>
      </c>
      <c r="FA31" s="3" t="s">
        <v>268</v>
      </c>
      <c r="FB31" s="3" t="s">
        <v>268</v>
      </c>
      <c r="FC31" s="3" t="s">
        <v>268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 t="s">
        <v>268</v>
      </c>
      <c r="D32" s="3" t="s">
        <v>268</v>
      </c>
      <c r="E32" s="3" t="s">
        <v>268</v>
      </c>
      <c r="F32" s="3" t="s">
        <v>268</v>
      </c>
      <c r="G32" s="3" t="s">
        <v>268</v>
      </c>
      <c r="H32" s="3" t="s">
        <v>268</v>
      </c>
      <c r="I32" s="3">
        <v>2</v>
      </c>
      <c r="J32" s="3" t="s">
        <v>268</v>
      </c>
      <c r="K32" s="3">
        <v>1.7</v>
      </c>
      <c r="L32" s="3">
        <v>1.7</v>
      </c>
      <c r="M32" s="3" t="s">
        <v>268</v>
      </c>
      <c r="N32" s="3">
        <v>3.7</v>
      </c>
      <c r="O32" s="3" t="s">
        <v>268</v>
      </c>
      <c r="P32" s="3">
        <v>4.3</v>
      </c>
      <c r="Q32" s="3">
        <v>4.5</v>
      </c>
      <c r="R32" s="3">
        <v>4.5</v>
      </c>
      <c r="S32" s="3">
        <v>5.3</v>
      </c>
      <c r="T32" s="3">
        <v>4.4</v>
      </c>
      <c r="U32" s="3" t="s">
        <v>268</v>
      </c>
      <c r="V32" s="3" t="s">
        <v>268</v>
      </c>
      <c r="W32" s="3" t="s">
        <v>268</v>
      </c>
      <c r="Y32" s="1"/>
      <c r="Z32" s="11" t="s">
        <v>273</v>
      </c>
      <c r="AA32" s="3" t="s">
        <v>268</v>
      </c>
      <c r="AB32" s="3" t="s">
        <v>268</v>
      </c>
      <c r="AC32" s="3" t="s">
        <v>268</v>
      </c>
      <c r="AD32" s="3" t="s">
        <v>268</v>
      </c>
      <c r="AE32" s="3" t="s">
        <v>268</v>
      </c>
      <c r="AF32" s="3" t="s">
        <v>268</v>
      </c>
      <c r="AG32" s="3">
        <v>1.4</v>
      </c>
      <c r="AH32" s="3">
        <v>1.5</v>
      </c>
      <c r="AI32" s="3">
        <v>1.8</v>
      </c>
      <c r="AJ32" s="3">
        <v>1.4</v>
      </c>
      <c r="AK32" s="3">
        <v>1.3</v>
      </c>
      <c r="AL32" s="3">
        <v>1.3</v>
      </c>
      <c r="AM32" s="3">
        <v>1.3</v>
      </c>
      <c r="AN32" s="3">
        <v>1.2</v>
      </c>
      <c r="AO32" s="3">
        <v>1</v>
      </c>
      <c r="AP32" s="3">
        <v>1.2</v>
      </c>
      <c r="AQ32" s="3" t="s">
        <v>268</v>
      </c>
      <c r="AR32" s="3">
        <v>1.5</v>
      </c>
      <c r="AS32" s="3">
        <v>1.7</v>
      </c>
      <c r="AT32" s="3">
        <v>1.3</v>
      </c>
      <c r="AU32" s="3">
        <v>2</v>
      </c>
      <c r="AW32" s="1"/>
      <c r="AX32" s="11" t="s">
        <v>273</v>
      </c>
      <c r="AY32" s="3" t="s">
        <v>268</v>
      </c>
      <c r="AZ32" s="3" t="s">
        <v>268</v>
      </c>
      <c r="BA32" s="3" t="s">
        <v>268</v>
      </c>
      <c r="BB32" s="3" t="s">
        <v>268</v>
      </c>
      <c r="BC32" s="3" t="s">
        <v>268</v>
      </c>
      <c r="BD32" s="3">
        <v>0.9</v>
      </c>
      <c r="BE32" s="3">
        <v>0.6</v>
      </c>
      <c r="BF32" s="3">
        <v>0.8</v>
      </c>
      <c r="BG32" s="3">
        <v>0.8</v>
      </c>
      <c r="BH32" s="3">
        <v>0.9</v>
      </c>
      <c r="BI32" s="3">
        <v>0.8</v>
      </c>
      <c r="BJ32" s="3">
        <v>0.8</v>
      </c>
      <c r="BK32" s="3">
        <v>0.8</v>
      </c>
      <c r="BL32" s="3">
        <v>0.8</v>
      </c>
      <c r="BM32" s="3">
        <v>1</v>
      </c>
      <c r="BN32" s="3">
        <v>0.8</v>
      </c>
      <c r="BO32" s="3" t="s">
        <v>268</v>
      </c>
      <c r="BP32" s="3">
        <v>0.7</v>
      </c>
      <c r="BQ32" s="3">
        <v>0.8</v>
      </c>
      <c r="BR32" s="3">
        <v>0.8</v>
      </c>
      <c r="BS32" s="3">
        <v>0.8</v>
      </c>
      <c r="BU32" s="1"/>
      <c r="BV32" s="11" t="s">
        <v>273</v>
      </c>
      <c r="BW32" s="3" t="s">
        <v>268</v>
      </c>
      <c r="BX32" s="3" t="s">
        <v>268</v>
      </c>
      <c r="BY32" s="3" t="s">
        <v>268</v>
      </c>
      <c r="BZ32" s="3" t="s">
        <v>268</v>
      </c>
      <c r="CA32" s="3" t="s">
        <v>268</v>
      </c>
      <c r="CB32" s="3">
        <v>0.4</v>
      </c>
      <c r="CC32" s="3">
        <v>0.4</v>
      </c>
      <c r="CD32" s="3">
        <v>0.4</v>
      </c>
      <c r="CE32" s="3">
        <v>0.4</v>
      </c>
      <c r="CF32" s="3">
        <v>0.2</v>
      </c>
      <c r="CG32" s="3">
        <v>0.3</v>
      </c>
      <c r="CH32" s="3">
        <v>0.3</v>
      </c>
      <c r="CI32" s="3">
        <v>0.4</v>
      </c>
      <c r="CJ32" s="3" t="s">
        <v>268</v>
      </c>
      <c r="CK32" s="3">
        <v>1.6</v>
      </c>
      <c r="CL32" s="3">
        <v>0.1</v>
      </c>
      <c r="CM32" s="3">
        <v>0.1</v>
      </c>
      <c r="CN32" s="3">
        <v>0.2</v>
      </c>
      <c r="CO32" s="3">
        <v>0.1</v>
      </c>
      <c r="CP32" s="3">
        <v>0.2</v>
      </c>
      <c r="CQ32" s="3">
        <v>0.2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0.4</v>
      </c>
      <c r="DA32" s="3">
        <v>0.2</v>
      </c>
      <c r="DB32" s="3" t="s">
        <v>268</v>
      </c>
      <c r="DC32" s="3">
        <v>0.4</v>
      </c>
      <c r="DD32" s="3" t="s">
        <v>268</v>
      </c>
      <c r="DE32" s="3">
        <v>0.1</v>
      </c>
      <c r="DF32" s="3">
        <v>0.1</v>
      </c>
      <c r="DG32" s="3">
        <v>0.1</v>
      </c>
      <c r="DH32" s="3">
        <v>0.3</v>
      </c>
      <c r="DI32" s="3">
        <v>0.1</v>
      </c>
      <c r="DJ32" s="3" t="s">
        <v>268</v>
      </c>
      <c r="DK32" s="3">
        <v>0.1</v>
      </c>
      <c r="DL32" s="3">
        <v>0.1</v>
      </c>
      <c r="DM32" s="3">
        <v>0.1</v>
      </c>
      <c r="DN32" s="3">
        <v>0.1</v>
      </c>
      <c r="DO32" s="3">
        <v>0.2</v>
      </c>
      <c r="DQ32" s="1"/>
      <c r="DR32" s="11" t="s">
        <v>273</v>
      </c>
      <c r="DS32" s="3" t="s">
        <v>268</v>
      </c>
      <c r="DT32" s="3" t="s">
        <v>268</v>
      </c>
      <c r="DU32" s="3" t="s">
        <v>268</v>
      </c>
      <c r="DV32" s="3" t="s">
        <v>268</v>
      </c>
      <c r="DW32" s="3" t="s">
        <v>268</v>
      </c>
      <c r="DX32" s="3">
        <v>0.4</v>
      </c>
      <c r="DY32" s="3" t="s">
        <v>268</v>
      </c>
      <c r="DZ32" s="3">
        <v>0.4</v>
      </c>
      <c r="EA32" s="3">
        <v>0.3</v>
      </c>
      <c r="EB32" s="3">
        <v>0.5</v>
      </c>
      <c r="EC32" s="3">
        <v>0.5</v>
      </c>
      <c r="ED32" s="3">
        <v>0.4</v>
      </c>
      <c r="EE32" s="3">
        <v>0.3</v>
      </c>
      <c r="EF32" s="3">
        <v>0.6</v>
      </c>
      <c r="EG32" s="3" t="s">
        <v>268</v>
      </c>
      <c r="EH32" s="3" t="s">
        <v>268</v>
      </c>
      <c r="EI32" s="3">
        <v>0.2</v>
      </c>
      <c r="EJ32" s="3">
        <v>0.2</v>
      </c>
      <c r="EK32" s="3" t="s">
        <v>268</v>
      </c>
      <c r="EL32" s="3" t="s">
        <v>268</v>
      </c>
      <c r="EM32" s="3" t="s">
        <v>268</v>
      </c>
      <c r="EO32" s="1"/>
      <c r="EP32" s="11" t="s">
        <v>273</v>
      </c>
      <c r="EQ32" s="3" t="s">
        <v>268</v>
      </c>
      <c r="ER32" s="3" t="s">
        <v>268</v>
      </c>
      <c r="ES32" s="3" t="s">
        <v>268</v>
      </c>
      <c r="ET32" s="3" t="s">
        <v>268</v>
      </c>
      <c r="EU32" s="3" t="s">
        <v>268</v>
      </c>
      <c r="EV32" s="3">
        <v>0.7</v>
      </c>
      <c r="EW32" s="3" t="s">
        <v>268</v>
      </c>
      <c r="EX32" s="3">
        <v>2.4</v>
      </c>
      <c r="EY32" s="3">
        <v>1.6</v>
      </c>
      <c r="EZ32" s="3" t="s">
        <v>268</v>
      </c>
      <c r="FA32" s="3">
        <v>0.8</v>
      </c>
      <c r="FB32" s="3">
        <v>1</v>
      </c>
      <c r="FC32" s="3">
        <v>0.8</v>
      </c>
      <c r="FD32" s="3">
        <v>0.7</v>
      </c>
      <c r="FE32" s="3" t="s">
        <v>268</v>
      </c>
      <c r="FF32" s="3" t="s">
        <v>268</v>
      </c>
      <c r="FG32" s="3" t="s">
        <v>268</v>
      </c>
      <c r="FH32" s="3" t="s">
        <v>268</v>
      </c>
      <c r="FI32" s="3" t="s">
        <v>268</v>
      </c>
      <c r="FJ32" s="3" t="s">
        <v>268</v>
      </c>
      <c r="FK32" s="3" t="s">
        <v>268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 t="s">
        <v>268</v>
      </c>
      <c r="AB33" s="3" t="s">
        <v>268</v>
      </c>
      <c r="AC33" s="3" t="s">
        <v>268</v>
      </c>
      <c r="AD33" s="3" t="s">
        <v>268</v>
      </c>
      <c r="AE33" s="3" t="s">
        <v>268</v>
      </c>
      <c r="AF33" s="3" t="s">
        <v>268</v>
      </c>
      <c r="AG33" s="3" t="s">
        <v>268</v>
      </c>
      <c r="AH33" s="3" t="s">
        <v>268</v>
      </c>
      <c r="AI33" s="3" t="s">
        <v>268</v>
      </c>
      <c r="AJ33" s="3" t="s">
        <v>268</v>
      </c>
      <c r="AK33" s="3" t="s">
        <v>268</v>
      </c>
      <c r="AL33" s="3" t="s">
        <v>268</v>
      </c>
      <c r="AM33" s="3" t="s">
        <v>268</v>
      </c>
      <c r="AN33" s="3" t="s">
        <v>268</v>
      </c>
      <c r="AO33" s="3" t="s">
        <v>268</v>
      </c>
      <c r="AP33" s="3" t="s">
        <v>268</v>
      </c>
      <c r="AQ33" s="3" t="s">
        <v>268</v>
      </c>
      <c r="AR33" s="3" t="s">
        <v>268</v>
      </c>
      <c r="AS33" s="3" t="s">
        <v>268</v>
      </c>
      <c r="AT33" s="3" t="s">
        <v>268</v>
      </c>
      <c r="AU33" s="3" t="s">
        <v>268</v>
      </c>
      <c r="AW33" s="1"/>
      <c r="AX33" s="11" t="s">
        <v>274</v>
      </c>
      <c r="AY33" s="3" t="s">
        <v>268</v>
      </c>
      <c r="AZ33" s="3" t="s">
        <v>268</v>
      </c>
      <c r="BA33" s="3" t="s">
        <v>268</v>
      </c>
      <c r="BB33" s="3" t="s">
        <v>268</v>
      </c>
      <c r="BC33" s="3" t="s">
        <v>268</v>
      </c>
      <c r="BD33" s="3" t="s">
        <v>268</v>
      </c>
      <c r="BE33" s="3" t="s">
        <v>268</v>
      </c>
      <c r="BF33" s="3" t="s">
        <v>268</v>
      </c>
      <c r="BG33" s="3" t="s">
        <v>268</v>
      </c>
      <c r="BH33" s="3" t="s">
        <v>268</v>
      </c>
      <c r="BI33" s="3" t="s">
        <v>268</v>
      </c>
      <c r="BJ33" s="3" t="s">
        <v>268</v>
      </c>
      <c r="BK33" s="3" t="s">
        <v>268</v>
      </c>
      <c r="BL33" s="3">
        <v>0.9</v>
      </c>
      <c r="BM33" s="3" t="s">
        <v>268</v>
      </c>
      <c r="BN33" s="3" t="s">
        <v>268</v>
      </c>
      <c r="BO33" s="3" t="s">
        <v>268</v>
      </c>
      <c r="BP33" s="3" t="s">
        <v>268</v>
      </c>
      <c r="BQ33" s="3" t="s">
        <v>268</v>
      </c>
      <c r="BR33" s="3">
        <v>0.7</v>
      </c>
      <c r="BS33" s="3">
        <v>0.4</v>
      </c>
      <c r="BU33" s="1"/>
      <c r="BV33" s="11" t="s">
        <v>274</v>
      </c>
      <c r="BW33" s="3" t="s">
        <v>268</v>
      </c>
      <c r="BX33" s="3" t="s">
        <v>268</v>
      </c>
      <c r="BY33" s="3" t="s">
        <v>268</v>
      </c>
      <c r="BZ33" s="3" t="s">
        <v>268</v>
      </c>
      <c r="CA33" s="3" t="s">
        <v>268</v>
      </c>
      <c r="CB33" s="3" t="s">
        <v>268</v>
      </c>
      <c r="CC33" s="3" t="s">
        <v>268</v>
      </c>
      <c r="CD33" s="3" t="s">
        <v>268</v>
      </c>
      <c r="CE33" s="3" t="s">
        <v>268</v>
      </c>
      <c r="CF33" s="3" t="s">
        <v>268</v>
      </c>
      <c r="CG33" s="3" t="s">
        <v>268</v>
      </c>
      <c r="CH33" s="3" t="s">
        <v>268</v>
      </c>
      <c r="CI33" s="3" t="s">
        <v>268</v>
      </c>
      <c r="CJ33" s="3" t="s">
        <v>268</v>
      </c>
      <c r="CK33" s="3" t="s">
        <v>268</v>
      </c>
      <c r="CL33" s="3" t="s">
        <v>268</v>
      </c>
      <c r="CM33" s="3" t="s">
        <v>268</v>
      </c>
      <c r="CN33" s="3" t="s">
        <v>268</v>
      </c>
      <c r="CO33" s="3">
        <v>2</v>
      </c>
      <c r="CP33" s="3">
        <v>1.7</v>
      </c>
      <c r="CQ33" s="3">
        <v>1.6</v>
      </c>
      <c r="CS33" s="1"/>
      <c r="CT33" s="11" t="s">
        <v>274</v>
      </c>
      <c r="CU33" s="3" t="s">
        <v>268</v>
      </c>
      <c r="CV33" s="3" t="s">
        <v>268</v>
      </c>
      <c r="CW33" s="3" t="s">
        <v>268</v>
      </c>
      <c r="CX33" s="3" t="s">
        <v>268</v>
      </c>
      <c r="CY33" s="3" t="s">
        <v>268</v>
      </c>
      <c r="CZ33" s="3" t="s">
        <v>268</v>
      </c>
      <c r="DA33" s="3" t="s">
        <v>268</v>
      </c>
      <c r="DB33" s="3" t="s">
        <v>268</v>
      </c>
      <c r="DC33" s="3" t="s">
        <v>268</v>
      </c>
      <c r="DD33" s="3" t="s">
        <v>268</v>
      </c>
      <c r="DE33" s="3" t="s">
        <v>268</v>
      </c>
      <c r="DF33" s="3" t="s">
        <v>268</v>
      </c>
      <c r="DG33" s="3" t="s">
        <v>268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 t="s">
        <v>268</v>
      </c>
      <c r="DU33" s="3" t="s">
        <v>268</v>
      </c>
      <c r="DV33" s="3" t="s">
        <v>268</v>
      </c>
      <c r="DW33" s="3" t="s">
        <v>268</v>
      </c>
      <c r="DX33" s="3" t="s">
        <v>268</v>
      </c>
      <c r="DY33" s="3" t="s">
        <v>268</v>
      </c>
      <c r="DZ33" s="3" t="s">
        <v>268</v>
      </c>
      <c r="EA33" s="3" t="s">
        <v>268</v>
      </c>
      <c r="EB33" s="3" t="s">
        <v>268</v>
      </c>
      <c r="EC33" s="3" t="s">
        <v>268</v>
      </c>
      <c r="ED33" s="3" t="s">
        <v>268</v>
      </c>
      <c r="EE33" s="3">
        <v>0.1</v>
      </c>
      <c r="EF33" s="3">
        <v>0</v>
      </c>
      <c r="EG33" s="3" t="s">
        <v>268</v>
      </c>
      <c r="EH33" s="3" t="s">
        <v>268</v>
      </c>
      <c r="EI33" s="3" t="s">
        <v>268</v>
      </c>
      <c r="EJ33" s="3" t="s">
        <v>268</v>
      </c>
      <c r="EK33" s="3" t="s">
        <v>268</v>
      </c>
      <c r="EL33" s="3" t="s">
        <v>268</v>
      </c>
      <c r="EM33" s="3" t="s">
        <v>268</v>
      </c>
      <c r="EO33" s="1"/>
      <c r="EP33" s="11" t="s">
        <v>274</v>
      </c>
      <c r="EQ33" s="3" t="s">
        <v>268</v>
      </c>
      <c r="ER33" s="3" t="s">
        <v>268</v>
      </c>
      <c r="ES33" s="3" t="s">
        <v>268</v>
      </c>
      <c r="ET33" s="3" t="s">
        <v>268</v>
      </c>
      <c r="EU33" s="3" t="s">
        <v>268</v>
      </c>
      <c r="EV33" s="3" t="s">
        <v>268</v>
      </c>
      <c r="EW33" s="3" t="s">
        <v>268</v>
      </c>
      <c r="EX33" s="3" t="s">
        <v>268</v>
      </c>
      <c r="EY33" s="3" t="s">
        <v>268</v>
      </c>
      <c r="EZ33" s="3" t="s">
        <v>268</v>
      </c>
      <c r="FA33" s="3" t="s">
        <v>268</v>
      </c>
      <c r="FB33" s="3" t="s">
        <v>268</v>
      </c>
      <c r="FC33" s="3">
        <v>0</v>
      </c>
      <c r="FD33" s="3">
        <v>0</v>
      </c>
      <c r="FE33" s="3" t="s">
        <v>268</v>
      </c>
      <c r="FF33" s="3" t="s">
        <v>268</v>
      </c>
      <c r="FG33" s="3" t="s">
        <v>268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 t="s">
        <v>268</v>
      </c>
      <c r="AB34" s="3" t="s">
        <v>268</v>
      </c>
      <c r="AC34" s="3" t="s">
        <v>268</v>
      </c>
      <c r="AD34" s="3" t="s">
        <v>268</v>
      </c>
      <c r="AE34" s="3" t="s">
        <v>268</v>
      </c>
      <c r="AF34" s="3" t="s">
        <v>268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 t="s">
        <v>268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 t="s">
        <v>268</v>
      </c>
      <c r="AZ34" s="3" t="s">
        <v>268</v>
      </c>
      <c r="BA34" s="3" t="s">
        <v>268</v>
      </c>
      <c r="BB34" s="3" t="s">
        <v>268</v>
      </c>
      <c r="BC34" s="3" t="s">
        <v>268</v>
      </c>
      <c r="BD34" s="3" t="s">
        <v>268</v>
      </c>
      <c r="BE34" s="3" t="s">
        <v>268</v>
      </c>
      <c r="BF34" s="3" t="s">
        <v>268</v>
      </c>
      <c r="BG34" s="3" t="s">
        <v>268</v>
      </c>
      <c r="BH34" s="3" t="s">
        <v>268</v>
      </c>
      <c r="BI34" s="3" t="s">
        <v>268</v>
      </c>
      <c r="BJ34" s="3" t="s">
        <v>268</v>
      </c>
      <c r="BK34" s="3" t="s">
        <v>268</v>
      </c>
      <c r="BL34" s="3" t="s">
        <v>268</v>
      </c>
      <c r="BM34" s="3" t="s">
        <v>268</v>
      </c>
      <c r="BN34" s="3" t="s">
        <v>268</v>
      </c>
      <c r="BO34" s="3" t="s">
        <v>268</v>
      </c>
      <c r="BP34" s="3" t="s">
        <v>268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 t="s">
        <v>268</v>
      </c>
      <c r="BX34" s="3" t="s">
        <v>268</v>
      </c>
      <c r="BY34" s="3" t="s">
        <v>268</v>
      </c>
      <c r="BZ34" s="3" t="s">
        <v>268</v>
      </c>
      <c r="CA34" s="3">
        <v>0</v>
      </c>
      <c r="CB34" s="3" t="s">
        <v>268</v>
      </c>
      <c r="CC34" s="3" t="s">
        <v>268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 t="s">
        <v>268</v>
      </c>
      <c r="DT34" s="3" t="s">
        <v>268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 t="s">
        <v>268</v>
      </c>
      <c r="FG34" s="3" t="s">
        <v>268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21.9</v>
      </c>
      <c r="D35" s="3" t="s">
        <v>268</v>
      </c>
      <c r="E35" s="3" t="s">
        <v>268</v>
      </c>
      <c r="F35" s="3" t="s">
        <v>268</v>
      </c>
      <c r="G35" s="3" t="s">
        <v>268</v>
      </c>
      <c r="H35" s="3">
        <v>28.2</v>
      </c>
      <c r="I35" s="3">
        <v>33.6</v>
      </c>
      <c r="J35" s="3">
        <v>34.5</v>
      </c>
      <c r="K35" s="3" t="s">
        <v>268</v>
      </c>
      <c r="L35" s="3" t="s">
        <v>268</v>
      </c>
      <c r="M35" s="3">
        <v>19.9</v>
      </c>
      <c r="N35" s="3">
        <v>12.3</v>
      </c>
      <c r="O35" s="3">
        <v>12.8</v>
      </c>
      <c r="P35" s="3">
        <v>16.3</v>
      </c>
      <c r="Q35" s="3" t="s">
        <v>268</v>
      </c>
      <c r="R35" s="3" t="s">
        <v>268</v>
      </c>
      <c r="S35" s="3" t="s">
        <v>268</v>
      </c>
      <c r="T35" s="3" t="s">
        <v>268</v>
      </c>
      <c r="U35" s="3">
        <v>25.8</v>
      </c>
      <c r="V35" s="3">
        <v>19.3</v>
      </c>
      <c r="W35" s="3">
        <v>21.6</v>
      </c>
      <c r="Y35" s="1"/>
      <c r="Z35" s="11" t="s">
        <v>276</v>
      </c>
      <c r="AA35" s="3">
        <v>12.2</v>
      </c>
      <c r="AB35" s="3">
        <v>9.3</v>
      </c>
      <c r="AC35" s="3">
        <v>12.8</v>
      </c>
      <c r="AD35" s="3">
        <v>13.2</v>
      </c>
      <c r="AE35" s="3">
        <v>13.5</v>
      </c>
      <c r="AF35" s="3">
        <v>11.2</v>
      </c>
      <c r="AG35" s="3">
        <v>14.8</v>
      </c>
      <c r="AH35" s="3">
        <v>14.3</v>
      </c>
      <c r="AI35" s="3">
        <v>19.7</v>
      </c>
      <c r="AJ35" s="3">
        <v>19.5</v>
      </c>
      <c r="AK35" s="3">
        <v>14.1</v>
      </c>
      <c r="AL35" s="3">
        <v>11.5</v>
      </c>
      <c r="AM35" s="3">
        <v>11.6</v>
      </c>
      <c r="AN35" s="3">
        <v>9.7</v>
      </c>
      <c r="AO35" s="3">
        <v>13.6</v>
      </c>
      <c r="AP35" s="3">
        <v>18.8</v>
      </c>
      <c r="AQ35" s="3">
        <v>15.4</v>
      </c>
      <c r="AR35" s="3">
        <v>15.5</v>
      </c>
      <c r="AS35" s="3">
        <v>15.4</v>
      </c>
      <c r="AT35" s="3">
        <v>15.8</v>
      </c>
      <c r="AU35" s="3">
        <v>12.3</v>
      </c>
      <c r="AW35" s="1"/>
      <c r="AX35" s="11" t="s">
        <v>276</v>
      </c>
      <c r="AY35" s="3">
        <v>4.3</v>
      </c>
      <c r="AZ35" s="3">
        <v>3.2</v>
      </c>
      <c r="BA35" s="3">
        <v>3.6</v>
      </c>
      <c r="BB35" s="3">
        <v>4.3</v>
      </c>
      <c r="BC35" s="3">
        <v>6.1</v>
      </c>
      <c r="BD35" s="3">
        <v>4.9</v>
      </c>
      <c r="BE35" s="3">
        <v>5.8</v>
      </c>
      <c r="BF35" s="3">
        <v>4.8</v>
      </c>
      <c r="BG35" s="3">
        <v>4.9</v>
      </c>
      <c r="BH35" s="3">
        <v>5.3</v>
      </c>
      <c r="BI35" s="3">
        <v>6.1</v>
      </c>
      <c r="BJ35" s="3">
        <v>5.6</v>
      </c>
      <c r="BK35" s="3">
        <v>3.9</v>
      </c>
      <c r="BL35" s="3">
        <v>5.5</v>
      </c>
      <c r="BM35" s="3">
        <v>7</v>
      </c>
      <c r="BN35" s="3">
        <v>4.7</v>
      </c>
      <c r="BO35" s="3">
        <v>2.4</v>
      </c>
      <c r="BP35" s="3">
        <v>6.1</v>
      </c>
      <c r="BQ35" s="3">
        <v>5.1</v>
      </c>
      <c r="BR35" s="3">
        <v>4.3</v>
      </c>
      <c r="BS35" s="3">
        <v>5.1</v>
      </c>
      <c r="BU35" s="1"/>
      <c r="BV35" s="11" t="s">
        <v>276</v>
      </c>
      <c r="BW35" s="3" t="s">
        <v>268</v>
      </c>
      <c r="BX35" s="3" t="s">
        <v>268</v>
      </c>
      <c r="BY35" s="3" t="s">
        <v>268</v>
      </c>
      <c r="BZ35" s="3" t="s">
        <v>268</v>
      </c>
      <c r="CA35" s="3" t="s">
        <v>268</v>
      </c>
      <c r="CB35" s="3" t="s">
        <v>268</v>
      </c>
      <c r="CC35" s="3" t="s">
        <v>268</v>
      </c>
      <c r="CD35" s="3" t="s">
        <v>268</v>
      </c>
      <c r="CE35" s="3" t="s">
        <v>268</v>
      </c>
      <c r="CF35" s="3" t="s">
        <v>268</v>
      </c>
      <c r="CG35" s="3" t="s">
        <v>268</v>
      </c>
      <c r="CH35" s="3" t="s">
        <v>268</v>
      </c>
      <c r="CI35" s="3" t="s">
        <v>268</v>
      </c>
      <c r="CJ35" s="3" t="s">
        <v>268</v>
      </c>
      <c r="CK35" s="3" t="s">
        <v>268</v>
      </c>
      <c r="CL35" s="3" t="s">
        <v>268</v>
      </c>
      <c r="CM35" s="3" t="s">
        <v>268</v>
      </c>
      <c r="CN35" s="3" t="s">
        <v>268</v>
      </c>
      <c r="CO35" s="3" t="s">
        <v>268</v>
      </c>
      <c r="CP35" s="3" t="s">
        <v>268</v>
      </c>
      <c r="CQ35" s="3">
        <v>7.5</v>
      </c>
      <c r="CS35" s="1"/>
      <c r="CT35" s="11" t="s">
        <v>276</v>
      </c>
      <c r="CU35" s="3" t="s">
        <v>268</v>
      </c>
      <c r="CV35" s="3" t="s">
        <v>268</v>
      </c>
      <c r="CW35" s="3" t="s">
        <v>268</v>
      </c>
      <c r="CX35" s="3" t="s">
        <v>268</v>
      </c>
      <c r="CY35" s="3" t="s">
        <v>268</v>
      </c>
      <c r="CZ35" s="3">
        <v>0</v>
      </c>
      <c r="DA35" s="3" t="s">
        <v>268</v>
      </c>
      <c r="DB35" s="3" t="s">
        <v>268</v>
      </c>
      <c r="DC35" s="3" t="s">
        <v>268</v>
      </c>
      <c r="DD35" s="3">
        <v>0</v>
      </c>
      <c r="DE35" s="3">
        <v>0</v>
      </c>
      <c r="DF35" s="3">
        <v>0</v>
      </c>
      <c r="DG35" s="3" t="s">
        <v>268</v>
      </c>
      <c r="DH35" s="3" t="s">
        <v>268</v>
      </c>
      <c r="DI35" s="3" t="s">
        <v>268</v>
      </c>
      <c r="DJ35" s="3" t="s">
        <v>268</v>
      </c>
      <c r="DK35" s="3" t="s">
        <v>268</v>
      </c>
      <c r="DL35" s="3" t="s">
        <v>268</v>
      </c>
      <c r="DM35" s="3" t="s">
        <v>268</v>
      </c>
      <c r="DN35" s="3" t="s">
        <v>268</v>
      </c>
      <c r="DO35" s="3">
        <v>7.6</v>
      </c>
      <c r="DQ35" s="1"/>
      <c r="DR35" s="11" t="s">
        <v>276</v>
      </c>
      <c r="DS35" s="3">
        <v>6.3</v>
      </c>
      <c r="DT35" s="3">
        <v>5.7</v>
      </c>
      <c r="DU35" s="3">
        <v>8.7</v>
      </c>
      <c r="DV35" s="3">
        <v>12.6</v>
      </c>
      <c r="DW35" s="3">
        <v>14.9</v>
      </c>
      <c r="DX35" s="3">
        <v>14.6</v>
      </c>
      <c r="DY35" s="3">
        <v>15</v>
      </c>
      <c r="DZ35" s="3">
        <v>16.4</v>
      </c>
      <c r="EA35" s="3">
        <v>12.1</v>
      </c>
      <c r="EB35" s="3">
        <v>9</v>
      </c>
      <c r="EC35" s="3">
        <v>9.1</v>
      </c>
      <c r="ED35" s="3">
        <v>10.1</v>
      </c>
      <c r="EE35" s="3">
        <v>10.3</v>
      </c>
      <c r="EF35" s="3">
        <v>13.5</v>
      </c>
      <c r="EG35" s="3">
        <v>10.4</v>
      </c>
      <c r="EH35" s="3">
        <v>5</v>
      </c>
      <c r="EI35" s="3">
        <v>0</v>
      </c>
      <c r="EJ35" s="3">
        <v>7.8</v>
      </c>
      <c r="EK35" s="3">
        <v>10.4</v>
      </c>
      <c r="EL35" s="3">
        <v>8.3</v>
      </c>
      <c r="EM35" s="3">
        <v>10.7</v>
      </c>
      <c r="EO35" s="1"/>
      <c r="EP35" s="11" t="s">
        <v>276</v>
      </c>
      <c r="EQ35" s="3">
        <v>19.1</v>
      </c>
      <c r="ER35" s="3">
        <v>13.6</v>
      </c>
      <c r="ES35" s="3">
        <v>16.2</v>
      </c>
      <c r="ET35" s="3">
        <v>18.9</v>
      </c>
      <c r="EU35" s="3">
        <v>22.5</v>
      </c>
      <c r="EV35" s="3">
        <v>19.1</v>
      </c>
      <c r="EW35" s="3">
        <v>33.1</v>
      </c>
      <c r="EX35" s="3">
        <v>27.9</v>
      </c>
      <c r="EY35" s="3">
        <v>32.9</v>
      </c>
      <c r="EZ35" s="3">
        <v>27.6</v>
      </c>
      <c r="FA35" s="3">
        <v>25.2</v>
      </c>
      <c r="FB35" s="3">
        <v>25.2</v>
      </c>
      <c r="FC35" s="3">
        <v>17.8</v>
      </c>
      <c r="FD35" s="3">
        <v>22.4</v>
      </c>
      <c r="FE35" s="3">
        <v>39.4</v>
      </c>
      <c r="FF35" s="3">
        <v>39.1</v>
      </c>
      <c r="FG35" s="3">
        <v>25.3</v>
      </c>
      <c r="FH35" s="3">
        <v>36</v>
      </c>
      <c r="FI35" s="3">
        <v>27.8</v>
      </c>
      <c r="FJ35" s="3">
        <v>26.7</v>
      </c>
      <c r="FK35" s="3">
        <v>23.6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 t="s">
        <v>268</v>
      </c>
      <c r="M36" s="3" t="s">
        <v>268</v>
      </c>
      <c r="N36" s="3" t="s">
        <v>268</v>
      </c>
      <c r="O36" s="3" t="s">
        <v>268</v>
      </c>
      <c r="P36" s="3" t="s">
        <v>268</v>
      </c>
      <c r="Q36" s="3" t="s">
        <v>268</v>
      </c>
      <c r="R36" s="3" t="s">
        <v>268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0.2</v>
      </c>
      <c r="AB36" s="3">
        <v>0.1</v>
      </c>
      <c r="AC36" s="3">
        <v>0.1</v>
      </c>
      <c r="AD36" s="3">
        <v>0</v>
      </c>
      <c r="AE36" s="3">
        <v>0.1</v>
      </c>
      <c r="AF36" s="3">
        <v>0.1</v>
      </c>
      <c r="AG36" s="3">
        <v>0.1</v>
      </c>
      <c r="AH36" s="3">
        <v>0.4</v>
      </c>
      <c r="AI36" s="3">
        <v>0.1</v>
      </c>
      <c r="AJ36" s="3">
        <v>0.1</v>
      </c>
      <c r="AK36" s="3" t="s">
        <v>268</v>
      </c>
      <c r="AL36" s="3" t="s">
        <v>268</v>
      </c>
      <c r="AM36" s="3" t="s">
        <v>268</v>
      </c>
      <c r="AN36" s="3" t="s">
        <v>268</v>
      </c>
      <c r="AO36" s="3" t="s">
        <v>268</v>
      </c>
      <c r="AP36" s="3" t="s">
        <v>268</v>
      </c>
      <c r="AQ36" s="3" t="s">
        <v>268</v>
      </c>
      <c r="AR36" s="3">
        <v>1</v>
      </c>
      <c r="AS36" s="3">
        <v>0.9</v>
      </c>
      <c r="AT36" s="3">
        <v>1.2</v>
      </c>
      <c r="AU36" s="3">
        <v>4.2</v>
      </c>
      <c r="AW36" s="1"/>
      <c r="AX36" s="11" t="s">
        <v>277</v>
      </c>
      <c r="AY36" s="3">
        <v>2</v>
      </c>
      <c r="AZ36" s="3">
        <v>2.1</v>
      </c>
      <c r="BA36" s="3">
        <v>2</v>
      </c>
      <c r="BB36" s="3">
        <v>1.7</v>
      </c>
      <c r="BC36" s="3">
        <v>1.8</v>
      </c>
      <c r="BD36" s="3">
        <v>1.5</v>
      </c>
      <c r="BE36" s="3">
        <v>1.1</v>
      </c>
      <c r="BF36" s="3">
        <v>0.9</v>
      </c>
      <c r="BG36" s="3">
        <v>0.8</v>
      </c>
      <c r="BH36" s="3">
        <v>1.5</v>
      </c>
      <c r="BI36" s="3" t="s">
        <v>268</v>
      </c>
      <c r="BJ36" s="3" t="s">
        <v>268</v>
      </c>
      <c r="BK36" s="3" t="s">
        <v>268</v>
      </c>
      <c r="BL36" s="3" t="s">
        <v>268</v>
      </c>
      <c r="BM36" s="3" t="s">
        <v>268</v>
      </c>
      <c r="BN36" s="3" t="s">
        <v>268</v>
      </c>
      <c r="BO36" s="3" t="s">
        <v>268</v>
      </c>
      <c r="BP36" s="3" t="s">
        <v>268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 t="s">
        <v>268</v>
      </c>
      <c r="DA36" s="3" t="s">
        <v>268</v>
      </c>
      <c r="DB36" s="3" t="s">
        <v>268</v>
      </c>
      <c r="DC36" s="3" t="s">
        <v>268</v>
      </c>
      <c r="DD36" s="3" t="s">
        <v>268</v>
      </c>
      <c r="DE36" s="3" t="s">
        <v>268</v>
      </c>
      <c r="DF36" s="3" t="s">
        <v>268</v>
      </c>
      <c r="DG36" s="3" t="s">
        <v>268</v>
      </c>
      <c r="DH36" s="3" t="s">
        <v>268</v>
      </c>
      <c r="DI36" s="3" t="s">
        <v>268</v>
      </c>
      <c r="DJ36" s="3" t="s">
        <v>268</v>
      </c>
      <c r="DK36" s="3" t="s">
        <v>268</v>
      </c>
      <c r="DL36" s="3" t="s">
        <v>268</v>
      </c>
      <c r="DM36" s="3">
        <v>23.3</v>
      </c>
      <c r="DN36" s="3">
        <v>26.3</v>
      </c>
      <c r="DO36" s="3">
        <v>29.7</v>
      </c>
      <c r="DQ36" s="1"/>
      <c r="DR36" s="11" t="s">
        <v>277</v>
      </c>
      <c r="DS36" s="3">
        <v>8.7</v>
      </c>
      <c r="DT36" s="3">
        <v>10.4</v>
      </c>
      <c r="DU36" s="3">
        <v>8.4</v>
      </c>
      <c r="DV36" s="3">
        <v>8.4</v>
      </c>
      <c r="DW36" s="3">
        <v>7.2</v>
      </c>
      <c r="DX36" s="3">
        <v>7.3</v>
      </c>
      <c r="DY36" s="3">
        <v>5.7</v>
      </c>
      <c r="DZ36" s="3">
        <v>5.8</v>
      </c>
      <c r="EA36" s="3">
        <v>6.6</v>
      </c>
      <c r="EB36" s="3">
        <v>25.9</v>
      </c>
      <c r="EC36" s="3">
        <v>7.7</v>
      </c>
      <c r="ED36" s="3">
        <v>10.1</v>
      </c>
      <c r="EE36" s="3">
        <v>10</v>
      </c>
      <c r="EF36" s="3">
        <v>6.3</v>
      </c>
      <c r="EG36" s="3" t="s">
        <v>268</v>
      </c>
      <c r="EH36" s="3" t="s">
        <v>268</v>
      </c>
      <c r="EI36" s="3" t="s">
        <v>268</v>
      </c>
      <c r="EJ36" s="3">
        <v>7.8</v>
      </c>
      <c r="EK36" s="3">
        <v>5</v>
      </c>
      <c r="EL36" s="3">
        <v>8.4</v>
      </c>
      <c r="EM36" s="3">
        <v>9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0.2</v>
      </c>
      <c r="EZ36" s="3">
        <v>0.2</v>
      </c>
      <c r="FA36" s="3">
        <v>0.2</v>
      </c>
      <c r="FB36" s="3" t="s">
        <v>268</v>
      </c>
      <c r="FC36" s="3" t="s">
        <v>268</v>
      </c>
      <c r="FD36" s="3" t="s">
        <v>268</v>
      </c>
      <c r="FE36" s="3" t="s">
        <v>268</v>
      </c>
      <c r="FF36" s="3">
        <v>0.2</v>
      </c>
      <c r="FG36" s="3" t="s">
        <v>268</v>
      </c>
      <c r="FH36" s="3" t="s">
        <v>268</v>
      </c>
      <c r="FI36" s="3">
        <v>0.2</v>
      </c>
      <c r="FJ36" s="3">
        <v>0.2</v>
      </c>
      <c r="FK36" s="3">
        <v>0.1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59.5" spans="1:167">
      <c r="A38" s="8"/>
      <c r="B38" s="12" t="s">
        <v>329</v>
      </c>
      <c r="C38" s="5">
        <v>1</v>
      </c>
      <c r="D38" s="5">
        <v>1</v>
      </c>
      <c r="E38" s="5">
        <v>1</v>
      </c>
      <c r="F38" s="5">
        <v>0.9</v>
      </c>
      <c r="G38" s="5">
        <v>1</v>
      </c>
      <c r="H38" s="5">
        <v>0.8</v>
      </c>
      <c r="I38" s="5">
        <v>1</v>
      </c>
      <c r="J38" s="5">
        <v>1</v>
      </c>
      <c r="K38" s="5">
        <v>0.9</v>
      </c>
      <c r="L38" s="5">
        <v>0.8</v>
      </c>
      <c r="M38" s="5">
        <v>0.8</v>
      </c>
      <c r="N38" s="5">
        <v>0.8</v>
      </c>
      <c r="O38" s="5">
        <v>0.8</v>
      </c>
      <c r="P38" s="5">
        <v>0.8</v>
      </c>
      <c r="Q38" s="5">
        <v>0.6</v>
      </c>
      <c r="R38" s="5">
        <v>0.5</v>
      </c>
      <c r="S38" s="5">
        <v>0.5</v>
      </c>
      <c r="T38" s="5">
        <v>0.5</v>
      </c>
      <c r="U38" s="5">
        <v>0.6</v>
      </c>
      <c r="V38" s="5">
        <v>0.7</v>
      </c>
      <c r="W38" s="5">
        <v>0.7</v>
      </c>
      <c r="Y38" s="8"/>
      <c r="Z38" s="12" t="s">
        <v>329</v>
      </c>
      <c r="AA38" s="5">
        <v>3.3</v>
      </c>
      <c r="AB38" s="5">
        <v>3.2</v>
      </c>
      <c r="AC38" s="5">
        <v>3.3</v>
      </c>
      <c r="AD38" s="5">
        <v>3</v>
      </c>
      <c r="AE38" s="5">
        <v>3.3</v>
      </c>
      <c r="AF38" s="5">
        <v>2.9</v>
      </c>
      <c r="AG38" s="5">
        <v>2.9</v>
      </c>
      <c r="AH38" s="5">
        <v>2.9</v>
      </c>
      <c r="AI38" s="5">
        <v>2.9</v>
      </c>
      <c r="AJ38" s="5">
        <v>2.6</v>
      </c>
      <c r="AK38" s="5">
        <v>2.8</v>
      </c>
      <c r="AL38" s="5">
        <v>3.2</v>
      </c>
      <c r="AM38" s="5">
        <v>3.3</v>
      </c>
      <c r="AN38" s="5">
        <v>3.7</v>
      </c>
      <c r="AO38" s="5">
        <v>3.1</v>
      </c>
      <c r="AP38" s="5">
        <v>2.6</v>
      </c>
      <c r="AQ38" s="5">
        <v>2.6</v>
      </c>
      <c r="AR38" s="5">
        <v>2.6</v>
      </c>
      <c r="AS38" s="5">
        <v>2.5</v>
      </c>
      <c r="AT38" s="5">
        <v>2.7</v>
      </c>
      <c r="AU38" s="5">
        <v>2.3</v>
      </c>
      <c r="AW38" s="8"/>
      <c r="AX38" s="12" t="s">
        <v>329</v>
      </c>
      <c r="AY38" s="5">
        <v>7</v>
      </c>
      <c r="AZ38" s="5">
        <v>6.5</v>
      </c>
      <c r="BA38" s="5">
        <v>7.1</v>
      </c>
      <c r="BB38" s="5">
        <v>7.7</v>
      </c>
      <c r="BC38" s="5">
        <v>8</v>
      </c>
      <c r="BD38" s="5">
        <v>7.8</v>
      </c>
      <c r="BE38" s="5">
        <v>7</v>
      </c>
      <c r="BF38" s="5">
        <v>7.3</v>
      </c>
      <c r="BG38" s="5">
        <v>6.9</v>
      </c>
      <c r="BH38" s="5">
        <v>5.8</v>
      </c>
      <c r="BI38" s="5">
        <v>5.8</v>
      </c>
      <c r="BJ38" s="5">
        <v>6</v>
      </c>
      <c r="BK38" s="5">
        <v>5.8</v>
      </c>
      <c r="BL38" s="5">
        <v>5.6</v>
      </c>
      <c r="BM38" s="5">
        <v>5.4</v>
      </c>
      <c r="BN38" s="5">
        <v>5.4</v>
      </c>
      <c r="BO38" s="5">
        <v>5.3</v>
      </c>
      <c r="BP38" s="5">
        <v>5.6</v>
      </c>
      <c r="BQ38" s="5">
        <v>5.5</v>
      </c>
      <c r="BR38" s="5">
        <v>5.3</v>
      </c>
      <c r="BS38" s="5">
        <v>4.9</v>
      </c>
      <c r="BU38" s="8"/>
      <c r="BV38" s="12" t="s">
        <v>329</v>
      </c>
      <c r="BW38" s="5">
        <v>0.5</v>
      </c>
      <c r="BX38" s="5">
        <v>0.4</v>
      </c>
      <c r="BY38" s="5">
        <v>0.5</v>
      </c>
      <c r="BZ38" s="5">
        <v>0.4</v>
      </c>
      <c r="CA38" s="5">
        <v>0.5</v>
      </c>
      <c r="CB38" s="5">
        <v>0.5</v>
      </c>
      <c r="CC38" s="5">
        <v>0.6</v>
      </c>
      <c r="CD38" s="5">
        <v>0.7</v>
      </c>
      <c r="CE38" s="5">
        <v>0.7</v>
      </c>
      <c r="CF38" s="5">
        <v>0.6</v>
      </c>
      <c r="CG38" s="5">
        <v>0.6</v>
      </c>
      <c r="CH38" s="5">
        <v>0.6</v>
      </c>
      <c r="CI38" s="5">
        <v>0.7</v>
      </c>
      <c r="CJ38" s="5">
        <v>0.5</v>
      </c>
      <c r="CK38" s="5">
        <v>0.6</v>
      </c>
      <c r="CL38" s="5">
        <v>0.8</v>
      </c>
      <c r="CM38" s="5">
        <v>0.8</v>
      </c>
      <c r="CN38" s="5">
        <v>0.9</v>
      </c>
      <c r="CO38" s="5">
        <v>0.6</v>
      </c>
      <c r="CP38" s="5">
        <v>0.6</v>
      </c>
      <c r="CQ38" s="5">
        <v>0.7</v>
      </c>
      <c r="CS38" s="8"/>
      <c r="CT38" s="12" t="s">
        <v>329</v>
      </c>
      <c r="CU38" s="5">
        <v>0.6</v>
      </c>
      <c r="CV38" s="5">
        <v>0.5</v>
      </c>
      <c r="CW38" s="5">
        <v>0.4</v>
      </c>
      <c r="CX38" s="5">
        <v>0.2</v>
      </c>
      <c r="CY38" s="5">
        <v>0.2</v>
      </c>
      <c r="CZ38" s="5">
        <v>0.2</v>
      </c>
      <c r="DA38" s="5">
        <v>0.5</v>
      </c>
      <c r="DB38" s="5">
        <v>0.4</v>
      </c>
      <c r="DC38" s="5">
        <v>0.5</v>
      </c>
      <c r="DD38" s="5">
        <v>0.4</v>
      </c>
      <c r="DE38" s="5">
        <v>0.3</v>
      </c>
      <c r="DF38" s="5">
        <v>0.4</v>
      </c>
      <c r="DG38" s="5">
        <v>0.4</v>
      </c>
      <c r="DH38" s="5">
        <v>0.4</v>
      </c>
      <c r="DI38" s="5">
        <v>0.6</v>
      </c>
      <c r="DJ38" s="5">
        <v>0.4</v>
      </c>
      <c r="DK38" s="5">
        <v>0.4</v>
      </c>
      <c r="DL38" s="5">
        <v>0.4</v>
      </c>
      <c r="DM38" s="5">
        <v>0.4</v>
      </c>
      <c r="DN38" s="5">
        <v>0.4</v>
      </c>
      <c r="DO38" s="5">
        <v>0.3</v>
      </c>
      <c r="DQ38" s="8"/>
      <c r="DR38" s="12" t="s">
        <v>329</v>
      </c>
      <c r="DS38" s="5">
        <v>3.1</v>
      </c>
      <c r="DT38" s="5">
        <v>2.2</v>
      </c>
      <c r="DU38" s="5">
        <v>2</v>
      </c>
      <c r="DV38" s="5">
        <v>1.7</v>
      </c>
      <c r="DW38" s="5">
        <v>1.5</v>
      </c>
      <c r="DX38" s="5">
        <v>1.3</v>
      </c>
      <c r="DY38" s="5">
        <v>1.7</v>
      </c>
      <c r="DZ38" s="5">
        <v>1.8</v>
      </c>
      <c r="EA38" s="5">
        <v>1.8</v>
      </c>
      <c r="EB38" s="5">
        <v>1.5</v>
      </c>
      <c r="EC38" s="5">
        <v>1.7</v>
      </c>
      <c r="ED38" s="5">
        <v>1.8</v>
      </c>
      <c r="EE38" s="5">
        <v>1.8</v>
      </c>
      <c r="EF38" s="5">
        <v>2.1</v>
      </c>
      <c r="EG38" s="5">
        <v>2.1</v>
      </c>
      <c r="EH38" s="5">
        <v>1.9</v>
      </c>
      <c r="EI38" s="5">
        <v>2</v>
      </c>
      <c r="EJ38" s="5">
        <v>1.7</v>
      </c>
      <c r="EK38" s="5">
        <v>1.7</v>
      </c>
      <c r="EL38" s="5">
        <v>1.8</v>
      </c>
      <c r="EM38" s="5">
        <v>1.7</v>
      </c>
      <c r="EO38" s="8"/>
      <c r="EP38" s="12" t="s">
        <v>329</v>
      </c>
      <c r="EQ38" s="5">
        <v>3.1</v>
      </c>
      <c r="ER38" s="5">
        <v>3.5</v>
      </c>
      <c r="ES38" s="5">
        <v>2.8</v>
      </c>
      <c r="ET38" s="5">
        <v>2.9</v>
      </c>
      <c r="EU38" s="5">
        <v>2.8</v>
      </c>
      <c r="EV38" s="5">
        <v>3</v>
      </c>
      <c r="EW38" s="5">
        <v>1.5</v>
      </c>
      <c r="EX38" s="5">
        <v>1.6</v>
      </c>
      <c r="EY38" s="5">
        <v>1.2</v>
      </c>
      <c r="EZ38" s="5">
        <v>1.1</v>
      </c>
      <c r="FA38" s="5">
        <v>1.1</v>
      </c>
      <c r="FB38" s="5">
        <v>1.1</v>
      </c>
      <c r="FC38" s="5">
        <v>1.5</v>
      </c>
      <c r="FD38" s="5">
        <v>1.5</v>
      </c>
      <c r="FE38" s="5">
        <v>1.3</v>
      </c>
      <c r="FF38" s="5">
        <v>1.3</v>
      </c>
      <c r="FG38" s="5">
        <v>1.2</v>
      </c>
      <c r="FH38" s="5">
        <v>1.1</v>
      </c>
      <c r="FI38" s="5">
        <v>1.3</v>
      </c>
      <c r="FJ38" s="5">
        <v>1.2</v>
      </c>
      <c r="FK38" s="5">
        <v>1.2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70">
      <c r="A41" s="1"/>
      <c r="B41" s="11" t="s">
        <v>269</v>
      </c>
      <c r="C41" s="3">
        <v>0</v>
      </c>
      <c r="D41" s="3">
        <v>0</v>
      </c>
      <c r="E41" s="3" t="s">
        <v>268</v>
      </c>
      <c r="F41" s="3" t="s">
        <v>268</v>
      </c>
      <c r="G41" s="3" t="s">
        <v>268</v>
      </c>
      <c r="H41" s="3" t="s">
        <v>268</v>
      </c>
      <c r="I41" s="3" t="s">
        <v>268</v>
      </c>
      <c r="J41" s="3" t="s">
        <v>268</v>
      </c>
      <c r="K41" s="3" t="s">
        <v>268</v>
      </c>
      <c r="L41" s="3" t="s">
        <v>268</v>
      </c>
      <c r="M41" s="3" t="s">
        <v>268</v>
      </c>
      <c r="N41" s="3">
        <v>0.1</v>
      </c>
      <c r="O41" s="3" t="s">
        <v>268</v>
      </c>
      <c r="P41" s="3" t="s">
        <v>268</v>
      </c>
      <c r="Q41" s="3" t="s">
        <v>268</v>
      </c>
      <c r="R41" s="3" t="s">
        <v>268</v>
      </c>
      <c r="S41" s="3">
        <v>0.3</v>
      </c>
      <c r="T41" s="3">
        <v>0.3</v>
      </c>
      <c r="U41" s="3">
        <v>0.3</v>
      </c>
      <c r="V41" s="3">
        <v>0.4</v>
      </c>
      <c r="W41" s="3">
        <v>0.4</v>
      </c>
      <c r="X41" s="16">
        <f t="shared" ref="X41:X49" si="0">W16</f>
        <v>7.2</v>
      </c>
      <c r="Y41" s="17">
        <f>W41*1000/X41</f>
        <v>55.5555555555556</v>
      </c>
      <c r="Z41" s="11" t="s">
        <v>269</v>
      </c>
      <c r="AA41" s="3">
        <v>2.6</v>
      </c>
      <c r="AB41" s="3">
        <v>2.4</v>
      </c>
      <c r="AC41" s="3">
        <v>2.6</v>
      </c>
      <c r="AD41" s="3">
        <v>2.3</v>
      </c>
      <c r="AE41" s="3">
        <v>2.5</v>
      </c>
      <c r="AF41" s="3">
        <v>2.1</v>
      </c>
      <c r="AG41" s="3">
        <v>2.1</v>
      </c>
      <c r="AH41" s="3">
        <v>2.1</v>
      </c>
      <c r="AI41" s="3">
        <v>2.1</v>
      </c>
      <c r="AJ41" s="3">
        <v>1.9</v>
      </c>
      <c r="AK41" s="3">
        <v>2.1</v>
      </c>
      <c r="AL41" s="3">
        <v>2.4</v>
      </c>
      <c r="AM41" s="3">
        <v>2.6</v>
      </c>
      <c r="AN41" s="3">
        <v>3.1</v>
      </c>
      <c r="AO41" s="3">
        <v>2.4</v>
      </c>
      <c r="AP41" s="3">
        <v>2.1</v>
      </c>
      <c r="AQ41" s="3">
        <v>2.1</v>
      </c>
      <c r="AR41" s="3">
        <v>2.1</v>
      </c>
      <c r="AS41" s="3">
        <v>2</v>
      </c>
      <c r="AT41" s="3">
        <v>2.2</v>
      </c>
      <c r="AU41" s="3">
        <v>1.9</v>
      </c>
      <c r="AV41" s="16">
        <f t="shared" ref="AV41:AV49" si="1">AU16</f>
        <v>39.2</v>
      </c>
      <c r="AW41" s="17">
        <f>AU41*1000/AV41</f>
        <v>48.469387755102</v>
      </c>
      <c r="AX41" s="11" t="s">
        <v>269</v>
      </c>
      <c r="AY41" s="3">
        <v>5.9</v>
      </c>
      <c r="AZ41" s="3">
        <v>5.2</v>
      </c>
      <c r="BA41" s="3">
        <v>5.9</v>
      </c>
      <c r="BB41" s="3">
        <v>6.6</v>
      </c>
      <c r="BC41" s="3">
        <v>6.8</v>
      </c>
      <c r="BD41" s="3">
        <v>6.5</v>
      </c>
      <c r="BE41" s="3">
        <v>5.9</v>
      </c>
      <c r="BF41" s="3">
        <v>6.1</v>
      </c>
      <c r="BG41" s="3">
        <v>5.8</v>
      </c>
      <c r="BH41" s="3">
        <v>4.9</v>
      </c>
      <c r="BI41" s="3">
        <v>5</v>
      </c>
      <c r="BJ41" s="3">
        <v>5.1</v>
      </c>
      <c r="BK41" s="3">
        <v>5.1</v>
      </c>
      <c r="BL41" s="3">
        <v>4.8</v>
      </c>
      <c r="BM41" s="3">
        <v>4.7</v>
      </c>
      <c r="BN41" s="3">
        <v>4.8</v>
      </c>
      <c r="BO41" s="3">
        <v>4.7</v>
      </c>
      <c r="BP41" s="3">
        <v>5</v>
      </c>
      <c r="BQ41" s="3">
        <v>4.9</v>
      </c>
      <c r="BR41" s="3">
        <v>4.7</v>
      </c>
      <c r="BS41" s="3">
        <v>4.4</v>
      </c>
      <c r="BT41" s="16">
        <f t="shared" ref="BT41:BT49" si="2">BS16</f>
        <v>90</v>
      </c>
      <c r="BU41" s="17">
        <f t="shared" ref="BU41:BU49" si="3">BS41*1000/BT41</f>
        <v>48.8888888888889</v>
      </c>
      <c r="BV41" s="11" t="s">
        <v>269</v>
      </c>
      <c r="BW41" s="3">
        <v>0.4</v>
      </c>
      <c r="BX41" s="3">
        <v>0.4</v>
      </c>
      <c r="BY41" s="3">
        <v>0.5</v>
      </c>
      <c r="BZ41" s="3">
        <v>0.4</v>
      </c>
      <c r="CA41" s="3">
        <v>0.4</v>
      </c>
      <c r="CB41" s="3">
        <v>0.5</v>
      </c>
      <c r="CC41" s="3">
        <v>0.5</v>
      </c>
      <c r="CD41" s="3">
        <v>0.6</v>
      </c>
      <c r="CE41" s="3">
        <v>0.6</v>
      </c>
      <c r="CF41" s="3">
        <v>0.6</v>
      </c>
      <c r="CG41" s="3" t="s">
        <v>268</v>
      </c>
      <c r="CH41" s="3">
        <v>0.5</v>
      </c>
      <c r="CI41" s="3">
        <v>0.6</v>
      </c>
      <c r="CJ41" s="3" t="s">
        <v>268</v>
      </c>
      <c r="CK41" s="3" t="s">
        <v>268</v>
      </c>
      <c r="CL41" s="3" t="s">
        <v>268</v>
      </c>
      <c r="CM41" s="3" t="s">
        <v>268</v>
      </c>
      <c r="CN41" s="3">
        <v>0.9</v>
      </c>
      <c r="CO41" s="3">
        <v>0.6</v>
      </c>
      <c r="CP41" s="3">
        <v>0.6</v>
      </c>
      <c r="CQ41" s="3">
        <v>0.6</v>
      </c>
      <c r="CR41" s="16">
        <f t="shared" ref="CR41:CR49" si="4">CQ16</f>
        <v>12.2</v>
      </c>
      <c r="CS41" s="17">
        <f>CQ41*1000/CR41</f>
        <v>49.1803278688525</v>
      </c>
      <c r="CT41" s="11" t="s">
        <v>269</v>
      </c>
      <c r="CU41" s="3">
        <v>0.5</v>
      </c>
      <c r="CV41" s="3">
        <v>0.4</v>
      </c>
      <c r="CW41" s="3">
        <v>0.3</v>
      </c>
      <c r="CX41" s="3">
        <v>0.1</v>
      </c>
      <c r="CY41" s="3">
        <v>0</v>
      </c>
      <c r="CZ41" s="3">
        <v>0</v>
      </c>
      <c r="DA41" s="3">
        <v>0.3</v>
      </c>
      <c r="DB41" s="3">
        <v>0.3</v>
      </c>
      <c r="DC41" s="3" t="s">
        <v>268</v>
      </c>
      <c r="DD41" s="3" t="s">
        <v>268</v>
      </c>
      <c r="DE41" s="3" t="s">
        <v>268</v>
      </c>
      <c r="DF41" s="3" t="s">
        <v>268</v>
      </c>
      <c r="DG41" s="3" t="s">
        <v>268</v>
      </c>
      <c r="DH41" s="3" t="s">
        <v>268</v>
      </c>
      <c r="DI41" s="3" t="s">
        <v>268</v>
      </c>
      <c r="DJ41" s="3" t="s">
        <v>268</v>
      </c>
      <c r="DK41" s="3" t="s">
        <v>268</v>
      </c>
      <c r="DL41" s="3" t="s">
        <v>268</v>
      </c>
      <c r="DM41" s="3">
        <v>0.4</v>
      </c>
      <c r="DN41" s="3">
        <v>0.4</v>
      </c>
      <c r="DO41" s="3">
        <v>0.3</v>
      </c>
      <c r="DP41" s="16">
        <f t="shared" ref="DP41:DP49" si="5">DO16</f>
        <v>6.6</v>
      </c>
      <c r="DQ41" s="17">
        <f>DO41*1000/DP41</f>
        <v>45.4545454545455</v>
      </c>
      <c r="DR41" s="11" t="s">
        <v>269</v>
      </c>
      <c r="DS41" s="3">
        <v>3.1</v>
      </c>
      <c r="DT41" s="3">
        <v>2</v>
      </c>
      <c r="DU41" s="3">
        <v>1.8</v>
      </c>
      <c r="DV41" s="3">
        <v>1.5</v>
      </c>
      <c r="DW41" s="3">
        <v>1.3</v>
      </c>
      <c r="DX41" s="3">
        <v>1.1</v>
      </c>
      <c r="DY41" s="3">
        <v>1.6</v>
      </c>
      <c r="DZ41" s="3">
        <v>1.7</v>
      </c>
      <c r="EA41" s="3">
        <v>1.6</v>
      </c>
      <c r="EB41" s="3">
        <v>1.4</v>
      </c>
      <c r="EC41" s="3">
        <v>1.5</v>
      </c>
      <c r="ED41" s="3">
        <v>1.6</v>
      </c>
      <c r="EE41" s="3">
        <v>1.7</v>
      </c>
      <c r="EF41" s="3">
        <v>2</v>
      </c>
      <c r="EG41" s="3">
        <v>2</v>
      </c>
      <c r="EH41" s="3">
        <v>1.8</v>
      </c>
      <c r="EI41" s="3" t="s">
        <v>268</v>
      </c>
      <c r="EJ41" s="3" t="s">
        <v>268</v>
      </c>
      <c r="EK41" s="3">
        <v>1.6</v>
      </c>
      <c r="EL41" s="3">
        <v>1.7</v>
      </c>
      <c r="EM41" s="3">
        <v>1.6</v>
      </c>
      <c r="EN41" s="16">
        <f t="shared" ref="EN41:EN49" si="6">EM16</f>
        <v>32</v>
      </c>
      <c r="EO41" s="17">
        <f>EM41*1000/EN41</f>
        <v>50</v>
      </c>
      <c r="EP41" s="11" t="s">
        <v>269</v>
      </c>
      <c r="EQ41" s="3">
        <v>2.9</v>
      </c>
      <c r="ER41" s="3">
        <v>3.2</v>
      </c>
      <c r="ES41" s="3">
        <v>2.5</v>
      </c>
      <c r="ET41" s="3">
        <v>2.7</v>
      </c>
      <c r="EU41" s="3">
        <v>2.5</v>
      </c>
      <c r="EV41" s="3">
        <v>2.9</v>
      </c>
      <c r="EW41" s="3">
        <v>1.2</v>
      </c>
      <c r="EX41" s="3" t="s">
        <v>268</v>
      </c>
      <c r="EY41" s="3" t="s">
        <v>268</v>
      </c>
      <c r="EZ41" s="3" t="s">
        <v>268</v>
      </c>
      <c r="FA41" s="3" t="s">
        <v>268</v>
      </c>
      <c r="FB41" s="3" t="s">
        <v>268</v>
      </c>
      <c r="FC41" s="3" t="s">
        <v>268</v>
      </c>
      <c r="FD41" s="3" t="s">
        <v>268</v>
      </c>
      <c r="FE41" s="3">
        <v>1</v>
      </c>
      <c r="FF41" s="3">
        <v>1</v>
      </c>
      <c r="FG41" s="3" t="s">
        <v>268</v>
      </c>
      <c r="FH41" s="3">
        <v>0.9</v>
      </c>
      <c r="FI41" s="3">
        <v>1.1</v>
      </c>
      <c r="FJ41" s="3">
        <v>1</v>
      </c>
      <c r="FK41" s="3">
        <v>1.1</v>
      </c>
      <c r="FL41" s="16">
        <f t="shared" ref="FL41:FL49" si="7">FK16</f>
        <v>20.9</v>
      </c>
      <c r="FM41" s="17">
        <f>FK41*1000/FL41</f>
        <v>52.6315789473684</v>
      </c>
      <c r="FN41">
        <f t="shared" ref="FN41:FN43" si="8">AVERAGE(Y41,AW41,BU41,CS41,DQ41,EO41,FM41)</f>
        <v>50.0257549243304</v>
      </c>
    </row>
    <row r="42" ht="14.5" spans="1:170">
      <c r="A42" s="1"/>
      <c r="B42" s="11" t="s">
        <v>270</v>
      </c>
      <c r="C42" s="3" t="s">
        <v>268</v>
      </c>
      <c r="D42" s="3" t="s">
        <v>268</v>
      </c>
      <c r="E42" s="3" t="s">
        <v>268</v>
      </c>
      <c r="F42" s="3" t="s">
        <v>268</v>
      </c>
      <c r="G42" s="3" t="s">
        <v>268</v>
      </c>
      <c r="H42" s="3" t="s">
        <v>268</v>
      </c>
      <c r="I42" s="3" t="s">
        <v>268</v>
      </c>
      <c r="J42" s="3" t="s">
        <v>268</v>
      </c>
      <c r="K42" s="3" t="s">
        <v>268</v>
      </c>
      <c r="L42" s="3" t="s">
        <v>268</v>
      </c>
      <c r="M42" s="3" t="s">
        <v>268</v>
      </c>
      <c r="N42" s="3" t="s">
        <v>268</v>
      </c>
      <c r="O42" s="3" t="s">
        <v>268</v>
      </c>
      <c r="P42" s="3" t="s">
        <v>268</v>
      </c>
      <c r="Q42" s="3">
        <v>0.1</v>
      </c>
      <c r="R42" s="3" t="s">
        <v>268</v>
      </c>
      <c r="S42" s="3">
        <v>0.1</v>
      </c>
      <c r="T42" s="3">
        <v>0.1</v>
      </c>
      <c r="U42" s="3">
        <v>0.1</v>
      </c>
      <c r="V42" s="3">
        <v>0.1</v>
      </c>
      <c r="W42" s="3">
        <v>0.1</v>
      </c>
      <c r="X42" s="16">
        <f t="shared" si="0"/>
        <v>1.4</v>
      </c>
      <c r="Y42" s="17">
        <f>W42*1000/X42</f>
        <v>71.4285714285714</v>
      </c>
      <c r="Z42" s="11" t="s">
        <v>270</v>
      </c>
      <c r="AA42" s="3" t="s">
        <v>268</v>
      </c>
      <c r="AB42" s="3" t="s">
        <v>268</v>
      </c>
      <c r="AC42" s="3" t="s">
        <v>268</v>
      </c>
      <c r="AD42" s="3" t="s">
        <v>268</v>
      </c>
      <c r="AE42" s="3" t="s">
        <v>268</v>
      </c>
      <c r="AF42" s="3" t="s">
        <v>268</v>
      </c>
      <c r="AG42" s="3" t="s">
        <v>268</v>
      </c>
      <c r="AH42" s="3" t="s">
        <v>268</v>
      </c>
      <c r="AI42" s="3" t="s">
        <v>268</v>
      </c>
      <c r="AJ42" s="3" t="s">
        <v>268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 t="s">
        <v>268</v>
      </c>
      <c r="AS42" s="3">
        <v>0.2</v>
      </c>
      <c r="AT42" s="3" t="s">
        <v>268</v>
      </c>
      <c r="AU42" s="3" t="s">
        <v>268</v>
      </c>
      <c r="AV42" s="16" t="str">
        <f t="shared" si="1"/>
        <v>X</v>
      </c>
      <c r="AW42" s="17"/>
      <c r="AX42" s="11" t="s">
        <v>270</v>
      </c>
      <c r="AY42" s="3">
        <v>0.4</v>
      </c>
      <c r="AZ42" s="3">
        <v>0.4</v>
      </c>
      <c r="BA42" s="3">
        <v>0.4</v>
      </c>
      <c r="BB42" s="3" t="s">
        <v>268</v>
      </c>
      <c r="BC42" s="3" t="s">
        <v>268</v>
      </c>
      <c r="BD42" s="3" t="s">
        <v>268</v>
      </c>
      <c r="BE42" s="3">
        <v>0.2</v>
      </c>
      <c r="BF42" s="3" t="s">
        <v>268</v>
      </c>
      <c r="BG42" s="3">
        <v>0.2</v>
      </c>
      <c r="BH42" s="3">
        <v>0.2</v>
      </c>
      <c r="BI42" s="3" t="s">
        <v>268</v>
      </c>
      <c r="BJ42" s="3" t="s">
        <v>268</v>
      </c>
      <c r="BK42" s="3" t="s">
        <v>268</v>
      </c>
      <c r="BL42" s="3" t="s">
        <v>268</v>
      </c>
      <c r="BM42" s="3" t="s">
        <v>268</v>
      </c>
      <c r="BN42" s="3" t="s">
        <v>268</v>
      </c>
      <c r="BO42" s="3" t="s">
        <v>268</v>
      </c>
      <c r="BP42" s="3" t="s">
        <v>268</v>
      </c>
      <c r="BQ42" s="3" t="s">
        <v>268</v>
      </c>
      <c r="BR42" s="3">
        <v>0.2</v>
      </c>
      <c r="BS42" s="3">
        <v>0.1</v>
      </c>
      <c r="BT42" s="16">
        <f t="shared" si="2"/>
        <v>1.9</v>
      </c>
      <c r="BU42" s="17">
        <f t="shared" si="3"/>
        <v>52.6315789473684</v>
      </c>
      <c r="BV42" s="11" t="s">
        <v>270</v>
      </c>
      <c r="BW42" s="3" t="s">
        <v>268</v>
      </c>
      <c r="BX42" s="3" t="s">
        <v>268</v>
      </c>
      <c r="BY42" s="3" t="s">
        <v>268</v>
      </c>
      <c r="BZ42" s="3" t="s">
        <v>268</v>
      </c>
      <c r="CA42" s="3" t="s">
        <v>268</v>
      </c>
      <c r="CB42" s="3" t="s">
        <v>268</v>
      </c>
      <c r="CC42" s="3" t="s">
        <v>268</v>
      </c>
      <c r="CD42" s="3" t="s">
        <v>268</v>
      </c>
      <c r="CE42" s="3" t="s">
        <v>268</v>
      </c>
      <c r="CF42" s="3" t="s">
        <v>268</v>
      </c>
      <c r="CG42" s="3">
        <v>0</v>
      </c>
      <c r="CH42" s="3" t="s">
        <v>268</v>
      </c>
      <c r="CI42" s="3">
        <v>0</v>
      </c>
      <c r="CJ42" s="3" t="s">
        <v>268</v>
      </c>
      <c r="CK42" s="3" t="s">
        <v>268</v>
      </c>
      <c r="CL42" s="3" t="s">
        <v>268</v>
      </c>
      <c r="CM42" s="3">
        <v>0</v>
      </c>
      <c r="CN42" s="3">
        <v>0</v>
      </c>
      <c r="CO42" s="3" t="s">
        <v>268</v>
      </c>
      <c r="CP42" s="3" t="s">
        <v>268</v>
      </c>
      <c r="CQ42" s="3" t="s">
        <v>268</v>
      </c>
      <c r="CR42" s="16" t="str">
        <f t="shared" si="4"/>
        <v>X</v>
      </c>
      <c r="CS42" s="17"/>
      <c r="CT42" s="11" t="s">
        <v>270</v>
      </c>
      <c r="CU42" s="3" t="s">
        <v>268</v>
      </c>
      <c r="CV42" s="3" t="s">
        <v>268</v>
      </c>
      <c r="CW42" s="3" t="s">
        <v>268</v>
      </c>
      <c r="CX42" s="3" t="s">
        <v>268</v>
      </c>
      <c r="CY42" s="3" t="s">
        <v>268</v>
      </c>
      <c r="CZ42" s="3" t="s">
        <v>268</v>
      </c>
      <c r="DA42" s="3" t="s">
        <v>268</v>
      </c>
      <c r="DB42" s="3" t="s">
        <v>268</v>
      </c>
      <c r="DC42" s="3" t="s">
        <v>268</v>
      </c>
      <c r="DD42" s="3" t="s">
        <v>268</v>
      </c>
      <c r="DE42" s="3">
        <v>0</v>
      </c>
      <c r="DF42" s="3">
        <v>0</v>
      </c>
      <c r="DG42" s="3">
        <v>0</v>
      </c>
      <c r="DH42" s="3">
        <v>0</v>
      </c>
      <c r="DI42" s="3">
        <v>0.1</v>
      </c>
      <c r="DJ42" s="3" t="s">
        <v>268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5"/>
        <v>0.1</v>
      </c>
      <c r="DQ42" s="17"/>
      <c r="DR42" s="11" t="s">
        <v>270</v>
      </c>
      <c r="DS42" s="3" t="s">
        <v>268</v>
      </c>
      <c r="DT42" s="3" t="s">
        <v>268</v>
      </c>
      <c r="DU42" s="3" t="s">
        <v>268</v>
      </c>
      <c r="DV42" s="3" t="s">
        <v>268</v>
      </c>
      <c r="DW42" s="3" t="s">
        <v>268</v>
      </c>
      <c r="DX42" s="3" t="s">
        <v>268</v>
      </c>
      <c r="DY42" s="3" t="s">
        <v>268</v>
      </c>
      <c r="DZ42" s="3" t="s">
        <v>268</v>
      </c>
      <c r="EA42" s="3" t="s">
        <v>268</v>
      </c>
      <c r="EB42" s="3" t="s">
        <v>268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 t="s">
        <v>268</v>
      </c>
      <c r="EJ42" s="3" t="s">
        <v>268</v>
      </c>
      <c r="EK42" s="3" t="s">
        <v>268</v>
      </c>
      <c r="EL42" s="3" t="s">
        <v>268</v>
      </c>
      <c r="EM42" s="3" t="s">
        <v>268</v>
      </c>
      <c r="EN42" s="16" t="str">
        <f t="shared" si="6"/>
        <v>X</v>
      </c>
      <c r="EO42" s="17"/>
      <c r="EP42" s="11" t="s">
        <v>270</v>
      </c>
      <c r="EQ42" s="3" t="s">
        <v>268</v>
      </c>
      <c r="ER42" s="3" t="s">
        <v>268</v>
      </c>
      <c r="ES42" s="3" t="s">
        <v>268</v>
      </c>
      <c r="ET42" s="3" t="s">
        <v>268</v>
      </c>
      <c r="EU42" s="3" t="s">
        <v>268</v>
      </c>
      <c r="EV42" s="3" t="s">
        <v>268</v>
      </c>
      <c r="EW42" s="3" t="s">
        <v>268</v>
      </c>
      <c r="EX42" s="3" t="s">
        <v>268</v>
      </c>
      <c r="EY42" s="3" t="s">
        <v>268</v>
      </c>
      <c r="EZ42" s="3" t="s">
        <v>268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 t="s">
        <v>268</v>
      </c>
      <c r="FH42" s="3" t="s">
        <v>268</v>
      </c>
      <c r="FI42" s="3" t="s">
        <v>268</v>
      </c>
      <c r="FJ42" s="3" t="s">
        <v>268</v>
      </c>
      <c r="FK42" s="3" t="s">
        <v>268</v>
      </c>
      <c r="FL42" s="16" t="str">
        <f t="shared" si="7"/>
        <v>X</v>
      </c>
      <c r="FM42" s="17"/>
      <c r="FN42">
        <f t="shared" si="8"/>
        <v>62.0300751879699</v>
      </c>
    </row>
    <row r="43" ht="14.5" spans="1:169">
      <c r="A43" s="1"/>
      <c r="B43" s="11" t="s">
        <v>271</v>
      </c>
      <c r="C43" s="3">
        <v>0.6</v>
      </c>
      <c r="D43" s="3">
        <v>0.6</v>
      </c>
      <c r="E43" s="3">
        <v>0.6</v>
      </c>
      <c r="F43" s="3">
        <v>0.6</v>
      </c>
      <c r="G43" s="3">
        <v>0.6</v>
      </c>
      <c r="H43" s="3">
        <v>0.5</v>
      </c>
      <c r="I43" s="3">
        <v>0.6</v>
      </c>
      <c r="J43" s="3">
        <v>0.6</v>
      </c>
      <c r="K43" s="3">
        <v>0.5</v>
      </c>
      <c r="L43" s="3">
        <v>0.6</v>
      </c>
      <c r="M43" s="3" t="s">
        <v>268</v>
      </c>
      <c r="N43" s="3" t="s">
        <v>268</v>
      </c>
      <c r="O43" s="3" t="s">
        <v>268</v>
      </c>
      <c r="P43" s="3" t="s">
        <v>268</v>
      </c>
      <c r="Q43" s="3">
        <v>0.2</v>
      </c>
      <c r="R43" s="3">
        <v>0.1</v>
      </c>
      <c r="S43" s="3" t="s">
        <v>268</v>
      </c>
      <c r="T43" s="3">
        <v>0.1</v>
      </c>
      <c r="U43" s="3" t="s">
        <v>268</v>
      </c>
      <c r="V43" s="3" t="s">
        <v>268</v>
      </c>
      <c r="W43" s="3" t="s">
        <v>268</v>
      </c>
      <c r="X43" s="16" t="str">
        <f t="shared" si="0"/>
        <v>X</v>
      </c>
      <c r="Y43" s="17"/>
      <c r="Z43" s="11" t="s">
        <v>271</v>
      </c>
      <c r="AA43" s="3">
        <v>0.1</v>
      </c>
      <c r="AB43" s="3">
        <v>0.1</v>
      </c>
      <c r="AC43" s="3">
        <v>0.1</v>
      </c>
      <c r="AD43" s="3">
        <v>0.2</v>
      </c>
      <c r="AE43" s="3">
        <v>0.2</v>
      </c>
      <c r="AF43" s="3">
        <v>0.2</v>
      </c>
      <c r="AG43" s="3">
        <v>0.1</v>
      </c>
      <c r="AH43" s="3">
        <v>0.1</v>
      </c>
      <c r="AI43" s="3">
        <v>0.1</v>
      </c>
      <c r="AJ43" s="3">
        <v>0.1</v>
      </c>
      <c r="AK43" s="3" t="s">
        <v>268</v>
      </c>
      <c r="AL43" s="3" t="s">
        <v>268</v>
      </c>
      <c r="AM43" s="3" t="s">
        <v>268</v>
      </c>
      <c r="AN43" s="3">
        <v>0.1</v>
      </c>
      <c r="AO43" s="3">
        <v>0.1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16">
        <f t="shared" si="1"/>
        <v>0.1</v>
      </c>
      <c r="AW43" s="17"/>
      <c r="AX43" s="11" t="s">
        <v>271</v>
      </c>
      <c r="AY43" s="3">
        <v>0.1</v>
      </c>
      <c r="AZ43" s="3">
        <v>0.2</v>
      </c>
      <c r="BA43" s="3">
        <v>0.1</v>
      </c>
      <c r="BB43" s="3">
        <v>0.2</v>
      </c>
      <c r="BC43" s="3">
        <v>0.2</v>
      </c>
      <c r="BD43" s="3">
        <v>0.2</v>
      </c>
      <c r="BE43" s="3">
        <v>0.2</v>
      </c>
      <c r="BF43" s="3">
        <v>0.2</v>
      </c>
      <c r="BG43" s="3">
        <v>0.1</v>
      </c>
      <c r="BH43" s="3">
        <v>0.1</v>
      </c>
      <c r="BI43" s="3" t="s">
        <v>268</v>
      </c>
      <c r="BJ43" s="3" t="s">
        <v>268</v>
      </c>
      <c r="BK43" s="3" t="s">
        <v>268</v>
      </c>
      <c r="BL43" s="3" t="s">
        <v>268</v>
      </c>
      <c r="BM43" s="3" t="s">
        <v>268</v>
      </c>
      <c r="BN43" s="3" t="s">
        <v>268</v>
      </c>
      <c r="BO43" s="3" t="s">
        <v>268</v>
      </c>
      <c r="BP43" s="3" t="s">
        <v>268</v>
      </c>
      <c r="BQ43" s="3" t="s">
        <v>268</v>
      </c>
      <c r="BR43" s="3">
        <v>0</v>
      </c>
      <c r="BS43" s="3">
        <v>0</v>
      </c>
      <c r="BT43" s="16">
        <f t="shared" si="2"/>
        <v>0.3</v>
      </c>
      <c r="BU43" s="17"/>
      <c r="BV43" s="11" t="s">
        <v>271</v>
      </c>
      <c r="BW43" s="3">
        <v>0</v>
      </c>
      <c r="BX43" s="3">
        <v>0</v>
      </c>
      <c r="BY43" s="3" t="s">
        <v>268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 t="s">
        <v>268</v>
      </c>
      <c r="CJ43" s="3" t="s">
        <v>268</v>
      </c>
      <c r="CK43" s="3" t="s">
        <v>268</v>
      </c>
      <c r="CL43" s="3" t="s">
        <v>268</v>
      </c>
      <c r="CM43" s="3">
        <v>0</v>
      </c>
      <c r="CN43" s="3" t="s">
        <v>268</v>
      </c>
      <c r="CO43" s="3" t="s">
        <v>268</v>
      </c>
      <c r="CP43" s="3" t="s">
        <v>268</v>
      </c>
      <c r="CQ43" s="3">
        <v>0</v>
      </c>
      <c r="CR43" s="16">
        <f t="shared" si="4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 t="s">
        <v>268</v>
      </c>
      <c r="DD43" s="3">
        <v>0</v>
      </c>
      <c r="DE43" s="3">
        <v>0</v>
      </c>
      <c r="DF43" s="3" t="s">
        <v>268</v>
      </c>
      <c r="DG43" s="3" t="s">
        <v>268</v>
      </c>
      <c r="DH43" s="3">
        <v>0</v>
      </c>
      <c r="DI43" s="3" t="s">
        <v>268</v>
      </c>
      <c r="DJ43" s="3" t="s">
        <v>268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5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 t="s">
        <v>268</v>
      </c>
      <c r="DX43" s="3" t="s">
        <v>268</v>
      </c>
      <c r="DY43" s="3" t="s">
        <v>268</v>
      </c>
      <c r="DZ43" s="3" t="s">
        <v>268</v>
      </c>
      <c r="EA43" s="3" t="s">
        <v>268</v>
      </c>
      <c r="EB43" s="3" t="s">
        <v>268</v>
      </c>
      <c r="EC43" s="3">
        <v>0</v>
      </c>
      <c r="ED43" s="3" t="s">
        <v>268</v>
      </c>
      <c r="EE43" s="3" t="s">
        <v>268</v>
      </c>
      <c r="EF43" s="3">
        <v>0</v>
      </c>
      <c r="EG43" s="3" t="s">
        <v>268</v>
      </c>
      <c r="EH43" s="3" t="s">
        <v>268</v>
      </c>
      <c r="EI43" s="3">
        <v>0</v>
      </c>
      <c r="EJ43" s="3" t="s">
        <v>268</v>
      </c>
      <c r="EK43" s="3">
        <v>0</v>
      </c>
      <c r="EL43" s="3">
        <v>0</v>
      </c>
      <c r="EM43" s="3">
        <v>0</v>
      </c>
      <c r="EN43" s="16">
        <f t="shared" si="6"/>
        <v>0</v>
      </c>
      <c r="EO43" s="17"/>
      <c r="EP43" s="11" t="s">
        <v>271</v>
      </c>
      <c r="EQ43" s="3" t="s">
        <v>268</v>
      </c>
      <c r="ER43" s="3" t="s">
        <v>268</v>
      </c>
      <c r="ES43" s="3">
        <v>0</v>
      </c>
      <c r="ET43" s="3" t="s">
        <v>268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 t="s">
        <v>268</v>
      </c>
      <c r="FA43" s="3" t="s">
        <v>268</v>
      </c>
      <c r="FB43" s="3">
        <v>0</v>
      </c>
      <c r="FC43" s="3" t="s">
        <v>268</v>
      </c>
      <c r="FD43" s="3" t="s">
        <v>268</v>
      </c>
      <c r="FE43" s="3" t="s">
        <v>268</v>
      </c>
      <c r="FF43" s="3" t="s">
        <v>268</v>
      </c>
      <c r="FG43" s="3" t="s">
        <v>268</v>
      </c>
      <c r="FH43" s="3" t="s">
        <v>268</v>
      </c>
      <c r="FI43" s="3">
        <v>0</v>
      </c>
      <c r="FJ43" s="3">
        <v>0</v>
      </c>
      <c r="FK43" s="3">
        <v>0</v>
      </c>
      <c r="FL43" s="16">
        <f t="shared" si="7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 t="s">
        <v>268</v>
      </c>
      <c r="L44" s="3" t="s">
        <v>268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 t="s">
        <v>268</v>
      </c>
      <c r="AB44" s="3" t="s">
        <v>268</v>
      </c>
      <c r="AC44" s="3" t="s">
        <v>268</v>
      </c>
      <c r="AD44" s="3" t="s">
        <v>268</v>
      </c>
      <c r="AE44" s="3" t="s">
        <v>268</v>
      </c>
      <c r="AF44" s="3" t="s">
        <v>268</v>
      </c>
      <c r="AG44" s="3" t="s">
        <v>268</v>
      </c>
      <c r="AH44" s="3" t="s">
        <v>268</v>
      </c>
      <c r="AI44" s="3" t="s">
        <v>268</v>
      </c>
      <c r="AJ44" s="3" t="s">
        <v>268</v>
      </c>
      <c r="AK44" s="3" t="s">
        <v>268</v>
      </c>
      <c r="AL44" s="3" t="s">
        <v>268</v>
      </c>
      <c r="AM44" s="3" t="s">
        <v>268</v>
      </c>
      <c r="AN44" s="3" t="s">
        <v>268</v>
      </c>
      <c r="AO44" s="3" t="s">
        <v>268</v>
      </c>
      <c r="AP44" s="3" t="s">
        <v>268</v>
      </c>
      <c r="AQ44" s="3" t="s">
        <v>268</v>
      </c>
      <c r="AR44" s="3" t="s">
        <v>268</v>
      </c>
      <c r="AS44" s="3">
        <v>0</v>
      </c>
      <c r="AT44" s="3">
        <v>0</v>
      </c>
      <c r="AU44" s="3">
        <v>0</v>
      </c>
      <c r="AV44" s="16">
        <f t="shared" si="1"/>
        <v>0.3</v>
      </c>
      <c r="AW44" s="17"/>
      <c r="AX44" s="11" t="s">
        <v>272</v>
      </c>
      <c r="AY44" s="3" t="s">
        <v>268</v>
      </c>
      <c r="AZ44" s="3" t="s">
        <v>268</v>
      </c>
      <c r="BA44" s="3" t="s">
        <v>268</v>
      </c>
      <c r="BB44" s="3" t="s">
        <v>268</v>
      </c>
      <c r="BC44" s="3" t="s">
        <v>268</v>
      </c>
      <c r="BD44" s="3" t="s">
        <v>268</v>
      </c>
      <c r="BE44" s="3" t="s">
        <v>268</v>
      </c>
      <c r="BF44" s="3" t="s">
        <v>268</v>
      </c>
      <c r="BG44" s="3" t="s">
        <v>268</v>
      </c>
      <c r="BH44" s="3" t="s">
        <v>268</v>
      </c>
      <c r="BI44" s="3" t="s">
        <v>268</v>
      </c>
      <c r="BJ44" s="3" t="s">
        <v>268</v>
      </c>
      <c r="BK44" s="3" t="s">
        <v>268</v>
      </c>
      <c r="BL44" s="3" t="s">
        <v>268</v>
      </c>
      <c r="BM44" s="3" t="s">
        <v>268</v>
      </c>
      <c r="BN44" s="3" t="s">
        <v>268</v>
      </c>
      <c r="BO44" s="3" t="s">
        <v>268</v>
      </c>
      <c r="BP44" s="3" t="s">
        <v>268</v>
      </c>
      <c r="BQ44" s="3" t="s">
        <v>268</v>
      </c>
      <c r="BR44" s="3">
        <v>0.2</v>
      </c>
      <c r="BS44" s="3">
        <v>0.2</v>
      </c>
      <c r="BT44" s="16">
        <f t="shared" si="2"/>
        <v>2.2</v>
      </c>
      <c r="BU44" s="17">
        <f t="shared" si="3"/>
        <v>90.9090909090909</v>
      </c>
      <c r="BV44" s="11" t="s">
        <v>272</v>
      </c>
      <c r="BW44" s="3" t="s">
        <v>268</v>
      </c>
      <c r="BX44" s="3">
        <v>0</v>
      </c>
      <c r="BY44" s="3">
        <v>0</v>
      </c>
      <c r="BZ44" s="3">
        <v>0</v>
      </c>
      <c r="CA44" s="3" t="s">
        <v>268</v>
      </c>
      <c r="CB44" s="3">
        <v>0</v>
      </c>
      <c r="CC44" s="3">
        <v>0</v>
      </c>
      <c r="CD44" s="3" t="s">
        <v>268</v>
      </c>
      <c r="CE44" s="3" t="s">
        <v>268</v>
      </c>
      <c r="CF44" s="3" t="s">
        <v>268</v>
      </c>
      <c r="CG44" s="3" t="s">
        <v>268</v>
      </c>
      <c r="CH44" s="3" t="s">
        <v>268</v>
      </c>
      <c r="CI44" s="3" t="s">
        <v>268</v>
      </c>
      <c r="CJ44" s="3" t="s">
        <v>268</v>
      </c>
      <c r="CK44" s="3" t="s">
        <v>268</v>
      </c>
      <c r="CL44" s="3" t="s">
        <v>268</v>
      </c>
      <c r="CM44" s="3" t="s">
        <v>268</v>
      </c>
      <c r="CN44" s="3" t="s">
        <v>268</v>
      </c>
      <c r="CO44" s="3">
        <v>0</v>
      </c>
      <c r="CP44" s="3">
        <v>0</v>
      </c>
      <c r="CQ44" s="3">
        <v>0</v>
      </c>
      <c r="CR44" s="16">
        <f t="shared" si="4"/>
        <v>0.3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5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6"/>
        <v>0</v>
      </c>
      <c r="EO44" s="17"/>
      <c r="EP44" s="11" t="s">
        <v>272</v>
      </c>
      <c r="EQ44" s="3" t="s">
        <v>268</v>
      </c>
      <c r="ER44" s="3" t="s">
        <v>268</v>
      </c>
      <c r="ES44" s="3" t="s">
        <v>268</v>
      </c>
      <c r="ET44" s="3" t="s">
        <v>268</v>
      </c>
      <c r="EU44" s="3" t="s">
        <v>268</v>
      </c>
      <c r="EV44" s="3" t="s">
        <v>268</v>
      </c>
      <c r="EW44" s="3" t="s">
        <v>268</v>
      </c>
      <c r="EX44" s="3" t="s">
        <v>268</v>
      </c>
      <c r="EY44" s="3" t="s">
        <v>268</v>
      </c>
      <c r="EZ44" s="3" t="s">
        <v>268</v>
      </c>
      <c r="FA44" s="3" t="s">
        <v>268</v>
      </c>
      <c r="FB44" s="3" t="s">
        <v>268</v>
      </c>
      <c r="FC44" s="3" t="s">
        <v>268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7"/>
        <v>0</v>
      </c>
      <c r="FM44" s="17"/>
    </row>
    <row r="45" ht="14.5" spans="1:170">
      <c r="A45" s="1"/>
      <c r="B45" s="11" t="s">
        <v>273</v>
      </c>
      <c r="C45" s="3" t="s">
        <v>268</v>
      </c>
      <c r="D45" s="3" t="s">
        <v>268</v>
      </c>
      <c r="E45" s="3" t="s">
        <v>268</v>
      </c>
      <c r="F45" s="3" t="s">
        <v>268</v>
      </c>
      <c r="G45" s="3" t="s">
        <v>268</v>
      </c>
      <c r="H45" s="3" t="s">
        <v>268</v>
      </c>
      <c r="I45" s="3">
        <v>0</v>
      </c>
      <c r="J45" s="3" t="s">
        <v>268</v>
      </c>
      <c r="K45" s="3">
        <v>0</v>
      </c>
      <c r="L45" s="3">
        <v>0</v>
      </c>
      <c r="M45" s="3" t="s">
        <v>268</v>
      </c>
      <c r="N45" s="3">
        <v>0.1</v>
      </c>
      <c r="O45" s="3" t="s">
        <v>268</v>
      </c>
      <c r="P45" s="3">
        <v>0.1</v>
      </c>
      <c r="Q45" s="3">
        <v>0.1</v>
      </c>
      <c r="R45" s="3">
        <v>0.1</v>
      </c>
      <c r="S45" s="3">
        <v>0.1</v>
      </c>
      <c r="T45" s="3">
        <v>0.1</v>
      </c>
      <c r="U45" s="3" t="s">
        <v>268</v>
      </c>
      <c r="V45" s="3" t="s">
        <v>268</v>
      </c>
      <c r="W45" s="3" t="s">
        <v>268</v>
      </c>
      <c r="X45" s="16" t="str">
        <f t="shared" si="0"/>
        <v>X</v>
      </c>
      <c r="Y45" s="17"/>
      <c r="Z45" s="11" t="s">
        <v>273</v>
      </c>
      <c r="AA45" s="3" t="s">
        <v>268</v>
      </c>
      <c r="AB45" s="3" t="s">
        <v>268</v>
      </c>
      <c r="AC45" s="3" t="s">
        <v>268</v>
      </c>
      <c r="AD45" s="3" t="s">
        <v>268</v>
      </c>
      <c r="AE45" s="3" t="s">
        <v>268</v>
      </c>
      <c r="AF45" s="3" t="s">
        <v>268</v>
      </c>
      <c r="AG45" s="3">
        <v>0.1</v>
      </c>
      <c r="AH45" s="3">
        <v>0.1</v>
      </c>
      <c r="AI45" s="3">
        <v>0.1</v>
      </c>
      <c r="AJ45" s="3">
        <v>0.1</v>
      </c>
      <c r="AK45" s="3">
        <v>0.1</v>
      </c>
      <c r="AL45" s="3">
        <v>0.1</v>
      </c>
      <c r="AM45" s="3">
        <v>0.1</v>
      </c>
      <c r="AN45" s="3">
        <v>0.1</v>
      </c>
      <c r="AO45" s="3">
        <v>0.1</v>
      </c>
      <c r="AP45" s="3">
        <v>0.1</v>
      </c>
      <c r="AQ45" s="3" t="s">
        <v>268</v>
      </c>
      <c r="AR45" s="3">
        <v>0.1</v>
      </c>
      <c r="AS45" s="3">
        <v>0.1</v>
      </c>
      <c r="AT45" s="3">
        <v>0.1</v>
      </c>
      <c r="AU45" s="3">
        <v>0.1</v>
      </c>
      <c r="AV45" s="16">
        <f t="shared" si="1"/>
        <v>2</v>
      </c>
      <c r="AW45" s="17">
        <f>AU45*1000/AV45</f>
        <v>50</v>
      </c>
      <c r="AX45" s="11" t="s">
        <v>273</v>
      </c>
      <c r="AY45" s="3" t="s">
        <v>268</v>
      </c>
      <c r="AZ45" s="3" t="s">
        <v>268</v>
      </c>
      <c r="BA45" s="3" t="s">
        <v>268</v>
      </c>
      <c r="BB45" s="3" t="s">
        <v>268</v>
      </c>
      <c r="BC45" s="3" t="s">
        <v>268</v>
      </c>
      <c r="BD45" s="3">
        <v>0.1</v>
      </c>
      <c r="BE45" s="3">
        <v>0.1</v>
      </c>
      <c r="BF45" s="3">
        <v>0.1</v>
      </c>
      <c r="BG45" s="3">
        <v>0.1</v>
      </c>
      <c r="BH45" s="3">
        <v>0.1</v>
      </c>
      <c r="BI45" s="3">
        <v>0.1</v>
      </c>
      <c r="BJ45" s="3">
        <v>0.1</v>
      </c>
      <c r="BK45" s="3">
        <v>0.1</v>
      </c>
      <c r="BL45" s="3">
        <v>0.1</v>
      </c>
      <c r="BM45" s="3">
        <v>0.1</v>
      </c>
      <c r="BN45" s="3">
        <v>0.1</v>
      </c>
      <c r="BO45" s="3" t="s">
        <v>268</v>
      </c>
      <c r="BP45" s="3">
        <v>0.1</v>
      </c>
      <c r="BQ45" s="3">
        <v>0.1</v>
      </c>
      <c r="BR45" s="3">
        <v>0.1</v>
      </c>
      <c r="BS45" s="3">
        <v>0.1</v>
      </c>
      <c r="BT45" s="16">
        <f t="shared" si="2"/>
        <v>1.2</v>
      </c>
      <c r="BU45" s="17">
        <f t="shared" si="3"/>
        <v>83.3333333333333</v>
      </c>
      <c r="BV45" s="11" t="s">
        <v>273</v>
      </c>
      <c r="BW45" s="3" t="s">
        <v>268</v>
      </c>
      <c r="BX45" s="3" t="s">
        <v>268</v>
      </c>
      <c r="BY45" s="3" t="s">
        <v>268</v>
      </c>
      <c r="BZ45" s="3" t="s">
        <v>268</v>
      </c>
      <c r="CA45" s="3" t="s">
        <v>268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 t="s">
        <v>268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4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 t="s">
        <v>268</v>
      </c>
      <c r="DC45" s="3">
        <v>0</v>
      </c>
      <c r="DD45" s="3" t="s">
        <v>268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 t="s">
        <v>268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5"/>
        <v>0</v>
      </c>
      <c r="DQ45" s="17"/>
      <c r="DR45" s="11" t="s">
        <v>273</v>
      </c>
      <c r="DS45" s="3" t="s">
        <v>268</v>
      </c>
      <c r="DT45" s="3" t="s">
        <v>268</v>
      </c>
      <c r="DU45" s="3" t="s">
        <v>268</v>
      </c>
      <c r="DV45" s="3" t="s">
        <v>268</v>
      </c>
      <c r="DW45" s="3" t="s">
        <v>268</v>
      </c>
      <c r="DX45" s="3">
        <v>0</v>
      </c>
      <c r="DY45" s="3" t="s">
        <v>268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 t="s">
        <v>268</v>
      </c>
      <c r="EH45" s="3" t="s">
        <v>268</v>
      </c>
      <c r="EI45" s="3">
        <v>0</v>
      </c>
      <c r="EJ45" s="3">
        <v>0</v>
      </c>
      <c r="EK45" s="3" t="s">
        <v>268</v>
      </c>
      <c r="EL45" s="3" t="s">
        <v>268</v>
      </c>
      <c r="EM45" s="3" t="s">
        <v>268</v>
      </c>
      <c r="EN45" s="16" t="str">
        <f t="shared" si="6"/>
        <v>X</v>
      </c>
      <c r="EO45" s="17"/>
      <c r="EP45" s="11" t="s">
        <v>273</v>
      </c>
      <c r="EQ45" s="3" t="s">
        <v>268</v>
      </c>
      <c r="ER45" s="3" t="s">
        <v>268</v>
      </c>
      <c r="ES45" s="3" t="s">
        <v>268</v>
      </c>
      <c r="ET45" s="3" t="s">
        <v>268</v>
      </c>
      <c r="EU45" s="3" t="s">
        <v>268</v>
      </c>
      <c r="EV45" s="3">
        <v>0</v>
      </c>
      <c r="EW45" s="3" t="s">
        <v>268</v>
      </c>
      <c r="EX45" s="3">
        <v>0.1</v>
      </c>
      <c r="EY45" s="3">
        <v>0.1</v>
      </c>
      <c r="EZ45" s="3" t="s">
        <v>268</v>
      </c>
      <c r="FA45" s="3">
        <v>0</v>
      </c>
      <c r="FB45" s="3">
        <v>0</v>
      </c>
      <c r="FC45" s="3">
        <v>0</v>
      </c>
      <c r="FD45" s="3">
        <v>0</v>
      </c>
      <c r="FE45" s="3" t="s">
        <v>268</v>
      </c>
      <c r="FF45" s="3" t="s">
        <v>268</v>
      </c>
      <c r="FG45" s="3" t="s">
        <v>268</v>
      </c>
      <c r="FH45" s="3" t="s">
        <v>268</v>
      </c>
      <c r="FI45" s="3" t="s">
        <v>268</v>
      </c>
      <c r="FJ45" s="3" t="s">
        <v>268</v>
      </c>
      <c r="FK45" s="3" t="s">
        <v>268</v>
      </c>
      <c r="FL45" s="16" t="str">
        <f t="shared" si="7"/>
        <v>X</v>
      </c>
      <c r="FM45" s="17"/>
      <c r="FN45">
        <f t="shared" ref="FN45:FN49" si="9">AVERAGE(Y45,AW45,BU45,CS45,DQ45,EO45,FM45)</f>
        <v>66.6666666666667</v>
      </c>
    </row>
    <row r="46" ht="14.5" spans="1:170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 t="s">
        <v>268</v>
      </c>
      <c r="AB46" s="3" t="s">
        <v>268</v>
      </c>
      <c r="AC46" s="3" t="s">
        <v>268</v>
      </c>
      <c r="AD46" s="3" t="s">
        <v>268</v>
      </c>
      <c r="AE46" s="3" t="s">
        <v>268</v>
      </c>
      <c r="AF46" s="3" t="s">
        <v>268</v>
      </c>
      <c r="AG46" s="3" t="s">
        <v>268</v>
      </c>
      <c r="AH46" s="3" t="s">
        <v>268</v>
      </c>
      <c r="AI46" s="3" t="s">
        <v>268</v>
      </c>
      <c r="AJ46" s="3" t="s">
        <v>268</v>
      </c>
      <c r="AK46" s="3" t="s">
        <v>268</v>
      </c>
      <c r="AL46" s="3" t="s">
        <v>268</v>
      </c>
      <c r="AM46" s="3" t="s">
        <v>268</v>
      </c>
      <c r="AN46" s="3" t="s">
        <v>268</v>
      </c>
      <c r="AO46" s="3" t="s">
        <v>268</v>
      </c>
      <c r="AP46" s="3" t="s">
        <v>268</v>
      </c>
      <c r="AQ46" s="3" t="s">
        <v>268</v>
      </c>
      <c r="AR46" s="3" t="s">
        <v>268</v>
      </c>
      <c r="AS46" s="3" t="s">
        <v>268</v>
      </c>
      <c r="AT46" s="3" t="s">
        <v>268</v>
      </c>
      <c r="AU46" s="3" t="s">
        <v>268</v>
      </c>
      <c r="AV46" s="16" t="str">
        <f t="shared" si="1"/>
        <v>X</v>
      </c>
      <c r="AW46" s="17"/>
      <c r="AX46" s="11" t="s">
        <v>274</v>
      </c>
      <c r="AY46" s="3" t="s">
        <v>268</v>
      </c>
      <c r="AZ46" s="3" t="s">
        <v>268</v>
      </c>
      <c r="BA46" s="3" t="s">
        <v>268</v>
      </c>
      <c r="BB46" s="3" t="s">
        <v>268</v>
      </c>
      <c r="BC46" s="3" t="s">
        <v>268</v>
      </c>
      <c r="BD46" s="3" t="s">
        <v>268</v>
      </c>
      <c r="BE46" s="3" t="s">
        <v>268</v>
      </c>
      <c r="BF46" s="3" t="s">
        <v>268</v>
      </c>
      <c r="BG46" s="3" t="s">
        <v>268</v>
      </c>
      <c r="BH46" s="3" t="s">
        <v>268</v>
      </c>
      <c r="BI46" s="3" t="s">
        <v>268</v>
      </c>
      <c r="BJ46" s="3" t="s">
        <v>268</v>
      </c>
      <c r="BK46" s="3" t="s">
        <v>268</v>
      </c>
      <c r="BL46" s="3">
        <v>0.2</v>
      </c>
      <c r="BM46" s="3" t="s">
        <v>268</v>
      </c>
      <c r="BN46" s="3" t="s">
        <v>268</v>
      </c>
      <c r="BO46" s="3" t="s">
        <v>268</v>
      </c>
      <c r="BP46" s="3" t="s">
        <v>268</v>
      </c>
      <c r="BQ46" s="3" t="s">
        <v>268</v>
      </c>
      <c r="BR46" s="3">
        <v>0.1</v>
      </c>
      <c r="BS46" s="3">
        <v>0.1</v>
      </c>
      <c r="BT46" s="16">
        <f t="shared" si="2"/>
        <v>0.6</v>
      </c>
      <c r="BU46" s="17">
        <f t="shared" si="3"/>
        <v>166.666666666667</v>
      </c>
      <c r="BV46" s="11" t="s">
        <v>274</v>
      </c>
      <c r="BW46" s="3" t="s">
        <v>268</v>
      </c>
      <c r="BX46" s="3" t="s">
        <v>268</v>
      </c>
      <c r="BY46" s="3" t="s">
        <v>268</v>
      </c>
      <c r="BZ46" s="3" t="s">
        <v>268</v>
      </c>
      <c r="CA46" s="3" t="s">
        <v>268</v>
      </c>
      <c r="CB46" s="3" t="s">
        <v>268</v>
      </c>
      <c r="CC46" s="3" t="s">
        <v>268</v>
      </c>
      <c r="CD46" s="3" t="s">
        <v>268</v>
      </c>
      <c r="CE46" s="3" t="s">
        <v>268</v>
      </c>
      <c r="CF46" s="3" t="s">
        <v>268</v>
      </c>
      <c r="CG46" s="3" t="s">
        <v>268</v>
      </c>
      <c r="CH46" s="3" t="s">
        <v>268</v>
      </c>
      <c r="CI46" s="3" t="s">
        <v>268</v>
      </c>
      <c r="CJ46" s="3" t="s">
        <v>268</v>
      </c>
      <c r="CK46" s="3" t="s">
        <v>268</v>
      </c>
      <c r="CL46" s="3" t="s">
        <v>268</v>
      </c>
      <c r="CM46" s="3" t="s">
        <v>268</v>
      </c>
      <c r="CN46" s="3" t="s">
        <v>268</v>
      </c>
      <c r="CO46" s="3">
        <v>0</v>
      </c>
      <c r="CP46" s="3">
        <v>0</v>
      </c>
      <c r="CQ46" s="3">
        <v>0</v>
      </c>
      <c r="CR46" s="16">
        <f t="shared" si="4"/>
        <v>0.3</v>
      </c>
      <c r="CS46" s="17"/>
      <c r="CT46" s="11" t="s">
        <v>274</v>
      </c>
      <c r="CU46" s="3" t="s">
        <v>268</v>
      </c>
      <c r="CV46" s="3" t="s">
        <v>268</v>
      </c>
      <c r="CW46" s="3" t="s">
        <v>268</v>
      </c>
      <c r="CX46" s="3" t="s">
        <v>268</v>
      </c>
      <c r="CY46" s="3" t="s">
        <v>268</v>
      </c>
      <c r="CZ46" s="3" t="s">
        <v>268</v>
      </c>
      <c r="DA46" s="3" t="s">
        <v>268</v>
      </c>
      <c r="DB46" s="3" t="s">
        <v>268</v>
      </c>
      <c r="DC46" s="3" t="s">
        <v>268</v>
      </c>
      <c r="DD46" s="3" t="s">
        <v>268</v>
      </c>
      <c r="DE46" s="3" t="s">
        <v>268</v>
      </c>
      <c r="DF46" s="3" t="s">
        <v>268</v>
      </c>
      <c r="DG46" s="3" t="s">
        <v>268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5"/>
        <v>0</v>
      </c>
      <c r="DQ46" s="17"/>
      <c r="DR46" s="11" t="s">
        <v>274</v>
      </c>
      <c r="DS46" s="3">
        <v>0</v>
      </c>
      <c r="DT46" s="3" t="s">
        <v>268</v>
      </c>
      <c r="DU46" s="3" t="s">
        <v>268</v>
      </c>
      <c r="DV46" s="3" t="s">
        <v>268</v>
      </c>
      <c r="DW46" s="3" t="s">
        <v>268</v>
      </c>
      <c r="DX46" s="3" t="s">
        <v>268</v>
      </c>
      <c r="DY46" s="3" t="s">
        <v>268</v>
      </c>
      <c r="DZ46" s="3" t="s">
        <v>268</v>
      </c>
      <c r="EA46" s="3" t="s">
        <v>268</v>
      </c>
      <c r="EB46" s="3" t="s">
        <v>268</v>
      </c>
      <c r="EC46" s="3" t="s">
        <v>268</v>
      </c>
      <c r="ED46" s="3" t="s">
        <v>268</v>
      </c>
      <c r="EE46" s="3">
        <v>0</v>
      </c>
      <c r="EF46" s="3">
        <v>0</v>
      </c>
      <c r="EG46" s="3" t="s">
        <v>268</v>
      </c>
      <c r="EH46" s="3" t="s">
        <v>268</v>
      </c>
      <c r="EI46" s="3" t="s">
        <v>268</v>
      </c>
      <c r="EJ46" s="3" t="s">
        <v>268</v>
      </c>
      <c r="EK46" s="3" t="s">
        <v>268</v>
      </c>
      <c r="EL46" s="3" t="s">
        <v>268</v>
      </c>
      <c r="EM46" s="3" t="s">
        <v>268</v>
      </c>
      <c r="EN46" s="16" t="str">
        <f t="shared" si="6"/>
        <v>X</v>
      </c>
      <c r="EO46" s="17"/>
      <c r="EP46" s="11" t="s">
        <v>274</v>
      </c>
      <c r="EQ46" s="3" t="s">
        <v>268</v>
      </c>
      <c r="ER46" s="3" t="s">
        <v>268</v>
      </c>
      <c r="ES46" s="3" t="s">
        <v>268</v>
      </c>
      <c r="ET46" s="3" t="s">
        <v>268</v>
      </c>
      <c r="EU46" s="3" t="s">
        <v>268</v>
      </c>
      <c r="EV46" s="3" t="s">
        <v>268</v>
      </c>
      <c r="EW46" s="3" t="s">
        <v>268</v>
      </c>
      <c r="EX46" s="3" t="s">
        <v>268</v>
      </c>
      <c r="EY46" s="3" t="s">
        <v>268</v>
      </c>
      <c r="EZ46" s="3" t="s">
        <v>268</v>
      </c>
      <c r="FA46" s="3" t="s">
        <v>268</v>
      </c>
      <c r="FB46" s="3" t="s">
        <v>268</v>
      </c>
      <c r="FC46" s="3">
        <v>0</v>
      </c>
      <c r="FD46" s="3">
        <v>0</v>
      </c>
      <c r="FE46" s="3" t="s">
        <v>268</v>
      </c>
      <c r="FF46" s="3" t="s">
        <v>268</v>
      </c>
      <c r="FG46" s="3" t="s">
        <v>268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7"/>
        <v>0</v>
      </c>
      <c r="FM46" s="17"/>
      <c r="FN46">
        <f t="shared" si="9"/>
        <v>166.666666666667</v>
      </c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 t="s">
        <v>268</v>
      </c>
      <c r="AB47" s="3" t="s">
        <v>268</v>
      </c>
      <c r="AC47" s="3" t="s">
        <v>268</v>
      </c>
      <c r="AD47" s="3" t="s">
        <v>268</v>
      </c>
      <c r="AE47" s="3" t="s">
        <v>268</v>
      </c>
      <c r="AF47" s="3" t="s">
        <v>268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 t="s">
        <v>268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 t="s">
        <v>268</v>
      </c>
      <c r="AZ47" s="3" t="s">
        <v>268</v>
      </c>
      <c r="BA47" s="3" t="s">
        <v>268</v>
      </c>
      <c r="BB47" s="3" t="s">
        <v>268</v>
      </c>
      <c r="BC47" s="3" t="s">
        <v>268</v>
      </c>
      <c r="BD47" s="3" t="s">
        <v>268</v>
      </c>
      <c r="BE47" s="3" t="s">
        <v>268</v>
      </c>
      <c r="BF47" s="3" t="s">
        <v>268</v>
      </c>
      <c r="BG47" s="3" t="s">
        <v>268</v>
      </c>
      <c r="BH47" s="3" t="s">
        <v>268</v>
      </c>
      <c r="BI47" s="3" t="s">
        <v>268</v>
      </c>
      <c r="BJ47" s="3" t="s">
        <v>268</v>
      </c>
      <c r="BK47" s="3" t="s">
        <v>268</v>
      </c>
      <c r="BL47" s="3" t="s">
        <v>268</v>
      </c>
      <c r="BM47" s="3" t="s">
        <v>268</v>
      </c>
      <c r="BN47" s="3" t="s">
        <v>268</v>
      </c>
      <c r="BO47" s="3" t="s">
        <v>268</v>
      </c>
      <c r="BP47" s="3" t="s">
        <v>268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 t="s">
        <v>268</v>
      </c>
      <c r="BX47" s="3" t="s">
        <v>268</v>
      </c>
      <c r="BY47" s="3" t="s">
        <v>268</v>
      </c>
      <c r="BZ47" s="3" t="s">
        <v>268</v>
      </c>
      <c r="CA47" s="3">
        <v>0</v>
      </c>
      <c r="CB47" s="3" t="s">
        <v>268</v>
      </c>
      <c r="CC47" s="3" t="s">
        <v>268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4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5"/>
        <v>0</v>
      </c>
      <c r="DQ47" s="17"/>
      <c r="DR47" s="11" t="s">
        <v>275</v>
      </c>
      <c r="DS47" s="3" t="s">
        <v>268</v>
      </c>
      <c r="DT47" s="3" t="s">
        <v>268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6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 t="s">
        <v>268</v>
      </c>
      <c r="FG47" s="3" t="s">
        <v>268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7"/>
        <v>0</v>
      </c>
      <c r="FM47" s="17"/>
    </row>
    <row r="48" ht="14.5" spans="1:169">
      <c r="A48" s="1"/>
      <c r="B48" s="11" t="s">
        <v>276</v>
      </c>
      <c r="C48" s="3">
        <v>0</v>
      </c>
      <c r="D48" s="3" t="s">
        <v>268</v>
      </c>
      <c r="E48" s="3" t="s">
        <v>268</v>
      </c>
      <c r="F48" s="3" t="s">
        <v>268</v>
      </c>
      <c r="G48" s="3" t="s">
        <v>268</v>
      </c>
      <c r="H48" s="3">
        <v>0</v>
      </c>
      <c r="I48" s="3">
        <v>0</v>
      </c>
      <c r="J48" s="3">
        <v>0</v>
      </c>
      <c r="K48" s="3" t="s">
        <v>268</v>
      </c>
      <c r="L48" s="3" t="s">
        <v>268</v>
      </c>
      <c r="M48" s="3">
        <v>0</v>
      </c>
      <c r="N48" s="3">
        <v>0</v>
      </c>
      <c r="O48" s="3">
        <v>0</v>
      </c>
      <c r="P48" s="3">
        <v>0</v>
      </c>
      <c r="Q48" s="3" t="s">
        <v>268</v>
      </c>
      <c r="R48" s="3" t="s">
        <v>268</v>
      </c>
      <c r="S48" s="3" t="s">
        <v>268</v>
      </c>
      <c r="T48" s="3" t="s">
        <v>268</v>
      </c>
      <c r="U48" s="3">
        <v>0</v>
      </c>
      <c r="V48" s="3">
        <v>0</v>
      </c>
      <c r="W48" s="3">
        <v>0</v>
      </c>
      <c r="X48" s="16">
        <f t="shared" si="0"/>
        <v>5.2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12.3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8.2</v>
      </c>
      <c r="BU48" s="17"/>
      <c r="BV48" s="11" t="s">
        <v>276</v>
      </c>
      <c r="BW48" s="3" t="s">
        <v>268</v>
      </c>
      <c r="BX48" s="3" t="s">
        <v>268</v>
      </c>
      <c r="BY48" s="3" t="s">
        <v>268</v>
      </c>
      <c r="BZ48" s="3" t="s">
        <v>268</v>
      </c>
      <c r="CA48" s="3" t="s">
        <v>268</v>
      </c>
      <c r="CB48" s="3" t="s">
        <v>268</v>
      </c>
      <c r="CC48" s="3" t="s">
        <v>268</v>
      </c>
      <c r="CD48" s="3" t="s">
        <v>268</v>
      </c>
      <c r="CE48" s="3" t="s">
        <v>268</v>
      </c>
      <c r="CF48" s="3" t="s">
        <v>268</v>
      </c>
      <c r="CG48" s="3" t="s">
        <v>268</v>
      </c>
      <c r="CH48" s="3" t="s">
        <v>268</v>
      </c>
      <c r="CI48" s="3" t="s">
        <v>268</v>
      </c>
      <c r="CJ48" s="3" t="s">
        <v>268</v>
      </c>
      <c r="CK48" s="3" t="s">
        <v>268</v>
      </c>
      <c r="CL48" s="3" t="s">
        <v>268</v>
      </c>
      <c r="CM48" s="3" t="s">
        <v>268</v>
      </c>
      <c r="CN48" s="3" t="s">
        <v>268</v>
      </c>
      <c r="CO48" s="3" t="s">
        <v>268</v>
      </c>
      <c r="CP48" s="3" t="s">
        <v>268</v>
      </c>
      <c r="CQ48" s="3">
        <v>0</v>
      </c>
      <c r="CR48" s="16">
        <f t="shared" si="4"/>
        <v>1.5</v>
      </c>
      <c r="CS48" s="17"/>
      <c r="CT48" s="11" t="s">
        <v>276</v>
      </c>
      <c r="CU48" s="3" t="s">
        <v>268</v>
      </c>
      <c r="CV48" s="3" t="s">
        <v>268</v>
      </c>
      <c r="CW48" s="3" t="s">
        <v>268</v>
      </c>
      <c r="CX48" s="3" t="s">
        <v>268</v>
      </c>
      <c r="CY48" s="3" t="s">
        <v>268</v>
      </c>
      <c r="CZ48" s="3">
        <v>0</v>
      </c>
      <c r="DA48" s="3" t="s">
        <v>268</v>
      </c>
      <c r="DB48" s="3" t="s">
        <v>268</v>
      </c>
      <c r="DC48" s="3" t="s">
        <v>268</v>
      </c>
      <c r="DD48" s="3">
        <v>0</v>
      </c>
      <c r="DE48" s="3">
        <v>0</v>
      </c>
      <c r="DF48" s="3">
        <v>0</v>
      </c>
      <c r="DG48" s="3" t="s">
        <v>268</v>
      </c>
      <c r="DH48" s="3" t="s">
        <v>268</v>
      </c>
      <c r="DI48" s="3" t="s">
        <v>268</v>
      </c>
      <c r="DJ48" s="3" t="s">
        <v>268</v>
      </c>
      <c r="DK48" s="3" t="s">
        <v>268</v>
      </c>
      <c r="DL48" s="3" t="s">
        <v>268</v>
      </c>
      <c r="DM48" s="3" t="s">
        <v>268</v>
      </c>
      <c r="DN48" s="3" t="s">
        <v>268</v>
      </c>
      <c r="DO48" s="3">
        <v>0</v>
      </c>
      <c r="DP48" s="16">
        <f t="shared" si="5"/>
        <v>1.2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6"/>
        <v>6.2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7"/>
        <v>11.7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 t="s">
        <v>268</v>
      </c>
      <c r="M49" s="3" t="s">
        <v>268</v>
      </c>
      <c r="N49" s="3" t="s">
        <v>268</v>
      </c>
      <c r="O49" s="3" t="s">
        <v>268</v>
      </c>
      <c r="P49" s="3" t="s">
        <v>268</v>
      </c>
      <c r="Q49" s="3" t="s">
        <v>268</v>
      </c>
      <c r="R49" s="3" t="s">
        <v>268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 t="s">
        <v>268</v>
      </c>
      <c r="AL49" s="3" t="s">
        <v>268</v>
      </c>
      <c r="AM49" s="3" t="s">
        <v>268</v>
      </c>
      <c r="AN49" s="3" t="s">
        <v>268</v>
      </c>
      <c r="AO49" s="3" t="s">
        <v>268</v>
      </c>
      <c r="AP49" s="3" t="s">
        <v>268</v>
      </c>
      <c r="AQ49" s="3" t="s">
        <v>268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4.2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 t="s">
        <v>268</v>
      </c>
      <c r="BJ49" s="3" t="s">
        <v>268</v>
      </c>
      <c r="BK49" s="3" t="s">
        <v>268</v>
      </c>
      <c r="BL49" s="3" t="s">
        <v>268</v>
      </c>
      <c r="BM49" s="3" t="s">
        <v>268</v>
      </c>
      <c r="BN49" s="3" t="s">
        <v>268</v>
      </c>
      <c r="BO49" s="3" t="s">
        <v>268</v>
      </c>
      <c r="BP49" s="3" t="s">
        <v>268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4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 t="s">
        <v>268</v>
      </c>
      <c r="DA49" s="3" t="s">
        <v>268</v>
      </c>
      <c r="DB49" s="3" t="s">
        <v>268</v>
      </c>
      <c r="DC49" s="3" t="s">
        <v>268</v>
      </c>
      <c r="DD49" s="3" t="s">
        <v>268</v>
      </c>
      <c r="DE49" s="3" t="s">
        <v>268</v>
      </c>
      <c r="DF49" s="3" t="s">
        <v>268</v>
      </c>
      <c r="DG49" s="3" t="s">
        <v>268</v>
      </c>
      <c r="DH49" s="3" t="s">
        <v>268</v>
      </c>
      <c r="DI49" s="3" t="s">
        <v>268</v>
      </c>
      <c r="DJ49" s="3" t="s">
        <v>268</v>
      </c>
      <c r="DK49" s="3" t="s">
        <v>268</v>
      </c>
      <c r="DL49" s="3" t="s">
        <v>268</v>
      </c>
      <c r="DM49" s="3">
        <v>0</v>
      </c>
      <c r="DN49" s="3">
        <v>0</v>
      </c>
      <c r="DO49" s="3">
        <v>0</v>
      </c>
      <c r="DP49" s="16">
        <f t="shared" si="5"/>
        <v>4.5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 t="s">
        <v>268</v>
      </c>
      <c r="EH49" s="3" t="s">
        <v>268</v>
      </c>
      <c r="EI49" s="3" t="s">
        <v>268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6"/>
        <v>5.2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 t="s">
        <v>268</v>
      </c>
      <c r="FC49" s="3" t="s">
        <v>268</v>
      </c>
      <c r="FD49" s="3" t="s">
        <v>268</v>
      </c>
      <c r="FE49" s="3" t="s">
        <v>268</v>
      </c>
      <c r="FF49" s="3">
        <v>0</v>
      </c>
      <c r="FG49" s="3" t="s">
        <v>268</v>
      </c>
      <c r="FH49" s="3" t="s">
        <v>268</v>
      </c>
      <c r="FI49" s="3">
        <v>0</v>
      </c>
      <c r="FJ49" s="3">
        <v>0</v>
      </c>
      <c r="FK49" s="3">
        <v>0</v>
      </c>
      <c r="FL49" s="16">
        <f t="shared" si="7"/>
        <v>0.1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35.1</v>
      </c>
      <c r="D51" s="5">
        <v>37.8</v>
      </c>
      <c r="E51" s="5">
        <v>36.2</v>
      </c>
      <c r="F51" s="5">
        <v>34.6</v>
      </c>
      <c r="G51" s="5">
        <v>32.8</v>
      </c>
      <c r="H51" s="5">
        <v>26</v>
      </c>
      <c r="I51" s="5">
        <v>27.5</v>
      </c>
      <c r="J51" s="5">
        <v>27.7</v>
      </c>
      <c r="K51" s="5">
        <v>26.3</v>
      </c>
      <c r="L51" s="5">
        <v>26.1</v>
      </c>
      <c r="M51" s="5">
        <v>26.9</v>
      </c>
      <c r="N51" s="5">
        <v>31.2</v>
      </c>
      <c r="O51" s="5">
        <v>29.9</v>
      </c>
      <c r="P51" s="5">
        <v>28.3</v>
      </c>
      <c r="Q51" s="5">
        <v>30.1</v>
      </c>
      <c r="R51" s="5">
        <v>25.9</v>
      </c>
      <c r="S51" s="5">
        <v>23.2</v>
      </c>
      <c r="T51" s="5">
        <v>21.8</v>
      </c>
      <c r="U51" s="5">
        <v>24.4</v>
      </c>
      <c r="V51" s="5">
        <v>25.9</v>
      </c>
      <c r="W51" s="5">
        <v>27.1</v>
      </c>
      <c r="Y51" s="8"/>
      <c r="Z51" s="9" t="s">
        <v>282</v>
      </c>
      <c r="AA51" s="5">
        <v>26.5</v>
      </c>
      <c r="AB51" s="5">
        <v>26.6</v>
      </c>
      <c r="AC51" s="5">
        <v>25.8</v>
      </c>
      <c r="AD51" s="5">
        <v>24</v>
      </c>
      <c r="AE51" s="5">
        <v>25</v>
      </c>
      <c r="AF51" s="5">
        <v>23</v>
      </c>
      <c r="AG51" s="5">
        <v>25.4</v>
      </c>
      <c r="AH51" s="5">
        <v>26.1</v>
      </c>
      <c r="AI51" s="5">
        <v>24.6</v>
      </c>
      <c r="AJ51" s="5">
        <v>23.8</v>
      </c>
      <c r="AK51" s="5">
        <v>25.9</v>
      </c>
      <c r="AL51" s="5">
        <v>28.1</v>
      </c>
      <c r="AM51" s="5">
        <v>28.3</v>
      </c>
      <c r="AN51" s="5">
        <v>27.9</v>
      </c>
      <c r="AO51" s="5">
        <v>24.9</v>
      </c>
      <c r="AP51" s="5">
        <v>24.2</v>
      </c>
      <c r="AQ51" s="5">
        <v>25.1</v>
      </c>
      <c r="AR51" s="5">
        <v>25.8</v>
      </c>
      <c r="AS51" s="5">
        <v>25.2</v>
      </c>
      <c r="AT51" s="5">
        <v>24.9</v>
      </c>
      <c r="AU51" s="5">
        <v>23</v>
      </c>
      <c r="AW51" s="8"/>
      <c r="AX51" s="9" t="s">
        <v>282</v>
      </c>
      <c r="AY51" s="5">
        <v>33.4</v>
      </c>
      <c r="AZ51" s="5">
        <v>34.5</v>
      </c>
      <c r="BA51" s="5">
        <v>35.4</v>
      </c>
      <c r="BB51" s="5">
        <v>36.4</v>
      </c>
      <c r="BC51" s="5">
        <v>36.2</v>
      </c>
      <c r="BD51" s="5">
        <v>34.9</v>
      </c>
      <c r="BE51" s="5">
        <v>31.1</v>
      </c>
      <c r="BF51" s="5">
        <v>31.4</v>
      </c>
      <c r="BG51" s="5">
        <v>30.7</v>
      </c>
      <c r="BH51" s="5">
        <v>29.6</v>
      </c>
      <c r="BI51" s="5">
        <v>30</v>
      </c>
      <c r="BJ51" s="5">
        <v>29.3</v>
      </c>
      <c r="BK51" s="5">
        <v>29.3</v>
      </c>
      <c r="BL51" s="5">
        <v>29.1</v>
      </c>
      <c r="BM51" s="5">
        <v>29.8</v>
      </c>
      <c r="BN51" s="5">
        <v>30.5</v>
      </c>
      <c r="BO51" s="5">
        <v>31.8</v>
      </c>
      <c r="BP51" s="5">
        <v>31.8</v>
      </c>
      <c r="BQ51" s="5">
        <v>30.5</v>
      </c>
      <c r="BR51" s="5">
        <v>31.7</v>
      </c>
      <c r="BS51" s="5">
        <v>30.5</v>
      </c>
      <c r="BU51" s="8"/>
      <c r="BV51" s="9" t="s">
        <v>282</v>
      </c>
      <c r="BW51" s="5">
        <v>28.8</v>
      </c>
      <c r="BX51" s="5">
        <v>27.7</v>
      </c>
      <c r="BY51" s="5">
        <v>30.6</v>
      </c>
      <c r="BZ51" s="5">
        <v>28.4</v>
      </c>
      <c r="CA51" s="5">
        <v>31.5</v>
      </c>
      <c r="CB51" s="5">
        <v>31.5</v>
      </c>
      <c r="CC51" s="5">
        <v>31.3</v>
      </c>
      <c r="CD51" s="5">
        <v>30.6</v>
      </c>
      <c r="CE51" s="5">
        <v>31</v>
      </c>
      <c r="CF51" s="5">
        <v>31.5</v>
      </c>
      <c r="CG51" s="5">
        <v>31.1</v>
      </c>
      <c r="CH51" s="5">
        <v>29.9</v>
      </c>
      <c r="CI51" s="5">
        <v>30.7</v>
      </c>
      <c r="CJ51" s="5">
        <v>30.3</v>
      </c>
      <c r="CK51" s="5">
        <v>32.1</v>
      </c>
      <c r="CL51" s="5">
        <v>37.2</v>
      </c>
      <c r="CM51" s="5">
        <v>34.2</v>
      </c>
      <c r="CN51" s="5">
        <v>39.1</v>
      </c>
      <c r="CO51" s="5">
        <v>33.7</v>
      </c>
      <c r="CP51" s="5">
        <v>32.7</v>
      </c>
      <c r="CQ51" s="5">
        <v>33.8</v>
      </c>
      <c r="CS51" s="8"/>
      <c r="CT51" s="9" t="s">
        <v>282</v>
      </c>
      <c r="CU51" s="5">
        <v>43.2</v>
      </c>
      <c r="CV51" s="5">
        <v>41.7</v>
      </c>
      <c r="CW51" s="5">
        <v>38.7</v>
      </c>
      <c r="CX51" s="5">
        <v>27.2</v>
      </c>
      <c r="CY51" s="5">
        <v>29.6</v>
      </c>
      <c r="CZ51" s="5">
        <v>33.4</v>
      </c>
      <c r="DA51" s="5">
        <v>39.4</v>
      </c>
      <c r="DB51" s="5">
        <v>38.3</v>
      </c>
      <c r="DC51" s="5">
        <v>38.3</v>
      </c>
      <c r="DD51" s="5">
        <v>39.9</v>
      </c>
      <c r="DE51" s="5">
        <v>34.3</v>
      </c>
      <c r="DF51" s="5">
        <v>29.3</v>
      </c>
      <c r="DG51" s="5">
        <v>25.1</v>
      </c>
      <c r="DH51" s="5">
        <v>19</v>
      </c>
      <c r="DI51" s="5">
        <v>26.7</v>
      </c>
      <c r="DJ51" s="5">
        <v>22.9</v>
      </c>
      <c r="DK51" s="5">
        <v>23.7</v>
      </c>
      <c r="DL51" s="5">
        <v>21.5</v>
      </c>
      <c r="DM51" s="5">
        <v>25.1</v>
      </c>
      <c r="DN51" s="5">
        <v>25</v>
      </c>
      <c r="DO51" s="5">
        <v>22.2</v>
      </c>
      <c r="DQ51" s="8"/>
      <c r="DR51" s="9" t="s">
        <v>282</v>
      </c>
      <c r="DS51" s="5">
        <v>37.1</v>
      </c>
      <c r="DT51" s="5">
        <v>35.9</v>
      </c>
      <c r="DU51" s="5">
        <v>35.2</v>
      </c>
      <c r="DV51" s="5">
        <v>33</v>
      </c>
      <c r="DW51" s="5">
        <v>31.4</v>
      </c>
      <c r="DX51" s="5">
        <v>28.1</v>
      </c>
      <c r="DY51" s="5">
        <v>29.1</v>
      </c>
      <c r="DZ51" s="5">
        <v>29.5</v>
      </c>
      <c r="EA51" s="5">
        <v>30.7</v>
      </c>
      <c r="EB51" s="5">
        <v>24.8</v>
      </c>
      <c r="EC51" s="5">
        <v>30.5</v>
      </c>
      <c r="ED51" s="5">
        <v>28.9</v>
      </c>
      <c r="EE51" s="5">
        <v>28.1</v>
      </c>
      <c r="EF51" s="5">
        <v>28.9</v>
      </c>
      <c r="EG51" s="5">
        <v>30.2</v>
      </c>
      <c r="EH51" s="5">
        <v>33.1</v>
      </c>
      <c r="EI51" s="5">
        <v>34.1</v>
      </c>
      <c r="EJ51" s="5">
        <v>28.8</v>
      </c>
      <c r="EK51" s="5">
        <v>31.4</v>
      </c>
      <c r="EL51" s="5">
        <v>30.3</v>
      </c>
      <c r="EM51" s="5">
        <v>29.3</v>
      </c>
      <c r="EO51" s="8"/>
      <c r="EP51" s="9" t="s">
        <v>282</v>
      </c>
      <c r="EQ51" s="5">
        <v>35.2</v>
      </c>
      <c r="ER51" s="5">
        <v>37.1</v>
      </c>
      <c r="ES51" s="5">
        <v>34.4</v>
      </c>
      <c r="ET51" s="5">
        <v>33.3</v>
      </c>
      <c r="EU51" s="5">
        <v>31.6</v>
      </c>
      <c r="EV51" s="5">
        <v>32.1</v>
      </c>
      <c r="EW51" s="5">
        <v>22.4</v>
      </c>
      <c r="EX51" s="5">
        <v>23.8</v>
      </c>
      <c r="EY51" s="5">
        <v>22.3</v>
      </c>
      <c r="EZ51" s="5">
        <v>21.6</v>
      </c>
      <c r="FA51" s="5">
        <v>21.9</v>
      </c>
      <c r="FB51" s="5">
        <v>23</v>
      </c>
      <c r="FC51" s="5">
        <v>27.6</v>
      </c>
      <c r="FD51" s="5">
        <v>25.4</v>
      </c>
      <c r="FE51" s="5">
        <v>20.4</v>
      </c>
      <c r="FF51" s="5">
        <v>21.1</v>
      </c>
      <c r="FG51" s="5">
        <v>23.5</v>
      </c>
      <c r="FH51" s="5">
        <v>19.3</v>
      </c>
      <c r="FI51" s="5">
        <v>22.9</v>
      </c>
      <c r="FJ51" s="5">
        <v>21.9</v>
      </c>
      <c r="FK51" s="5">
        <v>24.7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N70"/>
  <sheetViews>
    <sheetView workbookViewId="0">
      <selection activeCell="FN41" sqref="FN41"/>
    </sheetView>
  </sheetViews>
  <sheetFormatPr defaultColWidth="9" defaultRowHeight="12.5"/>
  <cols>
    <col min="4" max="22" width="9" hidden="1" customWidth="1"/>
    <col min="28" max="46" width="9" hidden="1" customWidth="1"/>
    <col min="52" max="70" width="9" hidden="1" customWidth="1"/>
    <col min="76" max="94" width="9" hidden="1" customWidth="1"/>
    <col min="98" max="98" width="44.8181818181818" customWidth="1"/>
    <col min="100" max="118" width="9" hidden="1" customWidth="1"/>
    <col min="124" max="142" width="9" hidden="1" customWidth="1"/>
    <col min="146" max="146" width="49.2727272727273" customWidth="1"/>
    <col min="148" max="166" width="9" hidden="1" customWidth="1"/>
  </cols>
  <sheetData>
    <row r="1" ht="14.5" spans="1:16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</row>
    <row r="2" ht="14.5" spans="1:167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</row>
    <row r="3" ht="14.5" spans="1:167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</row>
    <row r="4" ht="14.5" spans="1:167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ht="18" spans="1:167">
      <c r="A5" s="2" t="s">
        <v>255</v>
      </c>
      <c r="B5" s="2"/>
      <c r="C5" s="1"/>
      <c r="D5" s="1"/>
      <c r="E5" s="1"/>
      <c r="F5" s="1"/>
      <c r="G5" s="1"/>
      <c r="H5" s="1"/>
      <c r="I5" s="1"/>
      <c r="J5" s="3"/>
      <c r="K5" s="1"/>
      <c r="L5" s="3"/>
      <c r="M5" s="3"/>
      <c r="N5" s="3"/>
      <c r="O5" s="3"/>
      <c r="P5" s="1"/>
      <c r="Q5" s="3"/>
      <c r="R5" s="3"/>
      <c r="S5" s="3"/>
      <c r="T5" s="3"/>
      <c r="U5" s="3"/>
      <c r="V5" s="3"/>
      <c r="W5" s="3"/>
      <c r="Y5" s="2" t="s">
        <v>255</v>
      </c>
      <c r="Z5" s="2"/>
      <c r="AA5" s="1"/>
      <c r="AB5" s="1"/>
      <c r="AC5" s="1"/>
      <c r="AD5" s="1"/>
      <c r="AE5" s="1"/>
      <c r="AF5" s="1"/>
      <c r="AG5" s="1"/>
      <c r="AH5" s="3"/>
      <c r="AI5" s="1"/>
      <c r="AJ5" s="3"/>
      <c r="AK5" s="3"/>
      <c r="AL5" s="3"/>
      <c r="AM5" s="3"/>
      <c r="AN5" s="1"/>
      <c r="AO5" s="3"/>
      <c r="AP5" s="3"/>
      <c r="AQ5" s="3"/>
      <c r="AR5" s="3"/>
      <c r="AS5" s="3"/>
      <c r="AT5" s="3"/>
      <c r="AU5" s="3"/>
      <c r="AW5" s="2" t="s">
        <v>255</v>
      </c>
      <c r="AX5" s="2"/>
      <c r="AY5" s="1"/>
      <c r="AZ5" s="1"/>
      <c r="BA5" s="1"/>
      <c r="BB5" s="1"/>
      <c r="BC5" s="1"/>
      <c r="BD5" s="1"/>
      <c r="BE5" s="1"/>
      <c r="BF5" s="3"/>
      <c r="BG5" s="1"/>
      <c r="BH5" s="3"/>
      <c r="BI5" s="3"/>
      <c r="BJ5" s="3"/>
      <c r="BK5" s="3"/>
      <c r="BL5" s="1"/>
      <c r="BM5" s="3"/>
      <c r="BN5" s="3"/>
      <c r="BO5" s="3"/>
      <c r="BP5" s="3"/>
      <c r="BQ5" s="3"/>
      <c r="BR5" s="3"/>
      <c r="BS5" s="3"/>
      <c r="BU5" s="2" t="s">
        <v>255</v>
      </c>
      <c r="BV5" s="2"/>
      <c r="BW5" s="1"/>
      <c r="BX5" s="1"/>
      <c r="BY5" s="1"/>
      <c r="BZ5" s="1"/>
      <c r="CA5" s="1"/>
      <c r="CB5" s="1"/>
      <c r="CC5" s="1"/>
      <c r="CD5" s="3"/>
      <c r="CE5" s="1"/>
      <c r="CF5" s="3"/>
      <c r="CG5" s="3"/>
      <c r="CH5" s="3"/>
      <c r="CI5" s="3"/>
      <c r="CJ5" s="1"/>
      <c r="CK5" s="3"/>
      <c r="CL5" s="3"/>
      <c r="CM5" s="3"/>
      <c r="CN5" s="3"/>
      <c r="CO5" s="3"/>
      <c r="CP5" s="3"/>
      <c r="CQ5" s="3"/>
      <c r="CS5" s="2" t="s">
        <v>255</v>
      </c>
      <c r="CT5" s="2"/>
      <c r="CU5" s="1"/>
      <c r="CV5" s="1"/>
      <c r="CW5" s="1"/>
      <c r="CX5" s="1"/>
      <c r="CY5" s="1"/>
      <c r="CZ5" s="1"/>
      <c r="DA5" s="1"/>
      <c r="DB5" s="3"/>
      <c r="DC5" s="1"/>
      <c r="DD5" s="3"/>
      <c r="DE5" s="3"/>
      <c r="DF5" s="3"/>
      <c r="DG5" s="3"/>
      <c r="DH5" s="1"/>
      <c r="DI5" s="3"/>
      <c r="DJ5" s="3"/>
      <c r="DK5" s="3"/>
      <c r="DL5" s="3"/>
      <c r="DM5" s="3"/>
      <c r="DN5" s="3"/>
      <c r="DO5" s="3"/>
      <c r="DQ5" s="2" t="s">
        <v>255</v>
      </c>
      <c r="DR5" s="2"/>
      <c r="DS5" s="1"/>
      <c r="DT5" s="1"/>
      <c r="DU5" s="1"/>
      <c r="DV5" s="1"/>
      <c r="DW5" s="1"/>
      <c r="DX5" s="1"/>
      <c r="DY5" s="1"/>
      <c r="DZ5" s="3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O5" s="2" t="s">
        <v>255</v>
      </c>
      <c r="EP5" s="2"/>
      <c r="EQ5" s="1"/>
      <c r="ER5" s="1"/>
      <c r="ES5" s="1"/>
      <c r="ET5" s="1"/>
      <c r="EU5" s="1"/>
      <c r="EV5" s="1"/>
      <c r="EW5" s="1"/>
      <c r="EX5" s="3"/>
      <c r="EY5" s="1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</row>
    <row r="6" ht="14.5" spans="1:167">
      <c r="A6" s="1"/>
      <c r="B6" s="1"/>
      <c r="C6" s="1"/>
      <c r="D6" s="1"/>
      <c r="E6" s="1"/>
      <c r="F6" s="1"/>
      <c r="G6" s="1"/>
      <c r="H6" s="3"/>
      <c r="I6" s="1"/>
      <c r="J6" s="3"/>
      <c r="K6" s="1"/>
      <c r="L6" s="1"/>
      <c r="M6" s="1"/>
      <c r="N6" s="1"/>
      <c r="O6" s="3"/>
      <c r="P6" s="3"/>
      <c r="Q6" s="1"/>
      <c r="R6" s="1"/>
      <c r="S6" s="1"/>
      <c r="T6" s="1"/>
      <c r="U6" s="1"/>
      <c r="V6" s="1"/>
      <c r="W6" s="1"/>
      <c r="Y6" s="1"/>
      <c r="Z6" s="1"/>
      <c r="AA6" s="1"/>
      <c r="AB6" s="1"/>
      <c r="AC6" s="1"/>
      <c r="AD6" s="1"/>
      <c r="AE6" s="1"/>
      <c r="AF6" s="3"/>
      <c r="AG6" s="1"/>
      <c r="AH6" s="3"/>
      <c r="AI6" s="1"/>
      <c r="AJ6" s="1"/>
      <c r="AK6" s="1"/>
      <c r="AL6" s="1"/>
      <c r="AM6" s="3"/>
      <c r="AN6" s="3"/>
      <c r="AO6" s="1"/>
      <c r="AP6" s="1"/>
      <c r="AQ6" s="1"/>
      <c r="AR6" s="1"/>
      <c r="AS6" s="1"/>
      <c r="AT6" s="1"/>
      <c r="AU6" s="1"/>
      <c r="AW6" s="1"/>
      <c r="AX6" s="1"/>
      <c r="AY6" s="1"/>
      <c r="AZ6" s="1"/>
      <c r="BA6" s="1"/>
      <c r="BB6" s="1"/>
      <c r="BC6" s="1"/>
      <c r="BD6" s="3"/>
      <c r="BE6" s="1"/>
      <c r="BF6" s="3"/>
      <c r="BG6" s="1"/>
      <c r="BH6" s="1"/>
      <c r="BI6" s="1"/>
      <c r="BJ6" s="1"/>
      <c r="BK6" s="3"/>
      <c r="BL6" s="3"/>
      <c r="BM6" s="3"/>
      <c r="BN6" s="3"/>
      <c r="BO6" s="3"/>
      <c r="BP6" s="3"/>
      <c r="BQ6" s="3"/>
      <c r="BR6" s="3"/>
      <c r="BS6" s="3"/>
      <c r="BU6" s="1"/>
      <c r="BV6" s="1"/>
      <c r="BW6" s="1"/>
      <c r="BX6" s="1"/>
      <c r="BY6" s="1"/>
      <c r="BZ6" s="1"/>
      <c r="CA6" s="1"/>
      <c r="CB6" s="3"/>
      <c r="CC6" s="1"/>
      <c r="CD6" s="3"/>
      <c r="CE6" s="1"/>
      <c r="CF6" s="1"/>
      <c r="CG6" s="1"/>
      <c r="CH6" s="1"/>
      <c r="CI6" s="3"/>
      <c r="CJ6" s="3"/>
      <c r="CK6" s="1"/>
      <c r="CL6" s="1"/>
      <c r="CM6" s="1"/>
      <c r="CN6" s="1"/>
      <c r="CO6" s="1"/>
      <c r="CP6" s="1"/>
      <c r="CQ6" s="1"/>
      <c r="CS6" s="1"/>
      <c r="CT6" s="1"/>
      <c r="CU6" s="1"/>
      <c r="CV6" s="1"/>
      <c r="CW6" s="1"/>
      <c r="CX6" s="1"/>
      <c r="CY6" s="1"/>
      <c r="CZ6" s="3"/>
      <c r="DA6" s="1"/>
      <c r="DB6" s="3"/>
      <c r="DC6" s="1"/>
      <c r="DD6" s="1"/>
      <c r="DE6" s="1"/>
      <c r="DF6" s="1"/>
      <c r="DG6" s="3"/>
      <c r="DH6" s="3"/>
      <c r="DI6" s="1"/>
      <c r="DJ6" s="1"/>
      <c r="DK6" s="1"/>
      <c r="DL6" s="1"/>
      <c r="DM6" s="1"/>
      <c r="DN6" s="1"/>
      <c r="DO6" s="1"/>
      <c r="DQ6" s="1"/>
      <c r="DR6" s="1"/>
      <c r="DS6" s="1"/>
      <c r="DT6" s="1"/>
      <c r="DU6" s="1"/>
      <c r="DV6" s="1"/>
      <c r="DW6" s="1"/>
      <c r="DX6" s="3"/>
      <c r="DY6" s="1"/>
      <c r="DZ6" s="3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O6" s="1"/>
      <c r="EP6" s="1"/>
      <c r="EQ6" s="1"/>
      <c r="ER6" s="1"/>
      <c r="ES6" s="1"/>
      <c r="ET6" s="1"/>
      <c r="EU6" s="1"/>
      <c r="EV6" s="3"/>
      <c r="EW6" s="1"/>
      <c r="EX6" s="3"/>
      <c r="EY6" s="1"/>
      <c r="EZ6" s="1"/>
      <c r="FA6" s="1"/>
      <c r="FB6" s="1"/>
      <c r="FC6" s="3"/>
      <c r="FD6" s="1"/>
      <c r="FE6" s="3"/>
      <c r="FF6" s="3"/>
      <c r="FG6" s="3"/>
      <c r="FH6" s="3"/>
      <c r="FI6" s="3"/>
      <c r="FJ6" s="3"/>
      <c r="FK6" s="3"/>
    </row>
    <row r="7" ht="17.5" spans="1:167">
      <c r="A7" s="4" t="s">
        <v>256</v>
      </c>
      <c r="B7" s="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Y7" s="4" t="s">
        <v>257</v>
      </c>
      <c r="Z7" s="4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W7" s="4" t="s">
        <v>258</v>
      </c>
      <c r="AX7" s="4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U7" s="4" t="s">
        <v>259</v>
      </c>
      <c r="BV7" s="4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S7" s="4" t="s">
        <v>260</v>
      </c>
      <c r="CT7" s="4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Q7" s="4" t="s">
        <v>261</v>
      </c>
      <c r="DR7" s="4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O7" s="4" t="s">
        <v>262</v>
      </c>
      <c r="EP7" s="4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</row>
    <row r="8" ht="15.5" spans="1:167">
      <c r="A8" s="4" t="s">
        <v>330</v>
      </c>
      <c r="B8" s="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Y8" s="4" t="s">
        <v>330</v>
      </c>
      <c r="Z8" s="4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W8" s="4" t="s">
        <v>330</v>
      </c>
      <c r="AX8" s="4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U8" s="4" t="s">
        <v>330</v>
      </c>
      <c r="BV8" s="4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S8" s="4" t="s">
        <v>330</v>
      </c>
      <c r="CT8" s="4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Q8" s="4" t="s">
        <v>330</v>
      </c>
      <c r="DR8" s="4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O8" s="4" t="s">
        <v>330</v>
      </c>
      <c r="EP8" s="4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</row>
    <row r="9" ht="15.5" spans="1:167">
      <c r="A9" s="1"/>
      <c r="B9" s="1"/>
      <c r="C9" s="1"/>
      <c r="D9" s="1"/>
      <c r="E9" s="1"/>
      <c r="F9" s="1"/>
      <c r="G9" s="1"/>
      <c r="H9" s="5"/>
      <c r="I9" s="1"/>
      <c r="J9" s="4"/>
      <c r="K9" s="4"/>
      <c r="L9" s="4"/>
      <c r="M9" s="4"/>
      <c r="N9" s="4"/>
      <c r="O9" s="15"/>
      <c r="P9" s="15"/>
      <c r="Q9" s="4"/>
      <c r="R9" s="4"/>
      <c r="S9" s="4"/>
      <c r="T9" s="4"/>
      <c r="U9" s="4"/>
      <c r="V9" s="4"/>
      <c r="W9" s="4"/>
      <c r="Y9" s="1"/>
      <c r="Z9" s="1"/>
      <c r="AA9" s="1"/>
      <c r="AB9" s="1"/>
      <c r="AC9" s="1"/>
      <c r="AD9" s="1"/>
      <c r="AE9" s="1"/>
      <c r="AF9" s="5"/>
      <c r="AG9" s="1"/>
      <c r="AH9" s="4"/>
      <c r="AI9" s="4"/>
      <c r="AJ9" s="4"/>
      <c r="AK9" s="4"/>
      <c r="AL9" s="4"/>
      <c r="AM9" s="15"/>
      <c r="AN9" s="15"/>
      <c r="AO9" s="4"/>
      <c r="AP9" s="4"/>
      <c r="AQ9" s="4"/>
      <c r="AR9" s="4"/>
      <c r="AS9" s="4"/>
      <c r="AT9" s="4"/>
      <c r="AU9" s="4"/>
      <c r="AW9" s="1"/>
      <c r="AX9" s="1"/>
      <c r="AY9" s="1"/>
      <c r="AZ9" s="1"/>
      <c r="BA9" s="1"/>
      <c r="BB9" s="1"/>
      <c r="BC9" s="1"/>
      <c r="BD9" s="5"/>
      <c r="BE9" s="1"/>
      <c r="BF9" s="4"/>
      <c r="BG9" s="4"/>
      <c r="BH9" s="4"/>
      <c r="BI9" s="4"/>
      <c r="BJ9" s="4"/>
      <c r="BK9" s="15"/>
      <c r="BL9" s="15"/>
      <c r="BM9" s="15"/>
      <c r="BN9" s="15"/>
      <c r="BO9" s="15"/>
      <c r="BP9" s="15"/>
      <c r="BQ9" s="15"/>
      <c r="BR9" s="15"/>
      <c r="BS9" s="15"/>
      <c r="BU9" s="1"/>
      <c r="BV9" s="1"/>
      <c r="BW9" s="1"/>
      <c r="BX9" s="1"/>
      <c r="BY9" s="1"/>
      <c r="BZ9" s="1"/>
      <c r="CA9" s="1"/>
      <c r="CB9" s="5"/>
      <c r="CC9" s="1"/>
      <c r="CD9" s="4"/>
      <c r="CE9" s="4"/>
      <c r="CF9" s="4"/>
      <c r="CG9" s="4"/>
      <c r="CH9" s="4"/>
      <c r="CI9" s="15"/>
      <c r="CJ9" s="15"/>
      <c r="CK9" s="4"/>
      <c r="CL9" s="4"/>
      <c r="CM9" s="4"/>
      <c r="CN9" s="4"/>
      <c r="CO9" s="4"/>
      <c r="CP9" s="4"/>
      <c r="CQ9" s="4"/>
      <c r="CS9" s="1"/>
      <c r="CT9" s="1"/>
      <c r="CU9" s="1"/>
      <c r="CV9" s="1"/>
      <c r="CW9" s="1"/>
      <c r="CX9" s="1"/>
      <c r="CY9" s="1"/>
      <c r="CZ9" s="5"/>
      <c r="DA9" s="1"/>
      <c r="DB9" s="4"/>
      <c r="DC9" s="4"/>
      <c r="DD9" s="4"/>
      <c r="DE9" s="4"/>
      <c r="DF9" s="4"/>
      <c r="DG9" s="15"/>
      <c r="DH9" s="15"/>
      <c r="DI9" s="4"/>
      <c r="DJ9" s="4"/>
      <c r="DK9" s="4"/>
      <c r="DL9" s="4"/>
      <c r="DM9" s="4"/>
      <c r="DN9" s="4"/>
      <c r="DO9" s="4"/>
      <c r="DQ9" s="1"/>
      <c r="DR9" s="1"/>
      <c r="DS9" s="1"/>
      <c r="DT9" s="1"/>
      <c r="DU9" s="1"/>
      <c r="DV9" s="1"/>
      <c r="DW9" s="1"/>
      <c r="DX9" s="5"/>
      <c r="DY9" s="1"/>
      <c r="DZ9" s="4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O9" s="1"/>
      <c r="EP9" s="1"/>
      <c r="EQ9" s="1"/>
      <c r="ER9" s="1"/>
      <c r="ES9" s="1"/>
      <c r="ET9" s="1"/>
      <c r="EU9" s="1"/>
      <c r="EV9" s="5"/>
      <c r="EW9" s="1"/>
      <c r="EX9" s="4"/>
      <c r="EY9" s="4"/>
      <c r="EZ9" s="4"/>
      <c r="FA9" s="4"/>
      <c r="FB9" s="4"/>
      <c r="FC9" s="15"/>
      <c r="FD9" s="4"/>
      <c r="FE9" s="15"/>
      <c r="FF9" s="15"/>
      <c r="FG9" s="15"/>
      <c r="FH9" s="15"/>
      <c r="FI9" s="15"/>
      <c r="FJ9" s="15"/>
      <c r="FK9" s="15"/>
    </row>
    <row r="10" ht="14.5" spans="1:167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</row>
    <row r="11" ht="15.25" spans="1:167">
      <c r="A11" s="1"/>
      <c r="B11" s="1"/>
      <c r="C11" s="6">
        <v>2000</v>
      </c>
      <c r="D11" s="6">
        <v>2001</v>
      </c>
      <c r="E11" s="6">
        <v>2002</v>
      </c>
      <c r="F11" s="6">
        <v>2003</v>
      </c>
      <c r="G11" s="6">
        <v>2004</v>
      </c>
      <c r="H11" s="6">
        <v>2005</v>
      </c>
      <c r="I11" s="6">
        <v>2006</v>
      </c>
      <c r="J11" s="6">
        <v>2007</v>
      </c>
      <c r="K11" s="6">
        <v>2008</v>
      </c>
      <c r="L11" s="6">
        <v>2009</v>
      </c>
      <c r="M11" s="6">
        <v>2010</v>
      </c>
      <c r="N11" s="6">
        <v>2011</v>
      </c>
      <c r="O11" s="6">
        <v>2012</v>
      </c>
      <c r="P11" s="6">
        <v>2013</v>
      </c>
      <c r="Q11" s="6">
        <v>2014</v>
      </c>
      <c r="R11" s="6">
        <v>2015</v>
      </c>
      <c r="S11" s="6">
        <v>2016</v>
      </c>
      <c r="T11" s="6">
        <v>2017</v>
      </c>
      <c r="U11" s="6">
        <v>2018</v>
      </c>
      <c r="V11" s="6">
        <v>2019</v>
      </c>
      <c r="W11" s="6">
        <v>2020</v>
      </c>
      <c r="Y11" s="1"/>
      <c r="Z11" s="1"/>
      <c r="AA11" s="6">
        <v>2000</v>
      </c>
      <c r="AB11" s="6">
        <v>2001</v>
      </c>
      <c r="AC11" s="6">
        <v>2002</v>
      </c>
      <c r="AD11" s="6">
        <v>2003</v>
      </c>
      <c r="AE11" s="6">
        <v>2004</v>
      </c>
      <c r="AF11" s="6">
        <v>2005</v>
      </c>
      <c r="AG11" s="6">
        <v>2006</v>
      </c>
      <c r="AH11" s="6">
        <v>2007</v>
      </c>
      <c r="AI11" s="6">
        <v>2008</v>
      </c>
      <c r="AJ11" s="6">
        <v>2009</v>
      </c>
      <c r="AK11" s="6">
        <v>2010</v>
      </c>
      <c r="AL11" s="6">
        <v>2011</v>
      </c>
      <c r="AM11" s="6">
        <v>2012</v>
      </c>
      <c r="AN11" s="6">
        <v>2013</v>
      </c>
      <c r="AO11" s="6">
        <v>2014</v>
      </c>
      <c r="AP11" s="6">
        <v>2015</v>
      </c>
      <c r="AQ11" s="6">
        <v>2016</v>
      </c>
      <c r="AR11" s="6">
        <v>2017</v>
      </c>
      <c r="AS11" s="6">
        <v>2018</v>
      </c>
      <c r="AT11" s="6">
        <v>2019</v>
      </c>
      <c r="AU11" s="6">
        <v>2020</v>
      </c>
      <c r="AW11" s="1"/>
      <c r="AX11" s="1"/>
      <c r="AY11" s="6">
        <v>2000</v>
      </c>
      <c r="AZ11" s="6">
        <v>2001</v>
      </c>
      <c r="BA11" s="6">
        <v>2002</v>
      </c>
      <c r="BB11" s="6">
        <v>2003</v>
      </c>
      <c r="BC11" s="6">
        <v>2004</v>
      </c>
      <c r="BD11" s="6">
        <v>2005</v>
      </c>
      <c r="BE11" s="6">
        <v>2006</v>
      </c>
      <c r="BF11" s="6">
        <v>2007</v>
      </c>
      <c r="BG11" s="6">
        <v>2008</v>
      </c>
      <c r="BH11" s="6">
        <v>2009</v>
      </c>
      <c r="BI11" s="6">
        <v>2010</v>
      </c>
      <c r="BJ11" s="6">
        <v>2011</v>
      </c>
      <c r="BK11" s="6">
        <v>2012</v>
      </c>
      <c r="BL11" s="6">
        <v>2013</v>
      </c>
      <c r="BM11" s="6">
        <v>2014</v>
      </c>
      <c r="BN11" s="6">
        <v>2015</v>
      </c>
      <c r="BO11" s="6">
        <v>2016</v>
      </c>
      <c r="BP11" s="6">
        <v>2017</v>
      </c>
      <c r="BQ11" s="6">
        <v>2018</v>
      </c>
      <c r="BR11" s="6">
        <v>2019</v>
      </c>
      <c r="BS11" s="6">
        <v>2020</v>
      </c>
      <c r="BU11" s="1"/>
      <c r="BV11" s="1"/>
      <c r="BW11" s="6">
        <v>2000</v>
      </c>
      <c r="BX11" s="6">
        <v>2001</v>
      </c>
      <c r="BY11" s="6">
        <v>2002</v>
      </c>
      <c r="BZ11" s="6">
        <v>2003</v>
      </c>
      <c r="CA11" s="6">
        <v>2004</v>
      </c>
      <c r="CB11" s="6">
        <v>2005</v>
      </c>
      <c r="CC11" s="6">
        <v>2006</v>
      </c>
      <c r="CD11" s="6">
        <v>2007</v>
      </c>
      <c r="CE11" s="6">
        <v>2008</v>
      </c>
      <c r="CF11" s="6">
        <v>2009</v>
      </c>
      <c r="CG11" s="6">
        <v>2010</v>
      </c>
      <c r="CH11" s="6">
        <v>2011</v>
      </c>
      <c r="CI11" s="6">
        <v>2012</v>
      </c>
      <c r="CJ11" s="6">
        <v>2013</v>
      </c>
      <c r="CK11" s="6">
        <v>2014</v>
      </c>
      <c r="CL11" s="6">
        <v>2015</v>
      </c>
      <c r="CM11" s="6">
        <v>2016</v>
      </c>
      <c r="CN11" s="6">
        <v>2017</v>
      </c>
      <c r="CO11" s="6">
        <v>2018</v>
      </c>
      <c r="CP11" s="6">
        <v>2019</v>
      </c>
      <c r="CQ11" s="6">
        <v>2020</v>
      </c>
      <c r="CS11" s="1"/>
      <c r="CT11" s="1"/>
      <c r="CU11" s="6">
        <v>2000</v>
      </c>
      <c r="CV11" s="6">
        <v>2001</v>
      </c>
      <c r="CW11" s="6">
        <v>2002</v>
      </c>
      <c r="CX11" s="6">
        <v>2003</v>
      </c>
      <c r="CY11" s="6">
        <v>2004</v>
      </c>
      <c r="CZ11" s="6">
        <v>2005</v>
      </c>
      <c r="DA11" s="6">
        <v>2006</v>
      </c>
      <c r="DB11" s="6">
        <v>2007</v>
      </c>
      <c r="DC11" s="6">
        <v>2008</v>
      </c>
      <c r="DD11" s="6">
        <v>2009</v>
      </c>
      <c r="DE11" s="6">
        <v>2010</v>
      </c>
      <c r="DF11" s="6">
        <v>2011</v>
      </c>
      <c r="DG11" s="6">
        <v>2012</v>
      </c>
      <c r="DH11" s="6">
        <v>2013</v>
      </c>
      <c r="DI11" s="6">
        <v>2014</v>
      </c>
      <c r="DJ11" s="6">
        <v>2015</v>
      </c>
      <c r="DK11" s="6">
        <v>2016</v>
      </c>
      <c r="DL11" s="6">
        <v>2017</v>
      </c>
      <c r="DM11" s="6">
        <v>2018</v>
      </c>
      <c r="DN11" s="6">
        <v>2019</v>
      </c>
      <c r="DO11" s="6">
        <v>2020</v>
      </c>
      <c r="DQ11" s="1"/>
      <c r="DR11" s="1"/>
      <c r="DS11" s="6">
        <v>2000</v>
      </c>
      <c r="DT11" s="6">
        <v>2001</v>
      </c>
      <c r="DU11" s="6">
        <v>2002</v>
      </c>
      <c r="DV11" s="6">
        <v>2003</v>
      </c>
      <c r="DW11" s="6">
        <v>2004</v>
      </c>
      <c r="DX11" s="6">
        <v>2005</v>
      </c>
      <c r="DY11" s="6">
        <v>2006</v>
      </c>
      <c r="DZ11" s="6">
        <v>2007</v>
      </c>
      <c r="EA11" s="6">
        <v>2008</v>
      </c>
      <c r="EB11" s="6">
        <v>2009</v>
      </c>
      <c r="EC11" s="6">
        <v>2010</v>
      </c>
      <c r="ED11" s="6">
        <v>2011</v>
      </c>
      <c r="EE11" s="6">
        <v>2012</v>
      </c>
      <c r="EF11" s="6">
        <v>2013</v>
      </c>
      <c r="EG11" s="6">
        <v>2014</v>
      </c>
      <c r="EH11" s="6">
        <v>2015</v>
      </c>
      <c r="EI11" s="6">
        <v>2016</v>
      </c>
      <c r="EJ11" s="6">
        <v>2017</v>
      </c>
      <c r="EK11" s="6">
        <v>2018</v>
      </c>
      <c r="EL11" s="6">
        <v>2019</v>
      </c>
      <c r="EM11" s="6">
        <v>2020</v>
      </c>
      <c r="EO11" s="1"/>
      <c r="EP11" s="1"/>
      <c r="EQ11" s="6">
        <v>2000</v>
      </c>
      <c r="ER11" s="6">
        <v>2001</v>
      </c>
      <c r="ES11" s="6">
        <v>2002</v>
      </c>
      <c r="ET11" s="6">
        <v>2003</v>
      </c>
      <c r="EU11" s="6">
        <v>2004</v>
      </c>
      <c r="EV11" s="6">
        <v>2005</v>
      </c>
      <c r="EW11" s="6">
        <v>2006</v>
      </c>
      <c r="EX11" s="6">
        <v>2007</v>
      </c>
      <c r="EY11" s="6">
        <v>2008</v>
      </c>
      <c r="EZ11" s="6">
        <v>2009</v>
      </c>
      <c r="FA11" s="6">
        <v>2010</v>
      </c>
      <c r="FB11" s="6">
        <v>2011</v>
      </c>
      <c r="FC11" s="6">
        <v>2012</v>
      </c>
      <c r="FD11" s="6">
        <v>2013</v>
      </c>
      <c r="FE11" s="6">
        <v>2014</v>
      </c>
      <c r="FF11" s="6">
        <v>2015</v>
      </c>
      <c r="FG11" s="6">
        <v>2016</v>
      </c>
      <c r="FH11" s="6">
        <v>2017</v>
      </c>
      <c r="FI11" s="6">
        <v>2018</v>
      </c>
      <c r="FJ11" s="6">
        <v>2019</v>
      </c>
      <c r="FK11" s="6">
        <v>2020</v>
      </c>
    </row>
    <row r="12" ht="14.5" spans="1:167">
      <c r="A12" s="1"/>
      <c r="B12" s="1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Y12" s="1"/>
      <c r="Z12" s="1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W12" s="1"/>
      <c r="AX12" s="1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U12" s="1"/>
      <c r="BV12" s="1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S12" s="1"/>
      <c r="CT12" s="1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Q12" s="1"/>
      <c r="DR12" s="1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O12" s="1"/>
      <c r="EP12" s="1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</row>
    <row r="13" ht="13" spans="1:167">
      <c r="A13" s="8"/>
      <c r="B13" s="9" t="s">
        <v>331</v>
      </c>
      <c r="C13" s="5">
        <v>0.9</v>
      </c>
      <c r="D13" s="5">
        <v>0.7</v>
      </c>
      <c r="E13" s="5">
        <v>0.8</v>
      </c>
      <c r="F13" s="5">
        <v>1</v>
      </c>
      <c r="G13" s="5">
        <v>1</v>
      </c>
      <c r="H13" s="5">
        <v>1.2</v>
      </c>
      <c r="I13" s="5">
        <v>4</v>
      </c>
      <c r="J13" s="5">
        <v>4.1</v>
      </c>
      <c r="K13" s="5">
        <v>4.1</v>
      </c>
      <c r="L13" s="5">
        <v>2.5</v>
      </c>
      <c r="M13" s="5">
        <v>4.3</v>
      </c>
      <c r="N13" s="5">
        <v>4.5</v>
      </c>
      <c r="O13" s="5">
        <v>4.3</v>
      </c>
      <c r="P13" s="5">
        <v>4.1</v>
      </c>
      <c r="Q13" s="5">
        <v>4.1</v>
      </c>
      <c r="R13" s="5">
        <v>4.8</v>
      </c>
      <c r="S13" s="5">
        <v>4.5</v>
      </c>
      <c r="T13" s="5">
        <v>4</v>
      </c>
      <c r="U13" s="5">
        <v>4.4</v>
      </c>
      <c r="V13" s="5">
        <v>3.8</v>
      </c>
      <c r="W13" s="5">
        <v>1.8</v>
      </c>
      <c r="Y13" s="8"/>
      <c r="Z13" s="9" t="s">
        <v>331</v>
      </c>
      <c r="AA13" s="5">
        <v>4.3</v>
      </c>
      <c r="AB13" s="5">
        <v>4.5</v>
      </c>
      <c r="AC13" s="5">
        <v>4.9</v>
      </c>
      <c r="AD13" s="5">
        <v>7.6</v>
      </c>
      <c r="AE13" s="5">
        <v>8.5</v>
      </c>
      <c r="AF13" s="5">
        <v>8.9</v>
      </c>
      <c r="AG13" s="5">
        <v>8.1</v>
      </c>
      <c r="AH13" s="5">
        <v>6.5</v>
      </c>
      <c r="AI13" s="5">
        <v>6.7</v>
      </c>
      <c r="AJ13" s="5">
        <v>9.5</v>
      </c>
      <c r="AK13" s="5">
        <v>7.5</v>
      </c>
      <c r="AL13" s="5">
        <v>5.5</v>
      </c>
      <c r="AM13" s="5">
        <v>5.8</v>
      </c>
      <c r="AN13" s="5">
        <v>5.4</v>
      </c>
      <c r="AO13" s="5">
        <v>5.3</v>
      </c>
      <c r="AP13" s="5">
        <v>5.4</v>
      </c>
      <c r="AQ13" s="5">
        <v>6.2</v>
      </c>
      <c r="AR13" s="5">
        <v>6.2</v>
      </c>
      <c r="AS13" s="5">
        <v>6.4</v>
      </c>
      <c r="AT13" s="5">
        <v>7.2</v>
      </c>
      <c r="AU13" s="5">
        <v>5.9</v>
      </c>
      <c r="AW13" s="8"/>
      <c r="AX13" s="9" t="s">
        <v>331</v>
      </c>
      <c r="AY13" s="5">
        <v>4.4</v>
      </c>
      <c r="AZ13" s="5">
        <v>3.6</v>
      </c>
      <c r="BA13" s="5">
        <v>3.5</v>
      </c>
      <c r="BB13" s="5">
        <v>3.6</v>
      </c>
      <c r="BC13" s="5">
        <v>7.6</v>
      </c>
      <c r="BD13" s="5">
        <v>7.2</v>
      </c>
      <c r="BE13" s="5">
        <v>6.4</v>
      </c>
      <c r="BF13" s="5">
        <v>7.5</v>
      </c>
      <c r="BG13" s="5">
        <v>7.6</v>
      </c>
      <c r="BH13" s="5">
        <v>2.4</v>
      </c>
      <c r="BI13" s="5">
        <v>1.9</v>
      </c>
      <c r="BJ13" s="5">
        <v>2.2</v>
      </c>
      <c r="BK13" s="5">
        <v>1.5</v>
      </c>
      <c r="BL13" s="5">
        <v>1.8</v>
      </c>
      <c r="BM13" s="5">
        <v>1.4</v>
      </c>
      <c r="BN13" s="5">
        <v>3.6</v>
      </c>
      <c r="BO13" s="5">
        <v>3.9</v>
      </c>
      <c r="BP13" s="5">
        <v>4.3</v>
      </c>
      <c r="BQ13" s="5">
        <v>3.9</v>
      </c>
      <c r="BR13" s="5">
        <v>4</v>
      </c>
      <c r="BS13" s="5">
        <v>3.4</v>
      </c>
      <c r="BU13" s="8"/>
      <c r="BV13" s="9" t="s">
        <v>331</v>
      </c>
      <c r="BW13" s="5">
        <v>0.2</v>
      </c>
      <c r="BX13" s="5">
        <v>0.6</v>
      </c>
      <c r="BY13" s="5">
        <v>0.7</v>
      </c>
      <c r="BZ13" s="5">
        <v>0.4</v>
      </c>
      <c r="CA13" s="5">
        <v>0.2</v>
      </c>
      <c r="CB13" s="5">
        <v>0.3</v>
      </c>
      <c r="CC13" s="5">
        <v>0.2</v>
      </c>
      <c r="CD13" s="5">
        <v>0.2</v>
      </c>
      <c r="CE13" s="5">
        <v>0.2</v>
      </c>
      <c r="CF13" s="5">
        <v>0.1</v>
      </c>
      <c r="CG13" s="5">
        <v>0.1</v>
      </c>
      <c r="CH13" s="5">
        <v>0.1</v>
      </c>
      <c r="CI13" s="5">
        <v>0.1</v>
      </c>
      <c r="CJ13" s="5">
        <v>0.1</v>
      </c>
      <c r="CK13" s="5">
        <v>0.2</v>
      </c>
      <c r="CL13" s="5">
        <v>0.1</v>
      </c>
      <c r="CM13" s="5">
        <v>0.2</v>
      </c>
      <c r="CN13" s="5">
        <v>0.4</v>
      </c>
      <c r="CO13" s="5">
        <v>0.5</v>
      </c>
      <c r="CP13" s="5">
        <v>0.4</v>
      </c>
      <c r="CQ13" s="5">
        <v>0.5</v>
      </c>
      <c r="CS13" s="8"/>
      <c r="CT13" s="9" t="s">
        <v>331</v>
      </c>
      <c r="CU13" s="5">
        <v>0.2</v>
      </c>
      <c r="CV13" s="5">
        <v>0.2</v>
      </c>
      <c r="CW13" s="5">
        <v>0.1</v>
      </c>
      <c r="CX13" s="5">
        <v>0.1</v>
      </c>
      <c r="CY13" s="5">
        <v>0.2</v>
      </c>
      <c r="CZ13" s="5">
        <v>0.2</v>
      </c>
      <c r="DA13" s="5">
        <v>0.3</v>
      </c>
      <c r="DB13" s="5">
        <v>0.2</v>
      </c>
      <c r="DC13" s="5">
        <v>0.1</v>
      </c>
      <c r="DD13" s="5">
        <v>0.1</v>
      </c>
      <c r="DE13" s="5">
        <v>0.2</v>
      </c>
      <c r="DF13" s="5">
        <v>0.2</v>
      </c>
      <c r="DG13" s="5">
        <v>0.2</v>
      </c>
      <c r="DH13" s="5">
        <v>0.2</v>
      </c>
      <c r="DI13" s="5">
        <v>0.2</v>
      </c>
      <c r="DJ13" s="5">
        <v>0.2</v>
      </c>
      <c r="DK13" s="5">
        <v>0.2</v>
      </c>
      <c r="DL13" s="5">
        <v>0.2</v>
      </c>
      <c r="DM13" s="5">
        <v>0.1</v>
      </c>
      <c r="DN13" s="5">
        <v>0.2</v>
      </c>
      <c r="DO13" s="5">
        <v>0.3</v>
      </c>
      <c r="DQ13" s="8"/>
      <c r="DR13" s="9" t="s">
        <v>331</v>
      </c>
      <c r="DS13" s="5">
        <v>1.3</v>
      </c>
      <c r="DT13" s="5">
        <v>1.9</v>
      </c>
      <c r="DU13" s="5">
        <v>1.1</v>
      </c>
      <c r="DV13" s="5">
        <v>1.2</v>
      </c>
      <c r="DW13" s="5">
        <v>1.2</v>
      </c>
      <c r="DX13" s="5">
        <v>1.4</v>
      </c>
      <c r="DY13" s="5">
        <v>1.8</v>
      </c>
      <c r="DZ13" s="5">
        <v>1.8</v>
      </c>
      <c r="EA13" s="5">
        <v>1.9</v>
      </c>
      <c r="EB13" s="5">
        <v>1.7</v>
      </c>
      <c r="EC13" s="5">
        <v>1.9</v>
      </c>
      <c r="ED13" s="5">
        <v>1.4</v>
      </c>
      <c r="EE13" s="5">
        <v>1</v>
      </c>
      <c r="EF13" s="5">
        <v>0.9</v>
      </c>
      <c r="EG13" s="5">
        <v>0.8</v>
      </c>
      <c r="EH13" s="5">
        <v>1.7</v>
      </c>
      <c r="EI13" s="5">
        <v>1.9</v>
      </c>
      <c r="EJ13" s="5">
        <v>1.2</v>
      </c>
      <c r="EK13" s="5">
        <v>1.2</v>
      </c>
      <c r="EL13" s="5">
        <v>1.8</v>
      </c>
      <c r="EM13" s="5">
        <v>2.6</v>
      </c>
      <c r="EO13" s="8"/>
      <c r="EP13" s="9" t="s">
        <v>331</v>
      </c>
      <c r="EQ13" s="5">
        <v>5.9</v>
      </c>
      <c r="ER13" s="5">
        <v>8.7</v>
      </c>
      <c r="ES13" s="5">
        <v>8.9</v>
      </c>
      <c r="ET13" s="5">
        <v>9</v>
      </c>
      <c r="EU13" s="5">
        <v>9.4</v>
      </c>
      <c r="EV13" s="5">
        <v>9.7</v>
      </c>
      <c r="EW13" s="5">
        <v>10.6</v>
      </c>
      <c r="EX13" s="5">
        <v>9.7</v>
      </c>
      <c r="EY13" s="5">
        <v>10.3</v>
      </c>
      <c r="EZ13" s="5">
        <v>5.1</v>
      </c>
      <c r="FA13" s="5">
        <v>6.5</v>
      </c>
      <c r="FB13" s="5">
        <v>5.8</v>
      </c>
      <c r="FC13" s="5">
        <v>6</v>
      </c>
      <c r="FD13" s="5">
        <v>6.7</v>
      </c>
      <c r="FE13" s="5">
        <v>6.5</v>
      </c>
      <c r="FF13" s="5">
        <v>7.3</v>
      </c>
      <c r="FG13" s="5">
        <v>6.6</v>
      </c>
      <c r="FH13" s="5">
        <v>9</v>
      </c>
      <c r="FI13" s="5">
        <v>10.3</v>
      </c>
      <c r="FJ13" s="5">
        <v>7.8</v>
      </c>
      <c r="FK13" s="5">
        <v>6.6</v>
      </c>
    </row>
    <row r="14" ht="14.5" spans="1:167">
      <c r="A14" s="1"/>
      <c r="B14" s="10" t="s">
        <v>266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Y14" s="1"/>
      <c r="Z14" s="10" t="s">
        <v>266</v>
      </c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W14" s="1"/>
      <c r="AX14" s="10" t="s">
        <v>266</v>
      </c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U14" s="1"/>
      <c r="BV14" s="10" t="s">
        <v>266</v>
      </c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S14" s="1"/>
      <c r="CT14" s="10" t="s">
        <v>266</v>
      </c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Q14" s="1"/>
      <c r="DR14" s="10" t="s">
        <v>266</v>
      </c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O14" s="1"/>
      <c r="EP14" s="10" t="s">
        <v>266</v>
      </c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</row>
    <row r="15" ht="14.5" spans="1:167">
      <c r="A15" s="1"/>
      <c r="B15" s="11" t="s">
        <v>267</v>
      </c>
      <c r="C15" s="3" t="s">
        <v>307</v>
      </c>
      <c r="D15" s="3" t="s">
        <v>307</v>
      </c>
      <c r="E15" s="3" t="s">
        <v>307</v>
      </c>
      <c r="F15" s="3" t="s">
        <v>307</v>
      </c>
      <c r="G15" s="3" t="s">
        <v>307</v>
      </c>
      <c r="H15" s="3" t="s">
        <v>307</v>
      </c>
      <c r="I15" s="3" t="s">
        <v>307</v>
      </c>
      <c r="J15" s="3" t="s">
        <v>307</v>
      </c>
      <c r="K15" s="3" t="s">
        <v>307</v>
      </c>
      <c r="L15" s="3" t="s">
        <v>307</v>
      </c>
      <c r="M15" s="3" t="s">
        <v>307</v>
      </c>
      <c r="N15" s="3" t="s">
        <v>307</v>
      </c>
      <c r="O15" s="3" t="s">
        <v>307</v>
      </c>
      <c r="P15" s="3" t="s">
        <v>307</v>
      </c>
      <c r="Q15" s="3" t="s">
        <v>307</v>
      </c>
      <c r="R15" s="3" t="s">
        <v>307</v>
      </c>
      <c r="S15" s="3" t="s">
        <v>307</v>
      </c>
      <c r="T15" s="3" t="s">
        <v>307</v>
      </c>
      <c r="U15" s="3" t="s">
        <v>307</v>
      </c>
      <c r="V15" s="3" t="s">
        <v>307</v>
      </c>
      <c r="W15" s="3" t="s">
        <v>307</v>
      </c>
      <c r="Y15" s="1"/>
      <c r="Z15" s="11" t="s">
        <v>267</v>
      </c>
      <c r="AA15" s="3" t="s">
        <v>307</v>
      </c>
      <c r="AB15" s="3" t="s">
        <v>307</v>
      </c>
      <c r="AC15" s="3" t="s">
        <v>307</v>
      </c>
      <c r="AD15" s="3" t="s">
        <v>307</v>
      </c>
      <c r="AE15" s="3" t="s">
        <v>307</v>
      </c>
      <c r="AF15" s="3" t="s">
        <v>307</v>
      </c>
      <c r="AG15" s="3" t="s">
        <v>307</v>
      </c>
      <c r="AH15" s="3" t="s">
        <v>307</v>
      </c>
      <c r="AI15" s="3" t="s">
        <v>307</v>
      </c>
      <c r="AJ15" s="3" t="s">
        <v>307</v>
      </c>
      <c r="AK15" s="3" t="s">
        <v>307</v>
      </c>
      <c r="AL15" s="3" t="s">
        <v>307</v>
      </c>
      <c r="AM15" s="3" t="s">
        <v>307</v>
      </c>
      <c r="AN15" s="3" t="s">
        <v>307</v>
      </c>
      <c r="AO15" s="3" t="s">
        <v>307</v>
      </c>
      <c r="AP15" s="3" t="s">
        <v>307</v>
      </c>
      <c r="AQ15" s="3" t="s">
        <v>307</v>
      </c>
      <c r="AR15" s="3" t="s">
        <v>307</v>
      </c>
      <c r="AS15" s="3" t="s">
        <v>307</v>
      </c>
      <c r="AT15" s="3" t="s">
        <v>307</v>
      </c>
      <c r="AU15" s="3" t="s">
        <v>307</v>
      </c>
      <c r="AW15" s="1"/>
      <c r="AX15" s="11" t="s">
        <v>267</v>
      </c>
      <c r="AY15" s="3" t="s">
        <v>307</v>
      </c>
      <c r="AZ15" s="3" t="s">
        <v>307</v>
      </c>
      <c r="BA15" s="3" t="s">
        <v>307</v>
      </c>
      <c r="BB15" s="3" t="s">
        <v>307</v>
      </c>
      <c r="BC15" s="3" t="s">
        <v>307</v>
      </c>
      <c r="BD15" s="3" t="s">
        <v>307</v>
      </c>
      <c r="BE15" s="3" t="s">
        <v>307</v>
      </c>
      <c r="BF15" s="3" t="s">
        <v>307</v>
      </c>
      <c r="BG15" s="3" t="s">
        <v>307</v>
      </c>
      <c r="BH15" s="3" t="s">
        <v>307</v>
      </c>
      <c r="BI15" s="3" t="s">
        <v>307</v>
      </c>
      <c r="BJ15" s="3" t="s">
        <v>307</v>
      </c>
      <c r="BK15" s="3" t="s">
        <v>307</v>
      </c>
      <c r="BL15" s="3" t="s">
        <v>307</v>
      </c>
      <c r="BM15" s="3" t="s">
        <v>307</v>
      </c>
      <c r="BN15" s="3" t="s">
        <v>307</v>
      </c>
      <c r="BO15" s="3" t="s">
        <v>307</v>
      </c>
      <c r="BP15" s="3" t="s">
        <v>307</v>
      </c>
      <c r="BQ15" s="3" t="s">
        <v>307</v>
      </c>
      <c r="BR15" s="3" t="s">
        <v>307</v>
      </c>
      <c r="BS15" s="3" t="s">
        <v>307</v>
      </c>
      <c r="BU15" s="1"/>
      <c r="BV15" s="11" t="s">
        <v>267</v>
      </c>
      <c r="BW15" s="3" t="s">
        <v>307</v>
      </c>
      <c r="BX15" s="3" t="s">
        <v>307</v>
      </c>
      <c r="BY15" s="3" t="s">
        <v>307</v>
      </c>
      <c r="BZ15" s="3" t="s">
        <v>307</v>
      </c>
      <c r="CA15" s="3" t="s">
        <v>307</v>
      </c>
      <c r="CB15" s="3" t="s">
        <v>307</v>
      </c>
      <c r="CC15" s="3" t="s">
        <v>307</v>
      </c>
      <c r="CD15" s="3" t="s">
        <v>307</v>
      </c>
      <c r="CE15" s="3" t="s">
        <v>307</v>
      </c>
      <c r="CF15" s="3" t="s">
        <v>307</v>
      </c>
      <c r="CG15" s="3" t="s">
        <v>307</v>
      </c>
      <c r="CH15" s="3" t="s">
        <v>307</v>
      </c>
      <c r="CI15" s="3" t="s">
        <v>307</v>
      </c>
      <c r="CJ15" s="3" t="s">
        <v>307</v>
      </c>
      <c r="CK15" s="3" t="s">
        <v>307</v>
      </c>
      <c r="CL15" s="3" t="s">
        <v>307</v>
      </c>
      <c r="CM15" s="3" t="s">
        <v>307</v>
      </c>
      <c r="CN15" s="3" t="s">
        <v>307</v>
      </c>
      <c r="CO15" s="3" t="s">
        <v>307</v>
      </c>
      <c r="CP15" s="3" t="s">
        <v>307</v>
      </c>
      <c r="CQ15" s="3" t="s">
        <v>307</v>
      </c>
      <c r="CS15" s="1"/>
      <c r="CT15" s="11" t="s">
        <v>267</v>
      </c>
      <c r="CU15" s="3" t="s">
        <v>307</v>
      </c>
      <c r="CV15" s="3" t="s">
        <v>307</v>
      </c>
      <c r="CW15" s="3" t="s">
        <v>307</v>
      </c>
      <c r="CX15" s="3" t="s">
        <v>307</v>
      </c>
      <c r="CY15" s="3" t="s">
        <v>307</v>
      </c>
      <c r="CZ15" s="3" t="s">
        <v>307</v>
      </c>
      <c r="DA15" s="3" t="s">
        <v>307</v>
      </c>
      <c r="DB15" s="3" t="s">
        <v>307</v>
      </c>
      <c r="DC15" s="3" t="s">
        <v>307</v>
      </c>
      <c r="DD15" s="3" t="s">
        <v>307</v>
      </c>
      <c r="DE15" s="3" t="s">
        <v>307</v>
      </c>
      <c r="DF15" s="3" t="s">
        <v>307</v>
      </c>
      <c r="DG15" s="3" t="s">
        <v>307</v>
      </c>
      <c r="DH15" s="3" t="s">
        <v>307</v>
      </c>
      <c r="DI15" s="3" t="s">
        <v>307</v>
      </c>
      <c r="DJ15" s="3" t="s">
        <v>307</v>
      </c>
      <c r="DK15" s="3" t="s">
        <v>307</v>
      </c>
      <c r="DL15" s="3" t="s">
        <v>307</v>
      </c>
      <c r="DM15" s="3" t="s">
        <v>307</v>
      </c>
      <c r="DN15" s="3" t="s">
        <v>307</v>
      </c>
      <c r="DO15" s="3" t="s">
        <v>307</v>
      </c>
      <c r="DQ15" s="1"/>
      <c r="DR15" s="11" t="s">
        <v>267</v>
      </c>
      <c r="DS15" s="3" t="s">
        <v>307</v>
      </c>
      <c r="DT15" s="3" t="s">
        <v>307</v>
      </c>
      <c r="DU15" s="3" t="s">
        <v>307</v>
      </c>
      <c r="DV15" s="3" t="s">
        <v>307</v>
      </c>
      <c r="DW15" s="3" t="s">
        <v>307</v>
      </c>
      <c r="DX15" s="3" t="s">
        <v>307</v>
      </c>
      <c r="DY15" s="3" t="s">
        <v>307</v>
      </c>
      <c r="DZ15" s="3" t="s">
        <v>307</v>
      </c>
      <c r="EA15" s="3" t="s">
        <v>307</v>
      </c>
      <c r="EB15" s="3" t="s">
        <v>307</v>
      </c>
      <c r="EC15" s="3" t="s">
        <v>307</v>
      </c>
      <c r="ED15" s="3" t="s">
        <v>307</v>
      </c>
      <c r="EE15" s="3" t="s">
        <v>307</v>
      </c>
      <c r="EF15" s="3" t="s">
        <v>307</v>
      </c>
      <c r="EG15" s="3" t="s">
        <v>307</v>
      </c>
      <c r="EH15" s="3" t="s">
        <v>307</v>
      </c>
      <c r="EI15" s="3" t="s">
        <v>307</v>
      </c>
      <c r="EJ15" s="3" t="s">
        <v>307</v>
      </c>
      <c r="EK15" s="3" t="s">
        <v>307</v>
      </c>
      <c r="EL15" s="3" t="s">
        <v>307</v>
      </c>
      <c r="EM15" s="3" t="s">
        <v>307</v>
      </c>
      <c r="EO15" s="1"/>
      <c r="EP15" s="11" t="s">
        <v>267</v>
      </c>
      <c r="EQ15" s="3" t="s">
        <v>307</v>
      </c>
      <c r="ER15" s="3" t="s">
        <v>307</v>
      </c>
      <c r="ES15" s="3" t="s">
        <v>307</v>
      </c>
      <c r="ET15" s="3" t="s">
        <v>307</v>
      </c>
      <c r="EU15" s="3" t="s">
        <v>307</v>
      </c>
      <c r="EV15" s="3" t="s">
        <v>307</v>
      </c>
      <c r="EW15" s="3" t="s">
        <v>307</v>
      </c>
      <c r="EX15" s="3" t="s">
        <v>307</v>
      </c>
      <c r="EY15" s="3" t="s">
        <v>307</v>
      </c>
      <c r="EZ15" s="3" t="s">
        <v>307</v>
      </c>
      <c r="FA15" s="3" t="s">
        <v>307</v>
      </c>
      <c r="FB15" s="3" t="s">
        <v>307</v>
      </c>
      <c r="FC15" s="3" t="s">
        <v>307</v>
      </c>
      <c r="FD15" s="3" t="s">
        <v>307</v>
      </c>
      <c r="FE15" s="3" t="s">
        <v>307</v>
      </c>
      <c r="FF15" s="3" t="s">
        <v>307</v>
      </c>
      <c r="FG15" s="3" t="s">
        <v>307</v>
      </c>
      <c r="FH15" s="3" t="s">
        <v>307</v>
      </c>
      <c r="FI15" s="3" t="s">
        <v>307</v>
      </c>
      <c r="FJ15" s="3" t="s">
        <v>307</v>
      </c>
      <c r="FK15" s="3" t="s">
        <v>307</v>
      </c>
    </row>
    <row r="16" ht="14.5" spans="1:167">
      <c r="A16" s="1"/>
      <c r="B16" s="11" t="s">
        <v>269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Y16" s="1"/>
      <c r="Z16" s="11" t="s">
        <v>269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W16" s="1"/>
      <c r="AX16" s="11" t="s">
        <v>269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U16" s="1"/>
      <c r="BV16" s="11" t="s">
        <v>269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S16" s="1"/>
      <c r="CT16" s="11" t="s">
        <v>269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Q16" s="1"/>
      <c r="DR16" s="11" t="s">
        <v>269</v>
      </c>
      <c r="DS16" s="3">
        <v>0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3">
        <v>0</v>
      </c>
      <c r="DZ16" s="3">
        <v>0</v>
      </c>
      <c r="EA16" s="3">
        <v>0</v>
      </c>
      <c r="EB16" s="3">
        <v>0</v>
      </c>
      <c r="EC16" s="3">
        <v>0</v>
      </c>
      <c r="ED16" s="3">
        <v>0</v>
      </c>
      <c r="EE16" s="3">
        <v>0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  <c r="EO16" s="1"/>
      <c r="EP16" s="11" t="s">
        <v>269</v>
      </c>
      <c r="EQ16" s="3">
        <v>0</v>
      </c>
      <c r="ER16" s="3">
        <v>0</v>
      </c>
      <c r="ES16" s="3">
        <v>0</v>
      </c>
      <c r="ET16" s="3">
        <v>0</v>
      </c>
      <c r="EU16" s="3">
        <v>0</v>
      </c>
      <c r="EV16" s="3">
        <v>0</v>
      </c>
      <c r="EW16" s="3">
        <v>0</v>
      </c>
      <c r="EX16" s="3">
        <v>0</v>
      </c>
      <c r="EY16" s="3">
        <v>0</v>
      </c>
      <c r="EZ16" s="3">
        <v>0</v>
      </c>
      <c r="FA16" s="3">
        <v>0</v>
      </c>
      <c r="FB16" s="3">
        <v>0</v>
      </c>
      <c r="FC16" s="3">
        <v>0</v>
      </c>
      <c r="FD16" s="3">
        <v>0</v>
      </c>
      <c r="FE16" s="3">
        <v>0</v>
      </c>
      <c r="FF16" s="3">
        <v>0</v>
      </c>
      <c r="FG16" s="3">
        <v>0</v>
      </c>
      <c r="FH16" s="3">
        <v>0</v>
      </c>
      <c r="FI16" s="3">
        <v>0</v>
      </c>
      <c r="FJ16" s="3">
        <v>0</v>
      </c>
      <c r="FK16" s="3">
        <v>0</v>
      </c>
    </row>
    <row r="17" ht="14.5" spans="1:167">
      <c r="A17" s="1"/>
      <c r="B17" s="11" t="s">
        <v>270</v>
      </c>
      <c r="C17" s="3">
        <v>0.9</v>
      </c>
      <c r="D17" s="3">
        <v>0.7</v>
      </c>
      <c r="E17" s="3">
        <v>0.8</v>
      </c>
      <c r="F17" s="3">
        <v>1</v>
      </c>
      <c r="G17" s="3">
        <v>1</v>
      </c>
      <c r="H17" s="3">
        <v>1.2</v>
      </c>
      <c r="I17" s="3">
        <v>3.4</v>
      </c>
      <c r="J17" s="3">
        <v>3.3</v>
      </c>
      <c r="K17" s="3">
        <v>3.4</v>
      </c>
      <c r="L17" s="3">
        <v>2.5</v>
      </c>
      <c r="M17" s="3" t="s">
        <v>268</v>
      </c>
      <c r="N17" s="3" t="s">
        <v>268</v>
      </c>
      <c r="O17" s="3" t="s">
        <v>268</v>
      </c>
      <c r="P17" s="3" t="s">
        <v>268</v>
      </c>
      <c r="Q17" s="3" t="s">
        <v>268</v>
      </c>
      <c r="R17" s="3" t="s">
        <v>268</v>
      </c>
      <c r="S17" s="3">
        <v>4.5</v>
      </c>
      <c r="T17" s="3">
        <v>4</v>
      </c>
      <c r="U17" s="3">
        <v>4.4</v>
      </c>
      <c r="V17" s="3">
        <v>3.8</v>
      </c>
      <c r="W17" s="3">
        <v>1.8</v>
      </c>
      <c r="Y17" s="1"/>
      <c r="Z17" s="11" t="s">
        <v>270</v>
      </c>
      <c r="AA17" s="3">
        <v>4.3</v>
      </c>
      <c r="AB17" s="3">
        <v>4.3</v>
      </c>
      <c r="AC17" s="3">
        <v>4.8</v>
      </c>
      <c r="AD17" s="3">
        <v>5.6</v>
      </c>
      <c r="AE17" s="3">
        <v>7.3</v>
      </c>
      <c r="AF17" s="3">
        <v>8.3</v>
      </c>
      <c r="AG17" s="3">
        <v>7.6</v>
      </c>
      <c r="AH17" s="3">
        <v>6.3</v>
      </c>
      <c r="AI17" s="3">
        <v>6.2</v>
      </c>
      <c r="AJ17" s="3">
        <v>7.8</v>
      </c>
      <c r="AK17" s="3" t="s">
        <v>268</v>
      </c>
      <c r="AL17" s="3" t="s">
        <v>268</v>
      </c>
      <c r="AM17" s="3" t="s">
        <v>268</v>
      </c>
      <c r="AN17" s="3" t="s">
        <v>268</v>
      </c>
      <c r="AO17" s="3" t="s">
        <v>268</v>
      </c>
      <c r="AP17" s="3" t="s">
        <v>268</v>
      </c>
      <c r="AQ17" s="3" t="s">
        <v>268</v>
      </c>
      <c r="AR17" s="3">
        <v>5.5</v>
      </c>
      <c r="AS17" s="3">
        <v>5.7</v>
      </c>
      <c r="AT17" s="3">
        <v>6.6</v>
      </c>
      <c r="AU17" s="3">
        <v>5.9</v>
      </c>
      <c r="AW17" s="1"/>
      <c r="AX17" s="11" t="s">
        <v>270</v>
      </c>
      <c r="AY17" s="3">
        <v>4.4</v>
      </c>
      <c r="AZ17" s="3">
        <v>3.6</v>
      </c>
      <c r="BA17" s="3">
        <v>3.5</v>
      </c>
      <c r="BB17" s="3">
        <v>3.6</v>
      </c>
      <c r="BC17" s="3">
        <v>7.6</v>
      </c>
      <c r="BD17" s="3">
        <v>6.4</v>
      </c>
      <c r="BE17" s="3">
        <v>6</v>
      </c>
      <c r="BF17" s="3">
        <v>6.8</v>
      </c>
      <c r="BG17" s="3">
        <v>7</v>
      </c>
      <c r="BH17" s="3">
        <v>2.4</v>
      </c>
      <c r="BI17" s="3">
        <v>1.9</v>
      </c>
      <c r="BJ17" s="3">
        <v>2.2</v>
      </c>
      <c r="BK17" s="3">
        <v>1.5</v>
      </c>
      <c r="BL17" s="3">
        <v>1.8</v>
      </c>
      <c r="BM17" s="3">
        <v>1.4</v>
      </c>
      <c r="BN17" s="3">
        <v>3.6</v>
      </c>
      <c r="BO17" s="3">
        <v>3.9</v>
      </c>
      <c r="BP17" s="3">
        <v>4.3</v>
      </c>
      <c r="BQ17" s="3">
        <v>3.9</v>
      </c>
      <c r="BR17" s="3">
        <v>4</v>
      </c>
      <c r="BS17" s="3">
        <v>3.4</v>
      </c>
      <c r="BU17" s="1"/>
      <c r="BV17" s="11" t="s">
        <v>270</v>
      </c>
      <c r="BW17" s="3">
        <v>0</v>
      </c>
      <c r="BX17" s="3">
        <v>0</v>
      </c>
      <c r="BY17" s="3">
        <v>0</v>
      </c>
      <c r="BZ17" s="3">
        <v>0.2</v>
      </c>
      <c r="CA17" s="3">
        <v>0.2</v>
      </c>
      <c r="CB17" s="3">
        <v>0.3</v>
      </c>
      <c r="CC17" s="3">
        <v>0.2</v>
      </c>
      <c r="CD17" s="3">
        <v>0.2</v>
      </c>
      <c r="CE17" s="3">
        <v>0.2</v>
      </c>
      <c r="CF17" s="3">
        <v>0</v>
      </c>
      <c r="CG17" s="3" t="s">
        <v>268</v>
      </c>
      <c r="CH17" s="3" t="s">
        <v>268</v>
      </c>
      <c r="CI17" s="3" t="s">
        <v>268</v>
      </c>
      <c r="CJ17" s="3" t="s">
        <v>268</v>
      </c>
      <c r="CK17" s="3" t="s">
        <v>268</v>
      </c>
      <c r="CL17" s="3" t="s">
        <v>268</v>
      </c>
      <c r="CM17" s="3">
        <v>0.2</v>
      </c>
      <c r="CN17" s="3">
        <v>0.4</v>
      </c>
      <c r="CO17" s="3">
        <v>0.5</v>
      </c>
      <c r="CP17" s="3">
        <v>0.4</v>
      </c>
      <c r="CQ17" s="3">
        <v>0.5</v>
      </c>
      <c r="CS17" s="1"/>
      <c r="CT17" s="11" t="s">
        <v>270</v>
      </c>
      <c r="CU17" s="3">
        <v>0.2</v>
      </c>
      <c r="CV17" s="3">
        <v>0.2</v>
      </c>
      <c r="CW17" s="3">
        <v>0.1</v>
      </c>
      <c r="CX17" s="3">
        <v>0.1</v>
      </c>
      <c r="CY17" s="3">
        <v>0.2</v>
      </c>
      <c r="CZ17" s="3">
        <v>0.2</v>
      </c>
      <c r="DA17" s="3">
        <v>0.2</v>
      </c>
      <c r="DB17" s="3">
        <v>0.2</v>
      </c>
      <c r="DC17" s="3">
        <v>0.1</v>
      </c>
      <c r="DD17" s="3">
        <v>0.1</v>
      </c>
      <c r="DE17" s="3" t="s">
        <v>268</v>
      </c>
      <c r="DF17" s="3" t="s">
        <v>268</v>
      </c>
      <c r="DG17" s="3" t="s">
        <v>268</v>
      </c>
      <c r="DH17" s="3" t="s">
        <v>268</v>
      </c>
      <c r="DI17" s="3" t="s">
        <v>268</v>
      </c>
      <c r="DJ17" s="3" t="s">
        <v>268</v>
      </c>
      <c r="DK17" s="3">
        <v>0.2</v>
      </c>
      <c r="DL17" s="3">
        <v>0.2</v>
      </c>
      <c r="DM17" s="3">
        <v>0.1</v>
      </c>
      <c r="DN17" s="3">
        <v>0.2</v>
      </c>
      <c r="DO17" s="3">
        <v>0.3</v>
      </c>
      <c r="DQ17" s="1"/>
      <c r="DR17" s="11" t="s">
        <v>270</v>
      </c>
      <c r="DS17" s="3">
        <v>1.3</v>
      </c>
      <c r="DT17" s="3">
        <v>1.9</v>
      </c>
      <c r="DU17" s="3">
        <v>1.1</v>
      </c>
      <c r="DV17" s="3">
        <v>1.2</v>
      </c>
      <c r="DW17" s="3">
        <v>1.2</v>
      </c>
      <c r="DX17" s="3">
        <v>1.4</v>
      </c>
      <c r="DY17" s="3">
        <v>1.8</v>
      </c>
      <c r="DZ17" s="3">
        <v>1.8</v>
      </c>
      <c r="EA17" s="3">
        <v>1.9</v>
      </c>
      <c r="EB17" s="3">
        <v>1.7</v>
      </c>
      <c r="EC17" s="3" t="s">
        <v>268</v>
      </c>
      <c r="ED17" s="3" t="s">
        <v>268</v>
      </c>
      <c r="EE17" s="3" t="s">
        <v>268</v>
      </c>
      <c r="EF17" s="3" t="s">
        <v>268</v>
      </c>
      <c r="EG17" s="3" t="s">
        <v>268</v>
      </c>
      <c r="EH17" s="3" t="s">
        <v>268</v>
      </c>
      <c r="EI17" s="3">
        <v>1.9</v>
      </c>
      <c r="EJ17" s="3">
        <v>1.2</v>
      </c>
      <c r="EK17" s="3">
        <v>1.2</v>
      </c>
      <c r="EL17" s="3">
        <v>1.8</v>
      </c>
      <c r="EM17" s="3">
        <v>2.6</v>
      </c>
      <c r="EO17" s="1"/>
      <c r="EP17" s="11" t="s">
        <v>270</v>
      </c>
      <c r="EQ17" s="3">
        <v>5.8</v>
      </c>
      <c r="ER17" s="3">
        <v>8.6</v>
      </c>
      <c r="ES17" s="3">
        <v>8.9</v>
      </c>
      <c r="ET17" s="3">
        <v>8.9</v>
      </c>
      <c r="EU17" s="3">
        <v>9.4</v>
      </c>
      <c r="EV17" s="3">
        <v>9.6</v>
      </c>
      <c r="EW17" s="3">
        <v>10.6</v>
      </c>
      <c r="EX17" s="3">
        <v>9.7</v>
      </c>
      <c r="EY17" s="3">
        <v>10.3</v>
      </c>
      <c r="EZ17" s="3">
        <v>5.1</v>
      </c>
      <c r="FA17" s="3" t="s">
        <v>268</v>
      </c>
      <c r="FB17" s="3" t="s">
        <v>268</v>
      </c>
      <c r="FC17" s="3" t="s">
        <v>268</v>
      </c>
      <c r="FD17" s="3" t="s">
        <v>268</v>
      </c>
      <c r="FE17" s="3" t="s">
        <v>268</v>
      </c>
      <c r="FF17" s="3" t="s">
        <v>268</v>
      </c>
      <c r="FG17" s="3">
        <v>6.5</v>
      </c>
      <c r="FH17" s="3">
        <v>8.9</v>
      </c>
      <c r="FI17" s="3">
        <v>10.2</v>
      </c>
      <c r="FJ17" s="3">
        <v>7.7</v>
      </c>
      <c r="FK17" s="3">
        <v>6.6</v>
      </c>
    </row>
    <row r="18" ht="14.5" spans="1:167">
      <c r="A18" s="1"/>
      <c r="B18" s="11" t="s">
        <v>271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0.5</v>
      </c>
      <c r="J18" s="3">
        <v>0.9</v>
      </c>
      <c r="K18" s="3">
        <v>0.7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 t="s">
        <v>268</v>
      </c>
      <c r="R18" s="3" t="s">
        <v>268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Y18" s="1"/>
      <c r="Z18" s="11" t="s">
        <v>271</v>
      </c>
      <c r="AA18" s="3">
        <v>0.1</v>
      </c>
      <c r="AB18" s="3">
        <v>0.1</v>
      </c>
      <c r="AC18" s="3">
        <v>0.1</v>
      </c>
      <c r="AD18" s="3">
        <v>2</v>
      </c>
      <c r="AE18" s="3">
        <v>1.2</v>
      </c>
      <c r="AF18" s="3">
        <v>0.6</v>
      </c>
      <c r="AG18" s="3">
        <v>0.5</v>
      </c>
      <c r="AH18" s="3">
        <v>0.2</v>
      </c>
      <c r="AI18" s="3">
        <v>0.5</v>
      </c>
      <c r="AJ18" s="3">
        <v>1.7</v>
      </c>
      <c r="AK18" s="3">
        <v>2.1</v>
      </c>
      <c r="AL18" s="3">
        <v>1.2</v>
      </c>
      <c r="AM18" s="3">
        <v>1.5</v>
      </c>
      <c r="AN18" s="3">
        <v>1.1</v>
      </c>
      <c r="AO18" s="3">
        <v>0.9</v>
      </c>
      <c r="AP18" s="3">
        <v>1</v>
      </c>
      <c r="AQ18" s="3">
        <v>0.8</v>
      </c>
      <c r="AR18" s="3">
        <v>0.7</v>
      </c>
      <c r="AS18" s="3">
        <v>0.7</v>
      </c>
      <c r="AT18" s="3">
        <v>0.6</v>
      </c>
      <c r="AU18" s="3">
        <v>0</v>
      </c>
      <c r="AW18" s="1"/>
      <c r="AX18" s="11" t="s">
        <v>271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0.7</v>
      </c>
      <c r="BE18" s="3">
        <v>0.3</v>
      </c>
      <c r="BF18" s="3">
        <v>0.7</v>
      </c>
      <c r="BG18" s="3">
        <v>0.6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U18" s="1"/>
      <c r="BV18" s="11" t="s">
        <v>271</v>
      </c>
      <c r="BW18" s="3">
        <v>0.2</v>
      </c>
      <c r="BX18" s="3">
        <v>0.5</v>
      </c>
      <c r="BY18" s="3">
        <v>0.7</v>
      </c>
      <c r="BZ18" s="3">
        <v>0.3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0.1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S18" s="1"/>
      <c r="CT18" s="11" t="s">
        <v>271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  <c r="DF18" s="3">
        <v>0</v>
      </c>
      <c r="DG18" s="3">
        <v>0</v>
      </c>
      <c r="DH18" s="3" t="s">
        <v>268</v>
      </c>
      <c r="DI18" s="3" t="s">
        <v>268</v>
      </c>
      <c r="DJ18" s="3" t="s">
        <v>268</v>
      </c>
      <c r="DK18" s="3">
        <v>0</v>
      </c>
      <c r="DL18" s="3">
        <v>0</v>
      </c>
      <c r="DM18" s="3">
        <v>0</v>
      </c>
      <c r="DN18" s="3">
        <v>0</v>
      </c>
      <c r="DO18" s="3">
        <v>0</v>
      </c>
      <c r="DQ18" s="1"/>
      <c r="DR18" s="11" t="s">
        <v>271</v>
      </c>
      <c r="DS18" s="3">
        <v>0</v>
      </c>
      <c r="DT18" s="3">
        <v>0</v>
      </c>
      <c r="DU18" s="3">
        <v>0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0</v>
      </c>
      <c r="EB18" s="3">
        <v>0</v>
      </c>
      <c r="EC18" s="3">
        <v>0</v>
      </c>
      <c r="ED18" s="3">
        <v>0</v>
      </c>
      <c r="EE18" s="3">
        <v>0</v>
      </c>
      <c r="EF18" s="3">
        <v>0</v>
      </c>
      <c r="EG18" s="3">
        <v>0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  <c r="EO18" s="1"/>
      <c r="EP18" s="11" t="s">
        <v>271</v>
      </c>
      <c r="EQ18" s="3">
        <v>0.1</v>
      </c>
      <c r="ER18" s="3">
        <v>0</v>
      </c>
      <c r="ES18" s="3">
        <v>0</v>
      </c>
      <c r="ET18" s="3">
        <v>0.1</v>
      </c>
      <c r="EU18" s="3">
        <v>0</v>
      </c>
      <c r="EV18" s="3">
        <v>0.1</v>
      </c>
      <c r="EW18" s="3">
        <v>0</v>
      </c>
      <c r="EX18" s="3">
        <v>0</v>
      </c>
      <c r="EY18" s="3">
        <v>0</v>
      </c>
      <c r="EZ18" s="3">
        <v>0</v>
      </c>
      <c r="FA18" s="3" t="s">
        <v>268</v>
      </c>
      <c r="FB18" s="3" t="s">
        <v>268</v>
      </c>
      <c r="FC18" s="3" t="s">
        <v>268</v>
      </c>
      <c r="FD18" s="3" t="s">
        <v>268</v>
      </c>
      <c r="FE18" s="3" t="s">
        <v>268</v>
      </c>
      <c r="FF18" s="3" t="s">
        <v>268</v>
      </c>
      <c r="FG18" s="3">
        <v>0.2</v>
      </c>
      <c r="FH18" s="3">
        <v>0.1</v>
      </c>
      <c r="FI18" s="3">
        <v>0.1</v>
      </c>
      <c r="FJ18" s="3">
        <v>0.1</v>
      </c>
      <c r="FK18" s="3">
        <v>0</v>
      </c>
    </row>
    <row r="19" ht="14.5" spans="1:167">
      <c r="A19" s="1"/>
      <c r="B19" s="11" t="s">
        <v>272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Y19" s="1"/>
      <c r="Z19" s="11" t="s">
        <v>272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W19" s="1"/>
      <c r="AX19" s="11" t="s">
        <v>272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U19" s="1"/>
      <c r="BV19" s="11" t="s">
        <v>272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S19" s="1"/>
      <c r="CT19" s="11" t="s">
        <v>272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0</v>
      </c>
      <c r="DQ19" s="1"/>
      <c r="DR19" s="11" t="s">
        <v>272</v>
      </c>
      <c r="DS19" s="3">
        <v>0</v>
      </c>
      <c r="DT19" s="3">
        <v>0</v>
      </c>
      <c r="DU19" s="3">
        <v>0</v>
      </c>
      <c r="DV19" s="3">
        <v>0</v>
      </c>
      <c r="DW19" s="3">
        <v>0</v>
      </c>
      <c r="DX19" s="3">
        <v>0</v>
      </c>
      <c r="DY19" s="3">
        <v>0</v>
      </c>
      <c r="DZ19" s="3">
        <v>0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3">
        <v>0</v>
      </c>
      <c r="EM19" s="3">
        <v>0</v>
      </c>
      <c r="EO19" s="1"/>
      <c r="EP19" s="11" t="s">
        <v>272</v>
      </c>
      <c r="EQ19" s="3">
        <v>0</v>
      </c>
      <c r="ER19" s="3">
        <v>0</v>
      </c>
      <c r="ES19" s="3">
        <v>0</v>
      </c>
      <c r="ET19" s="3">
        <v>0</v>
      </c>
      <c r="EU19" s="3">
        <v>0</v>
      </c>
      <c r="EV19" s="3">
        <v>0</v>
      </c>
      <c r="EW19" s="3">
        <v>0</v>
      </c>
      <c r="EX19" s="3">
        <v>0</v>
      </c>
      <c r="EY19" s="3">
        <v>0</v>
      </c>
      <c r="EZ19" s="3">
        <v>0</v>
      </c>
      <c r="FA19" s="3">
        <v>0</v>
      </c>
      <c r="FB19" s="3">
        <v>0</v>
      </c>
      <c r="FC19" s="3">
        <v>0</v>
      </c>
      <c r="FD19" s="3">
        <v>0</v>
      </c>
      <c r="FE19" s="3">
        <v>0</v>
      </c>
      <c r="FF19" s="3">
        <v>0</v>
      </c>
      <c r="FG19" s="3">
        <v>0</v>
      </c>
      <c r="FH19" s="3">
        <v>0</v>
      </c>
      <c r="FI19" s="3">
        <v>0</v>
      </c>
      <c r="FJ19" s="3">
        <v>0</v>
      </c>
      <c r="FK19" s="3">
        <v>0</v>
      </c>
    </row>
    <row r="20" ht="14.5" spans="1:167">
      <c r="A20" s="1"/>
      <c r="B20" s="11" t="s">
        <v>273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Y20" s="1"/>
      <c r="Z20" s="11" t="s">
        <v>273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W20" s="1"/>
      <c r="AX20" s="11" t="s">
        <v>273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U20" s="1"/>
      <c r="BV20" s="11" t="s">
        <v>273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S20" s="1"/>
      <c r="CT20" s="11" t="s">
        <v>273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Q20" s="1"/>
      <c r="DR20" s="11" t="s">
        <v>273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O20" s="1"/>
      <c r="EP20" s="11" t="s">
        <v>273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</row>
    <row r="21" ht="14.5" spans="1:167">
      <c r="A21" s="1"/>
      <c r="B21" s="11" t="s">
        <v>274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Y21" s="1"/>
      <c r="Z21" s="11" t="s">
        <v>274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W21" s="1"/>
      <c r="AX21" s="11" t="s">
        <v>274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U21" s="1"/>
      <c r="BV21" s="11" t="s">
        <v>274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S21" s="1"/>
      <c r="CT21" s="11" t="s">
        <v>274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  <c r="DF21" s="3">
        <v>0</v>
      </c>
      <c r="DG21" s="3">
        <v>0</v>
      </c>
      <c r="DH21" s="3">
        <v>0</v>
      </c>
      <c r="DI21" s="3">
        <v>0</v>
      </c>
      <c r="DJ21" s="3">
        <v>0</v>
      </c>
      <c r="DK21" s="3">
        <v>0</v>
      </c>
      <c r="DL21" s="3">
        <v>0</v>
      </c>
      <c r="DM21" s="3">
        <v>0</v>
      </c>
      <c r="DN21" s="3">
        <v>0</v>
      </c>
      <c r="DO21" s="3">
        <v>0</v>
      </c>
      <c r="DQ21" s="1"/>
      <c r="DR21" s="11" t="s">
        <v>274</v>
      </c>
      <c r="DS21" s="3">
        <v>0</v>
      </c>
      <c r="DT21" s="3">
        <v>0</v>
      </c>
      <c r="DU21" s="3">
        <v>0</v>
      </c>
      <c r="DV21" s="3">
        <v>0</v>
      </c>
      <c r="DW21" s="3">
        <v>0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O21" s="1"/>
      <c r="EP21" s="11" t="s">
        <v>274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</row>
    <row r="22" ht="14.5" spans="1:167">
      <c r="A22" s="1"/>
      <c r="B22" s="11" t="s">
        <v>275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Y22" s="1"/>
      <c r="Z22" s="11" t="s">
        <v>275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W22" s="1"/>
      <c r="AX22" s="11" t="s">
        <v>275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U22" s="1"/>
      <c r="BV22" s="11" t="s">
        <v>275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S22" s="1"/>
      <c r="CT22" s="11" t="s">
        <v>275</v>
      </c>
      <c r="CU22" s="3">
        <v>0</v>
      </c>
      <c r="CV22" s="3">
        <v>0</v>
      </c>
      <c r="CW22" s="3">
        <v>0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  <c r="DF22" s="3">
        <v>0</v>
      </c>
      <c r="DG22" s="3">
        <v>0</v>
      </c>
      <c r="DH22" s="3">
        <v>0</v>
      </c>
      <c r="DI22" s="3">
        <v>0</v>
      </c>
      <c r="DJ22" s="3">
        <v>0</v>
      </c>
      <c r="DK22" s="3">
        <v>0</v>
      </c>
      <c r="DL22" s="3">
        <v>0</v>
      </c>
      <c r="DM22" s="3">
        <v>0</v>
      </c>
      <c r="DN22" s="3">
        <v>0</v>
      </c>
      <c r="DO22" s="3">
        <v>0</v>
      </c>
      <c r="DQ22" s="1"/>
      <c r="DR22" s="11" t="s">
        <v>275</v>
      </c>
      <c r="DS22" s="3">
        <v>0</v>
      </c>
      <c r="DT22" s="3">
        <v>0</v>
      </c>
      <c r="DU22" s="3">
        <v>0</v>
      </c>
      <c r="DV22" s="3">
        <v>0</v>
      </c>
      <c r="DW22" s="3">
        <v>0</v>
      </c>
      <c r="DX22" s="3">
        <v>0</v>
      </c>
      <c r="DY22" s="3">
        <v>0</v>
      </c>
      <c r="DZ22" s="3">
        <v>0</v>
      </c>
      <c r="EA22" s="3">
        <v>0</v>
      </c>
      <c r="EB22" s="3">
        <v>0</v>
      </c>
      <c r="EC22" s="3">
        <v>0</v>
      </c>
      <c r="ED22" s="3">
        <v>0</v>
      </c>
      <c r="EE22" s="3">
        <v>0</v>
      </c>
      <c r="EF22" s="3">
        <v>0</v>
      </c>
      <c r="EG22" s="3">
        <v>0</v>
      </c>
      <c r="EH22" s="3">
        <v>0</v>
      </c>
      <c r="EI22" s="3">
        <v>0</v>
      </c>
      <c r="EJ22" s="3">
        <v>0</v>
      </c>
      <c r="EK22" s="3">
        <v>0</v>
      </c>
      <c r="EL22" s="3">
        <v>0</v>
      </c>
      <c r="EM22" s="3">
        <v>0</v>
      </c>
      <c r="EO22" s="1"/>
      <c r="EP22" s="11" t="s">
        <v>275</v>
      </c>
      <c r="EQ22" s="3">
        <v>0</v>
      </c>
      <c r="ER22" s="3">
        <v>0</v>
      </c>
      <c r="ES22" s="3">
        <v>0</v>
      </c>
      <c r="ET22" s="3">
        <v>0</v>
      </c>
      <c r="EU22" s="3">
        <v>0</v>
      </c>
      <c r="EV22" s="3">
        <v>0</v>
      </c>
      <c r="EW22" s="3">
        <v>0</v>
      </c>
      <c r="EX22" s="3">
        <v>0</v>
      </c>
      <c r="EY22" s="3">
        <v>0</v>
      </c>
      <c r="EZ22" s="3">
        <v>0</v>
      </c>
      <c r="FA22" s="3">
        <v>0</v>
      </c>
      <c r="FB22" s="3">
        <v>0</v>
      </c>
      <c r="FC22" s="3">
        <v>0</v>
      </c>
      <c r="FD22" s="3">
        <v>0</v>
      </c>
      <c r="FE22" s="3">
        <v>0</v>
      </c>
      <c r="FF22" s="3">
        <v>0</v>
      </c>
      <c r="FG22" s="3">
        <v>0</v>
      </c>
      <c r="FH22" s="3">
        <v>0</v>
      </c>
      <c r="FI22" s="3">
        <v>0</v>
      </c>
      <c r="FJ22" s="3">
        <v>0</v>
      </c>
      <c r="FK22" s="3">
        <v>0</v>
      </c>
    </row>
    <row r="23" ht="14.5" spans="1:167">
      <c r="A23" s="1"/>
      <c r="B23" s="11" t="s">
        <v>276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Y23" s="1"/>
      <c r="Z23" s="11" t="s">
        <v>276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W23" s="1"/>
      <c r="AX23" s="11" t="s">
        <v>276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U23" s="1"/>
      <c r="BV23" s="11" t="s">
        <v>276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S23" s="1"/>
      <c r="CT23" s="11" t="s">
        <v>276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0</v>
      </c>
      <c r="DG23" s="3">
        <v>0</v>
      </c>
      <c r="DH23" s="3">
        <v>0</v>
      </c>
      <c r="DI23" s="3">
        <v>0</v>
      </c>
      <c r="DJ23" s="3">
        <v>0</v>
      </c>
      <c r="DK23" s="3">
        <v>0</v>
      </c>
      <c r="DL23" s="3">
        <v>0</v>
      </c>
      <c r="DM23" s="3">
        <v>0</v>
      </c>
      <c r="DN23" s="3">
        <v>0</v>
      </c>
      <c r="DO23" s="3">
        <v>0</v>
      </c>
      <c r="DQ23" s="1"/>
      <c r="DR23" s="11" t="s">
        <v>276</v>
      </c>
      <c r="DS23" s="3">
        <v>0</v>
      </c>
      <c r="DT23" s="3">
        <v>0</v>
      </c>
      <c r="DU23" s="3">
        <v>0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O23" s="1"/>
      <c r="EP23" s="11" t="s">
        <v>276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0</v>
      </c>
      <c r="EZ23" s="3">
        <v>0</v>
      </c>
      <c r="FA23" s="3">
        <v>0</v>
      </c>
      <c r="FB23" s="3">
        <v>0</v>
      </c>
      <c r="FC23" s="3">
        <v>0</v>
      </c>
      <c r="FD23" s="3">
        <v>0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</row>
    <row r="24" ht="14.5" spans="1:167">
      <c r="A24" s="1"/>
      <c r="B24" s="11" t="s">
        <v>277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Y24" s="1"/>
      <c r="Z24" s="11" t="s">
        <v>277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W24" s="1"/>
      <c r="AX24" s="11" t="s">
        <v>277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U24" s="1"/>
      <c r="BV24" s="11" t="s">
        <v>277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S24" s="1"/>
      <c r="CT24" s="11" t="s">
        <v>277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0</v>
      </c>
      <c r="DG24" s="3">
        <v>0</v>
      </c>
      <c r="DH24" s="3">
        <v>0</v>
      </c>
      <c r="DI24" s="3">
        <v>0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Q24" s="1"/>
      <c r="DR24" s="11" t="s">
        <v>277</v>
      </c>
      <c r="DS24" s="3">
        <v>0</v>
      </c>
      <c r="DT24" s="3">
        <v>0</v>
      </c>
      <c r="DU24" s="3">
        <v>0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  <c r="EO24" s="1"/>
      <c r="EP24" s="11" t="s">
        <v>277</v>
      </c>
      <c r="EQ24" s="3">
        <v>0</v>
      </c>
      <c r="ER24" s="3">
        <v>0</v>
      </c>
      <c r="ES24" s="3">
        <v>0</v>
      </c>
      <c r="ET24" s="3">
        <v>0</v>
      </c>
      <c r="EU24" s="3">
        <v>0</v>
      </c>
      <c r="EV24" s="3">
        <v>0</v>
      </c>
      <c r="EW24" s="3">
        <v>0</v>
      </c>
      <c r="EX24" s="3">
        <v>0</v>
      </c>
      <c r="EY24" s="3">
        <v>0</v>
      </c>
      <c r="EZ24" s="3">
        <v>0</v>
      </c>
      <c r="FA24" s="3">
        <v>0</v>
      </c>
      <c r="FB24" s="3">
        <v>0</v>
      </c>
      <c r="FC24" s="3">
        <v>0</v>
      </c>
      <c r="FD24" s="3">
        <v>0</v>
      </c>
      <c r="FE24" s="3">
        <v>0</v>
      </c>
      <c r="FF24" s="3">
        <v>0</v>
      </c>
      <c r="FG24" s="3">
        <v>0</v>
      </c>
      <c r="FH24" s="3">
        <v>0</v>
      </c>
      <c r="FI24" s="3">
        <v>0</v>
      </c>
      <c r="FJ24" s="3">
        <v>0</v>
      </c>
      <c r="FK24" s="3">
        <v>0</v>
      </c>
    </row>
    <row r="25" ht="14.5" spans="1:167">
      <c r="A25" s="1"/>
      <c r="B25" s="1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Y25" s="1"/>
      <c r="Z25" s="1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W25" s="1"/>
      <c r="AX25" s="1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U25" s="1"/>
      <c r="BV25" s="1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S25" s="1"/>
      <c r="CT25" s="1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Q25" s="1"/>
      <c r="DR25" s="1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O25" s="1"/>
      <c r="EP25" s="1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</row>
    <row r="26" ht="14.5" spans="1:167">
      <c r="A26" s="1"/>
      <c r="B26" s="10" t="s">
        <v>278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1"/>
      <c r="Z26" s="10" t="s">
        <v>278</v>
      </c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W26" s="1"/>
      <c r="AX26" s="10" t="s">
        <v>278</v>
      </c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U26" s="1"/>
      <c r="BV26" s="10" t="s">
        <v>278</v>
      </c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S26" s="1"/>
      <c r="CT26" s="10" t="s">
        <v>278</v>
      </c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Q26" s="1"/>
      <c r="DR26" s="10" t="s">
        <v>278</v>
      </c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O26" s="1"/>
      <c r="EP26" s="10" t="s">
        <v>278</v>
      </c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</row>
    <row r="27" ht="14.5" spans="1:167">
      <c r="A27" s="1"/>
      <c r="B27" s="11" t="s">
        <v>267</v>
      </c>
      <c r="C27" s="3" t="s">
        <v>307</v>
      </c>
      <c r="D27" s="3" t="s">
        <v>307</v>
      </c>
      <c r="E27" s="3" t="s">
        <v>307</v>
      </c>
      <c r="F27" s="3" t="s">
        <v>307</v>
      </c>
      <c r="G27" s="3" t="s">
        <v>307</v>
      </c>
      <c r="H27" s="3" t="s">
        <v>307</v>
      </c>
      <c r="I27" s="3" t="s">
        <v>307</v>
      </c>
      <c r="J27" s="3" t="s">
        <v>307</v>
      </c>
      <c r="K27" s="3" t="s">
        <v>307</v>
      </c>
      <c r="L27" s="3" t="s">
        <v>307</v>
      </c>
      <c r="M27" s="3" t="s">
        <v>307</v>
      </c>
      <c r="N27" s="3" t="s">
        <v>307</v>
      </c>
      <c r="O27" s="3" t="s">
        <v>307</v>
      </c>
      <c r="P27" s="3" t="s">
        <v>307</v>
      </c>
      <c r="Q27" s="3" t="s">
        <v>307</v>
      </c>
      <c r="R27" s="3" t="s">
        <v>307</v>
      </c>
      <c r="S27" s="3" t="s">
        <v>307</v>
      </c>
      <c r="T27" s="3" t="s">
        <v>307</v>
      </c>
      <c r="U27" s="3" t="s">
        <v>307</v>
      </c>
      <c r="V27" s="3" t="s">
        <v>307</v>
      </c>
      <c r="W27" s="3" t="s">
        <v>307</v>
      </c>
      <c r="Y27" s="1"/>
      <c r="Z27" s="11" t="s">
        <v>267</v>
      </c>
      <c r="AA27" s="3" t="s">
        <v>307</v>
      </c>
      <c r="AB27" s="3" t="s">
        <v>307</v>
      </c>
      <c r="AC27" s="3" t="s">
        <v>307</v>
      </c>
      <c r="AD27" s="3" t="s">
        <v>307</v>
      </c>
      <c r="AE27" s="3" t="s">
        <v>307</v>
      </c>
      <c r="AF27" s="3" t="s">
        <v>307</v>
      </c>
      <c r="AG27" s="3" t="s">
        <v>307</v>
      </c>
      <c r="AH27" s="3" t="s">
        <v>307</v>
      </c>
      <c r="AI27" s="3" t="s">
        <v>307</v>
      </c>
      <c r="AJ27" s="3" t="s">
        <v>307</v>
      </c>
      <c r="AK27" s="3" t="s">
        <v>307</v>
      </c>
      <c r="AL27" s="3" t="s">
        <v>307</v>
      </c>
      <c r="AM27" s="3" t="s">
        <v>307</v>
      </c>
      <c r="AN27" s="3" t="s">
        <v>307</v>
      </c>
      <c r="AO27" s="3" t="s">
        <v>307</v>
      </c>
      <c r="AP27" s="3" t="s">
        <v>307</v>
      </c>
      <c r="AQ27" s="3" t="s">
        <v>307</v>
      </c>
      <c r="AR27" s="3" t="s">
        <v>307</v>
      </c>
      <c r="AS27" s="3" t="s">
        <v>307</v>
      </c>
      <c r="AT27" s="3" t="s">
        <v>307</v>
      </c>
      <c r="AU27" s="3" t="s">
        <v>307</v>
      </c>
      <c r="AW27" s="1"/>
      <c r="AX27" s="11" t="s">
        <v>267</v>
      </c>
      <c r="AY27" s="3" t="s">
        <v>307</v>
      </c>
      <c r="AZ27" s="3" t="s">
        <v>307</v>
      </c>
      <c r="BA27" s="3" t="s">
        <v>307</v>
      </c>
      <c r="BB27" s="3" t="s">
        <v>307</v>
      </c>
      <c r="BC27" s="3" t="s">
        <v>307</v>
      </c>
      <c r="BD27" s="3" t="s">
        <v>307</v>
      </c>
      <c r="BE27" s="3" t="s">
        <v>307</v>
      </c>
      <c r="BF27" s="3" t="s">
        <v>307</v>
      </c>
      <c r="BG27" s="3" t="s">
        <v>307</v>
      </c>
      <c r="BH27" s="3" t="s">
        <v>307</v>
      </c>
      <c r="BI27" s="3" t="s">
        <v>307</v>
      </c>
      <c r="BJ27" s="3" t="s">
        <v>307</v>
      </c>
      <c r="BK27" s="3" t="s">
        <v>307</v>
      </c>
      <c r="BL27" s="3" t="s">
        <v>307</v>
      </c>
      <c r="BM27" s="3" t="s">
        <v>307</v>
      </c>
      <c r="BN27" s="3" t="s">
        <v>307</v>
      </c>
      <c r="BO27" s="3" t="s">
        <v>307</v>
      </c>
      <c r="BP27" s="3" t="s">
        <v>307</v>
      </c>
      <c r="BQ27" s="3" t="s">
        <v>307</v>
      </c>
      <c r="BR27" s="3" t="s">
        <v>307</v>
      </c>
      <c r="BS27" s="3" t="s">
        <v>307</v>
      </c>
      <c r="BU27" s="1"/>
      <c r="BV27" s="11" t="s">
        <v>267</v>
      </c>
      <c r="BW27" s="3" t="s">
        <v>307</v>
      </c>
      <c r="BX27" s="3" t="s">
        <v>307</v>
      </c>
      <c r="BY27" s="3" t="s">
        <v>307</v>
      </c>
      <c r="BZ27" s="3" t="s">
        <v>307</v>
      </c>
      <c r="CA27" s="3" t="s">
        <v>307</v>
      </c>
      <c r="CB27" s="3" t="s">
        <v>307</v>
      </c>
      <c r="CC27" s="3" t="s">
        <v>307</v>
      </c>
      <c r="CD27" s="3" t="s">
        <v>307</v>
      </c>
      <c r="CE27" s="3" t="s">
        <v>307</v>
      </c>
      <c r="CF27" s="3" t="s">
        <v>307</v>
      </c>
      <c r="CG27" s="3" t="s">
        <v>307</v>
      </c>
      <c r="CH27" s="3" t="s">
        <v>307</v>
      </c>
      <c r="CI27" s="3" t="s">
        <v>307</v>
      </c>
      <c r="CJ27" s="3" t="s">
        <v>307</v>
      </c>
      <c r="CK27" s="3" t="s">
        <v>307</v>
      </c>
      <c r="CL27" s="3" t="s">
        <v>307</v>
      </c>
      <c r="CM27" s="3" t="s">
        <v>307</v>
      </c>
      <c r="CN27" s="3" t="s">
        <v>307</v>
      </c>
      <c r="CO27" s="3" t="s">
        <v>307</v>
      </c>
      <c r="CP27" s="3" t="s">
        <v>307</v>
      </c>
      <c r="CQ27" s="3" t="s">
        <v>307</v>
      </c>
      <c r="CS27" s="1"/>
      <c r="CT27" s="11" t="s">
        <v>267</v>
      </c>
      <c r="CU27" s="3" t="s">
        <v>307</v>
      </c>
      <c r="CV27" s="3" t="s">
        <v>307</v>
      </c>
      <c r="CW27" s="3" t="s">
        <v>307</v>
      </c>
      <c r="CX27" s="3" t="s">
        <v>307</v>
      </c>
      <c r="CY27" s="3" t="s">
        <v>307</v>
      </c>
      <c r="CZ27" s="3" t="s">
        <v>307</v>
      </c>
      <c r="DA27" s="3" t="s">
        <v>307</v>
      </c>
      <c r="DB27" s="3" t="s">
        <v>307</v>
      </c>
      <c r="DC27" s="3" t="s">
        <v>307</v>
      </c>
      <c r="DD27" s="3" t="s">
        <v>307</v>
      </c>
      <c r="DE27" s="3" t="s">
        <v>307</v>
      </c>
      <c r="DF27" s="3" t="s">
        <v>307</v>
      </c>
      <c r="DG27" s="3" t="s">
        <v>307</v>
      </c>
      <c r="DH27" s="3" t="s">
        <v>307</v>
      </c>
      <c r="DI27" s="3" t="s">
        <v>307</v>
      </c>
      <c r="DJ27" s="3" t="s">
        <v>307</v>
      </c>
      <c r="DK27" s="3" t="s">
        <v>307</v>
      </c>
      <c r="DL27" s="3" t="s">
        <v>307</v>
      </c>
      <c r="DM27" s="3" t="s">
        <v>307</v>
      </c>
      <c r="DN27" s="3" t="s">
        <v>307</v>
      </c>
      <c r="DO27" s="3" t="s">
        <v>307</v>
      </c>
      <c r="DQ27" s="1"/>
      <c r="DR27" s="11" t="s">
        <v>267</v>
      </c>
      <c r="DS27" s="3" t="s">
        <v>307</v>
      </c>
      <c r="DT27" s="3" t="s">
        <v>307</v>
      </c>
      <c r="DU27" s="3" t="s">
        <v>307</v>
      </c>
      <c r="DV27" s="3" t="s">
        <v>307</v>
      </c>
      <c r="DW27" s="3" t="s">
        <v>307</v>
      </c>
      <c r="DX27" s="3" t="s">
        <v>307</v>
      </c>
      <c r="DY27" s="3" t="s">
        <v>307</v>
      </c>
      <c r="DZ27" s="3" t="s">
        <v>307</v>
      </c>
      <c r="EA27" s="3" t="s">
        <v>307</v>
      </c>
      <c r="EB27" s="3" t="s">
        <v>307</v>
      </c>
      <c r="EC27" s="3" t="s">
        <v>307</v>
      </c>
      <c r="ED27" s="3" t="s">
        <v>307</v>
      </c>
      <c r="EE27" s="3" t="s">
        <v>307</v>
      </c>
      <c r="EF27" s="3" t="s">
        <v>307</v>
      </c>
      <c r="EG27" s="3" t="s">
        <v>307</v>
      </c>
      <c r="EH27" s="3" t="s">
        <v>307</v>
      </c>
      <c r="EI27" s="3" t="s">
        <v>307</v>
      </c>
      <c r="EJ27" s="3" t="s">
        <v>307</v>
      </c>
      <c r="EK27" s="3" t="s">
        <v>307</v>
      </c>
      <c r="EL27" s="3" t="s">
        <v>307</v>
      </c>
      <c r="EM27" s="3" t="s">
        <v>307</v>
      </c>
      <c r="EO27" s="1"/>
      <c r="EP27" s="11" t="s">
        <v>267</v>
      </c>
      <c r="EQ27" s="3" t="s">
        <v>307</v>
      </c>
      <c r="ER27" s="3" t="s">
        <v>307</v>
      </c>
      <c r="ES27" s="3" t="s">
        <v>307</v>
      </c>
      <c r="ET27" s="3" t="s">
        <v>307</v>
      </c>
      <c r="EU27" s="3" t="s">
        <v>307</v>
      </c>
      <c r="EV27" s="3" t="s">
        <v>307</v>
      </c>
      <c r="EW27" s="3" t="s">
        <v>307</v>
      </c>
      <c r="EX27" s="3" t="s">
        <v>307</v>
      </c>
      <c r="EY27" s="3" t="s">
        <v>307</v>
      </c>
      <c r="EZ27" s="3" t="s">
        <v>307</v>
      </c>
      <c r="FA27" s="3" t="s">
        <v>307</v>
      </c>
      <c r="FB27" s="3" t="s">
        <v>307</v>
      </c>
      <c r="FC27" s="3" t="s">
        <v>307</v>
      </c>
      <c r="FD27" s="3" t="s">
        <v>307</v>
      </c>
      <c r="FE27" s="3" t="s">
        <v>307</v>
      </c>
      <c r="FF27" s="3" t="s">
        <v>307</v>
      </c>
      <c r="FG27" s="3" t="s">
        <v>307</v>
      </c>
      <c r="FH27" s="3" t="s">
        <v>307</v>
      </c>
      <c r="FI27" s="3" t="s">
        <v>307</v>
      </c>
      <c r="FJ27" s="3" t="s">
        <v>307</v>
      </c>
      <c r="FK27" s="3" t="s">
        <v>307</v>
      </c>
    </row>
    <row r="28" ht="14.5" spans="1:167">
      <c r="A28" s="1"/>
      <c r="B28" s="11" t="s">
        <v>269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Y28" s="1"/>
      <c r="Z28" s="11" t="s">
        <v>269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W28" s="1"/>
      <c r="AX28" s="11" t="s">
        <v>269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U28" s="1"/>
      <c r="BV28" s="11" t="s">
        <v>269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S28" s="1"/>
      <c r="CT28" s="11" t="s">
        <v>269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0</v>
      </c>
      <c r="DG28" s="3">
        <v>0</v>
      </c>
      <c r="DH28" s="3">
        <v>0</v>
      </c>
      <c r="DI28" s="3">
        <v>0</v>
      </c>
      <c r="DJ28" s="3">
        <v>0</v>
      </c>
      <c r="DK28" s="3">
        <v>0</v>
      </c>
      <c r="DL28" s="3">
        <v>0</v>
      </c>
      <c r="DM28" s="3">
        <v>0</v>
      </c>
      <c r="DN28" s="3">
        <v>0</v>
      </c>
      <c r="DO28" s="3">
        <v>0</v>
      </c>
      <c r="DQ28" s="1"/>
      <c r="DR28" s="11" t="s">
        <v>269</v>
      </c>
      <c r="DS28" s="3">
        <v>0</v>
      </c>
      <c r="DT28" s="3">
        <v>0</v>
      </c>
      <c r="DU28" s="3">
        <v>0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0</v>
      </c>
      <c r="EC28" s="3">
        <v>0</v>
      </c>
      <c r="ED28" s="3">
        <v>0</v>
      </c>
      <c r="EE28" s="3">
        <v>0</v>
      </c>
      <c r="EF28" s="3">
        <v>0</v>
      </c>
      <c r="EG28" s="3">
        <v>0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  <c r="EO28" s="1"/>
      <c r="EP28" s="11" t="s">
        <v>269</v>
      </c>
      <c r="EQ28" s="3">
        <v>0</v>
      </c>
      <c r="ER28" s="3">
        <v>0</v>
      </c>
      <c r="ES28" s="3">
        <v>0</v>
      </c>
      <c r="ET28" s="3">
        <v>0</v>
      </c>
      <c r="EU28" s="3">
        <v>0</v>
      </c>
      <c r="EV28" s="3">
        <v>0</v>
      </c>
      <c r="EW28" s="3">
        <v>0</v>
      </c>
      <c r="EX28" s="3">
        <v>0</v>
      </c>
      <c r="EY28" s="3">
        <v>0</v>
      </c>
      <c r="EZ28" s="3">
        <v>0</v>
      </c>
      <c r="FA28" s="3">
        <v>0</v>
      </c>
      <c r="FB28" s="3">
        <v>0</v>
      </c>
      <c r="FC28" s="3">
        <v>0</v>
      </c>
      <c r="FD28" s="3">
        <v>0</v>
      </c>
      <c r="FE28" s="3">
        <v>0</v>
      </c>
      <c r="FF28" s="3">
        <v>0</v>
      </c>
      <c r="FG28" s="3">
        <v>0</v>
      </c>
      <c r="FH28" s="3">
        <v>0</v>
      </c>
      <c r="FI28" s="3">
        <v>0</v>
      </c>
      <c r="FJ28" s="3">
        <v>0</v>
      </c>
      <c r="FK28" s="3">
        <v>0</v>
      </c>
    </row>
    <row r="29" ht="14.5" spans="1:167">
      <c r="A29" s="1"/>
      <c r="B29" s="11" t="s">
        <v>270</v>
      </c>
      <c r="C29" s="3">
        <v>100</v>
      </c>
      <c r="D29" s="3">
        <v>100</v>
      </c>
      <c r="E29" s="3">
        <v>100</v>
      </c>
      <c r="F29" s="3">
        <v>100</v>
      </c>
      <c r="G29" s="3">
        <v>100</v>
      </c>
      <c r="H29" s="3">
        <v>100</v>
      </c>
      <c r="I29" s="3">
        <v>86.4</v>
      </c>
      <c r="J29" s="3">
        <v>79.4</v>
      </c>
      <c r="K29" s="3">
        <v>84.1</v>
      </c>
      <c r="L29" s="3">
        <v>99.2</v>
      </c>
      <c r="M29" s="3" t="s">
        <v>268</v>
      </c>
      <c r="N29" s="3" t="s">
        <v>268</v>
      </c>
      <c r="O29" s="3" t="s">
        <v>268</v>
      </c>
      <c r="P29" s="3" t="s">
        <v>268</v>
      </c>
      <c r="Q29" s="3" t="s">
        <v>268</v>
      </c>
      <c r="R29" s="3" t="s">
        <v>268</v>
      </c>
      <c r="S29" s="3">
        <v>99.9</v>
      </c>
      <c r="T29" s="3">
        <v>100</v>
      </c>
      <c r="U29" s="3">
        <v>100</v>
      </c>
      <c r="V29" s="3">
        <v>100</v>
      </c>
      <c r="W29" s="3">
        <v>100</v>
      </c>
      <c r="Y29" s="1"/>
      <c r="Z29" s="11" t="s">
        <v>270</v>
      </c>
      <c r="AA29" s="3">
        <v>98.8</v>
      </c>
      <c r="AB29" s="3">
        <v>96.9</v>
      </c>
      <c r="AC29" s="3">
        <v>98.5</v>
      </c>
      <c r="AD29" s="3">
        <v>74</v>
      </c>
      <c r="AE29" s="3">
        <v>85.6</v>
      </c>
      <c r="AF29" s="3">
        <v>93.2</v>
      </c>
      <c r="AG29" s="3">
        <v>93.9</v>
      </c>
      <c r="AH29" s="3">
        <v>96.7</v>
      </c>
      <c r="AI29" s="3">
        <v>92.3</v>
      </c>
      <c r="AJ29" s="3">
        <v>81.9</v>
      </c>
      <c r="AK29" s="3" t="s">
        <v>268</v>
      </c>
      <c r="AL29" s="3" t="s">
        <v>268</v>
      </c>
      <c r="AM29" s="3" t="s">
        <v>268</v>
      </c>
      <c r="AN29" s="3" t="s">
        <v>268</v>
      </c>
      <c r="AO29" s="3" t="s">
        <v>268</v>
      </c>
      <c r="AP29" s="3" t="s">
        <v>268</v>
      </c>
      <c r="AQ29" s="3" t="s">
        <v>268</v>
      </c>
      <c r="AR29" s="3">
        <v>88.3</v>
      </c>
      <c r="AS29" s="3">
        <v>88.9</v>
      </c>
      <c r="AT29" s="3">
        <v>91.8</v>
      </c>
      <c r="AU29" s="3">
        <v>99.5</v>
      </c>
      <c r="AW29" s="1"/>
      <c r="AX29" s="11" t="s">
        <v>270</v>
      </c>
      <c r="AY29" s="3">
        <v>100</v>
      </c>
      <c r="AZ29" s="3">
        <v>100</v>
      </c>
      <c r="BA29" s="3">
        <v>100</v>
      </c>
      <c r="BB29" s="3">
        <v>100</v>
      </c>
      <c r="BC29" s="3">
        <v>100</v>
      </c>
      <c r="BD29" s="3">
        <v>89.9</v>
      </c>
      <c r="BE29" s="3">
        <v>94.7</v>
      </c>
      <c r="BF29" s="3">
        <v>90.2</v>
      </c>
      <c r="BG29" s="3">
        <v>91.6</v>
      </c>
      <c r="BH29" s="3">
        <v>100</v>
      </c>
      <c r="BI29" s="3">
        <v>100</v>
      </c>
      <c r="BJ29" s="3">
        <v>100</v>
      </c>
      <c r="BK29" s="3">
        <v>100</v>
      </c>
      <c r="BL29" s="3">
        <v>100</v>
      </c>
      <c r="BM29" s="3">
        <v>100</v>
      </c>
      <c r="BN29" s="3">
        <v>100</v>
      </c>
      <c r="BO29" s="3">
        <v>100</v>
      </c>
      <c r="BP29" s="3">
        <v>100</v>
      </c>
      <c r="BQ29" s="3">
        <v>100</v>
      </c>
      <c r="BR29" s="3">
        <v>100</v>
      </c>
      <c r="BS29" s="3">
        <v>100</v>
      </c>
      <c r="BU29" s="1"/>
      <c r="BV29" s="11" t="s">
        <v>270</v>
      </c>
      <c r="BW29" s="3">
        <v>14.7</v>
      </c>
      <c r="BX29" s="3">
        <v>7.1</v>
      </c>
      <c r="BY29" s="3">
        <v>1.9</v>
      </c>
      <c r="BZ29" s="3">
        <v>36.6</v>
      </c>
      <c r="CA29" s="3">
        <v>100</v>
      </c>
      <c r="CB29" s="3">
        <v>100</v>
      </c>
      <c r="CC29" s="3">
        <v>100</v>
      </c>
      <c r="CD29" s="3">
        <v>100</v>
      </c>
      <c r="CE29" s="3">
        <v>100</v>
      </c>
      <c r="CF29" s="3">
        <v>21.2</v>
      </c>
      <c r="CG29" s="3" t="s">
        <v>268</v>
      </c>
      <c r="CH29" s="3" t="s">
        <v>268</v>
      </c>
      <c r="CI29" s="3" t="s">
        <v>268</v>
      </c>
      <c r="CJ29" s="3" t="s">
        <v>268</v>
      </c>
      <c r="CK29" s="3" t="s">
        <v>268</v>
      </c>
      <c r="CL29" s="3" t="s">
        <v>268</v>
      </c>
      <c r="CM29" s="3">
        <v>100</v>
      </c>
      <c r="CN29" s="3">
        <v>100</v>
      </c>
      <c r="CO29" s="3">
        <v>100</v>
      </c>
      <c r="CP29" s="3">
        <v>100</v>
      </c>
      <c r="CQ29" s="3">
        <v>100</v>
      </c>
      <c r="CS29" s="1"/>
      <c r="CT29" s="11" t="s">
        <v>270</v>
      </c>
      <c r="CU29" s="3">
        <v>99.5</v>
      </c>
      <c r="CV29" s="3">
        <v>98.8</v>
      </c>
      <c r="CW29" s="3">
        <v>98.1</v>
      </c>
      <c r="CX29" s="3">
        <v>100</v>
      </c>
      <c r="CY29" s="3">
        <v>89.8</v>
      </c>
      <c r="CZ29" s="3">
        <v>92</v>
      </c>
      <c r="DA29" s="3">
        <v>90.2</v>
      </c>
      <c r="DB29" s="3">
        <v>97.9</v>
      </c>
      <c r="DC29" s="3">
        <v>92.3</v>
      </c>
      <c r="DD29" s="3">
        <v>100</v>
      </c>
      <c r="DE29" s="3" t="s">
        <v>268</v>
      </c>
      <c r="DF29" s="3" t="s">
        <v>268</v>
      </c>
      <c r="DG29" s="3" t="s">
        <v>268</v>
      </c>
      <c r="DH29" s="3" t="s">
        <v>268</v>
      </c>
      <c r="DI29" s="3" t="s">
        <v>268</v>
      </c>
      <c r="DJ29" s="3" t="s">
        <v>268</v>
      </c>
      <c r="DK29" s="3">
        <v>95.3</v>
      </c>
      <c r="DL29" s="3">
        <v>96.6</v>
      </c>
      <c r="DM29" s="3">
        <v>93.9</v>
      </c>
      <c r="DN29" s="3">
        <v>96</v>
      </c>
      <c r="DO29" s="3">
        <v>97</v>
      </c>
      <c r="DQ29" s="1"/>
      <c r="DR29" s="11" t="s">
        <v>270</v>
      </c>
      <c r="DS29" s="3">
        <v>100</v>
      </c>
      <c r="DT29" s="3">
        <v>100</v>
      </c>
      <c r="DU29" s="3">
        <v>100</v>
      </c>
      <c r="DV29" s="3">
        <v>100</v>
      </c>
      <c r="DW29" s="3">
        <v>100</v>
      </c>
      <c r="DX29" s="3">
        <v>100</v>
      </c>
      <c r="DY29" s="3">
        <v>100</v>
      </c>
      <c r="DZ29" s="3">
        <v>100</v>
      </c>
      <c r="EA29" s="3">
        <v>100</v>
      </c>
      <c r="EB29" s="3">
        <v>100</v>
      </c>
      <c r="EC29" s="3" t="s">
        <v>268</v>
      </c>
      <c r="ED29" s="3" t="s">
        <v>268</v>
      </c>
      <c r="EE29" s="3" t="s">
        <v>268</v>
      </c>
      <c r="EF29" s="3" t="s">
        <v>268</v>
      </c>
      <c r="EG29" s="3" t="s">
        <v>268</v>
      </c>
      <c r="EH29" s="3" t="s">
        <v>268</v>
      </c>
      <c r="EI29" s="3">
        <v>100</v>
      </c>
      <c r="EJ29" s="3">
        <v>100</v>
      </c>
      <c r="EK29" s="3">
        <v>100</v>
      </c>
      <c r="EL29" s="3">
        <v>100</v>
      </c>
      <c r="EM29" s="3">
        <v>100</v>
      </c>
      <c r="EO29" s="1"/>
      <c r="EP29" s="11" t="s">
        <v>270</v>
      </c>
      <c r="EQ29" s="3">
        <v>97.9</v>
      </c>
      <c r="ER29" s="3">
        <v>99.7</v>
      </c>
      <c r="ES29" s="3">
        <v>99.8</v>
      </c>
      <c r="ET29" s="3">
        <v>99.2</v>
      </c>
      <c r="EU29" s="3">
        <v>100</v>
      </c>
      <c r="EV29" s="3">
        <v>99.1</v>
      </c>
      <c r="EW29" s="3">
        <v>99.6</v>
      </c>
      <c r="EX29" s="3">
        <v>100</v>
      </c>
      <c r="EY29" s="3">
        <v>100</v>
      </c>
      <c r="EZ29" s="3">
        <v>99.7</v>
      </c>
      <c r="FA29" s="3" t="s">
        <v>268</v>
      </c>
      <c r="FB29" s="3" t="s">
        <v>268</v>
      </c>
      <c r="FC29" s="3" t="s">
        <v>268</v>
      </c>
      <c r="FD29" s="3" t="s">
        <v>268</v>
      </c>
      <c r="FE29" s="3" t="s">
        <v>268</v>
      </c>
      <c r="FF29" s="3" t="s">
        <v>268</v>
      </c>
      <c r="FG29" s="3">
        <v>97.6</v>
      </c>
      <c r="FH29" s="3">
        <v>98.7</v>
      </c>
      <c r="FI29" s="3">
        <v>99</v>
      </c>
      <c r="FJ29" s="3">
        <v>98.7</v>
      </c>
      <c r="FK29" s="3">
        <v>100</v>
      </c>
    </row>
    <row r="30" ht="14.5" spans="1:167">
      <c r="A30" s="1"/>
      <c r="B30" s="11" t="s">
        <v>271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13.6</v>
      </c>
      <c r="J30" s="3">
        <v>20.6</v>
      </c>
      <c r="K30" s="3">
        <v>15.9</v>
      </c>
      <c r="L30" s="3">
        <v>0.8</v>
      </c>
      <c r="M30" s="3">
        <v>0</v>
      </c>
      <c r="N30" s="3">
        <v>0</v>
      </c>
      <c r="O30" s="3">
        <v>0.2</v>
      </c>
      <c r="P30" s="3">
        <v>0.4</v>
      </c>
      <c r="Q30" s="3" t="s">
        <v>268</v>
      </c>
      <c r="R30" s="3" t="s">
        <v>268</v>
      </c>
      <c r="S30" s="3">
        <v>0.1</v>
      </c>
      <c r="T30" s="3">
        <v>0</v>
      </c>
      <c r="U30" s="3">
        <v>0</v>
      </c>
      <c r="V30" s="3">
        <v>0</v>
      </c>
      <c r="W30" s="3">
        <v>0</v>
      </c>
      <c r="Y30" s="1"/>
      <c r="Z30" s="11" t="s">
        <v>271</v>
      </c>
      <c r="AA30" s="3">
        <v>1.2</v>
      </c>
      <c r="AB30" s="3">
        <v>3.1</v>
      </c>
      <c r="AC30" s="3">
        <v>1.5</v>
      </c>
      <c r="AD30" s="3">
        <v>26</v>
      </c>
      <c r="AE30" s="3">
        <v>14.4</v>
      </c>
      <c r="AF30" s="3">
        <v>6.8</v>
      </c>
      <c r="AG30" s="3">
        <v>6.1</v>
      </c>
      <c r="AH30" s="3">
        <v>3.3</v>
      </c>
      <c r="AI30" s="3">
        <v>7.7</v>
      </c>
      <c r="AJ30" s="3">
        <v>18.1</v>
      </c>
      <c r="AK30" s="3">
        <v>28.7</v>
      </c>
      <c r="AL30" s="3">
        <v>22.5</v>
      </c>
      <c r="AM30" s="3">
        <v>25.4</v>
      </c>
      <c r="AN30" s="3">
        <v>21.3</v>
      </c>
      <c r="AO30" s="3">
        <v>17.6</v>
      </c>
      <c r="AP30" s="3">
        <v>17.6</v>
      </c>
      <c r="AQ30" s="3">
        <v>13.1</v>
      </c>
      <c r="AR30" s="3">
        <v>11.7</v>
      </c>
      <c r="AS30" s="3">
        <v>11.1</v>
      </c>
      <c r="AT30" s="3">
        <v>8.2</v>
      </c>
      <c r="AU30" s="3">
        <v>0.5</v>
      </c>
      <c r="AW30" s="1"/>
      <c r="AX30" s="11" t="s">
        <v>271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10.1</v>
      </c>
      <c r="BE30" s="3">
        <v>5.3</v>
      </c>
      <c r="BF30" s="3">
        <v>9.8</v>
      </c>
      <c r="BG30" s="3">
        <v>8.4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U30" s="1"/>
      <c r="BV30" s="11" t="s">
        <v>271</v>
      </c>
      <c r="BW30" s="3">
        <v>85.3</v>
      </c>
      <c r="BX30" s="3">
        <v>92.9</v>
      </c>
      <c r="BY30" s="3">
        <v>98.1</v>
      </c>
      <c r="BZ30" s="3">
        <v>63.4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78.8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S30" s="1"/>
      <c r="CT30" s="11" t="s">
        <v>271</v>
      </c>
      <c r="CU30" s="3">
        <v>0.5</v>
      </c>
      <c r="CV30" s="3">
        <v>1.2</v>
      </c>
      <c r="CW30" s="3">
        <v>1.9</v>
      </c>
      <c r="CX30" s="3">
        <v>0</v>
      </c>
      <c r="CY30" s="3">
        <v>10.2</v>
      </c>
      <c r="CZ30" s="3">
        <v>8</v>
      </c>
      <c r="DA30" s="3">
        <v>9.8</v>
      </c>
      <c r="DB30" s="3">
        <v>2.1</v>
      </c>
      <c r="DC30" s="3">
        <v>7.7</v>
      </c>
      <c r="DD30" s="3">
        <v>0</v>
      </c>
      <c r="DE30" s="3">
        <v>3.3</v>
      </c>
      <c r="DF30" s="3">
        <v>3.9</v>
      </c>
      <c r="DG30" s="3">
        <v>4.3</v>
      </c>
      <c r="DH30" s="3" t="s">
        <v>268</v>
      </c>
      <c r="DI30" s="3" t="s">
        <v>268</v>
      </c>
      <c r="DJ30" s="3" t="s">
        <v>268</v>
      </c>
      <c r="DK30" s="3">
        <v>4.7</v>
      </c>
      <c r="DL30" s="3">
        <v>3.4</v>
      </c>
      <c r="DM30" s="3">
        <v>6.1</v>
      </c>
      <c r="DN30" s="3">
        <v>4</v>
      </c>
      <c r="DO30" s="3">
        <v>3</v>
      </c>
      <c r="DQ30" s="1"/>
      <c r="DR30" s="11" t="s">
        <v>271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O30" s="1"/>
      <c r="EP30" s="11" t="s">
        <v>271</v>
      </c>
      <c r="EQ30" s="3">
        <v>2.1</v>
      </c>
      <c r="ER30" s="3">
        <v>0.3</v>
      </c>
      <c r="ES30" s="3">
        <v>0.2</v>
      </c>
      <c r="ET30" s="3">
        <v>0.8</v>
      </c>
      <c r="EU30" s="3">
        <v>0</v>
      </c>
      <c r="EV30" s="3">
        <v>0.9</v>
      </c>
      <c r="EW30" s="3">
        <v>0.4</v>
      </c>
      <c r="EX30" s="3">
        <v>0</v>
      </c>
      <c r="EY30" s="3">
        <v>0</v>
      </c>
      <c r="EZ30" s="3">
        <v>0.3</v>
      </c>
      <c r="FA30" s="3" t="s">
        <v>268</v>
      </c>
      <c r="FB30" s="3" t="s">
        <v>268</v>
      </c>
      <c r="FC30" s="3" t="s">
        <v>268</v>
      </c>
      <c r="FD30" s="3" t="s">
        <v>268</v>
      </c>
      <c r="FE30" s="3" t="s">
        <v>268</v>
      </c>
      <c r="FF30" s="3" t="s">
        <v>268</v>
      </c>
      <c r="FG30" s="3">
        <v>2.4</v>
      </c>
      <c r="FH30" s="3">
        <v>1.3</v>
      </c>
      <c r="FI30" s="3">
        <v>1</v>
      </c>
      <c r="FJ30" s="3">
        <v>1.3</v>
      </c>
      <c r="FK30" s="3">
        <v>0</v>
      </c>
    </row>
    <row r="31" ht="14.5" spans="1:167">
      <c r="A31" s="1"/>
      <c r="B31" s="11" t="s">
        <v>272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Y31" s="1"/>
      <c r="Z31" s="11" t="s">
        <v>272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W31" s="1"/>
      <c r="AX31" s="11" t="s">
        <v>272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U31" s="1"/>
      <c r="BV31" s="11" t="s">
        <v>272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S31" s="1"/>
      <c r="CT31" s="11" t="s">
        <v>272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  <c r="DF31" s="3">
        <v>0</v>
      </c>
      <c r="DG31" s="3">
        <v>0</v>
      </c>
      <c r="DH31" s="3">
        <v>0</v>
      </c>
      <c r="DI31" s="3">
        <v>0</v>
      </c>
      <c r="DJ31" s="3">
        <v>0</v>
      </c>
      <c r="DK31" s="3">
        <v>0</v>
      </c>
      <c r="DL31" s="3">
        <v>0</v>
      </c>
      <c r="DM31" s="3">
        <v>0</v>
      </c>
      <c r="DN31" s="3">
        <v>0</v>
      </c>
      <c r="DO31" s="3">
        <v>0</v>
      </c>
      <c r="DQ31" s="1"/>
      <c r="DR31" s="11" t="s">
        <v>272</v>
      </c>
      <c r="DS31" s="3">
        <v>0</v>
      </c>
      <c r="DT31" s="3">
        <v>0</v>
      </c>
      <c r="DU31" s="3">
        <v>0</v>
      </c>
      <c r="DV31" s="3">
        <v>0</v>
      </c>
      <c r="DW31" s="3">
        <v>0</v>
      </c>
      <c r="DX31" s="3">
        <v>0</v>
      </c>
      <c r="DY31" s="3">
        <v>0</v>
      </c>
      <c r="DZ31" s="3">
        <v>0</v>
      </c>
      <c r="EA31" s="3">
        <v>0</v>
      </c>
      <c r="EB31" s="3">
        <v>0</v>
      </c>
      <c r="EC31" s="3">
        <v>0</v>
      </c>
      <c r="ED31" s="3">
        <v>0</v>
      </c>
      <c r="EE31" s="3">
        <v>0</v>
      </c>
      <c r="EF31" s="3">
        <v>0</v>
      </c>
      <c r="EG31" s="3">
        <v>0</v>
      </c>
      <c r="EH31" s="3">
        <v>0</v>
      </c>
      <c r="EI31" s="3">
        <v>0</v>
      </c>
      <c r="EJ31" s="3">
        <v>0</v>
      </c>
      <c r="EK31" s="3">
        <v>0</v>
      </c>
      <c r="EL31" s="3">
        <v>0</v>
      </c>
      <c r="EM31" s="3">
        <v>0</v>
      </c>
      <c r="EO31" s="1"/>
      <c r="EP31" s="11" t="s">
        <v>272</v>
      </c>
      <c r="EQ31" s="3">
        <v>0</v>
      </c>
      <c r="ER31" s="3">
        <v>0</v>
      </c>
      <c r="ES31" s="3">
        <v>0</v>
      </c>
      <c r="ET31" s="3">
        <v>0</v>
      </c>
      <c r="EU31" s="3">
        <v>0</v>
      </c>
      <c r="EV31" s="3">
        <v>0</v>
      </c>
      <c r="EW31" s="3">
        <v>0</v>
      </c>
      <c r="EX31" s="3">
        <v>0</v>
      </c>
      <c r="EY31" s="3">
        <v>0</v>
      </c>
      <c r="EZ31" s="3">
        <v>0</v>
      </c>
      <c r="FA31" s="3">
        <v>0</v>
      </c>
      <c r="FB31" s="3">
        <v>0</v>
      </c>
      <c r="FC31" s="3">
        <v>0</v>
      </c>
      <c r="FD31" s="3">
        <v>0</v>
      </c>
      <c r="FE31" s="3">
        <v>0</v>
      </c>
      <c r="FF31" s="3">
        <v>0</v>
      </c>
      <c r="FG31" s="3">
        <v>0</v>
      </c>
      <c r="FH31" s="3">
        <v>0</v>
      </c>
      <c r="FI31" s="3">
        <v>0</v>
      </c>
      <c r="FJ31" s="3">
        <v>0</v>
      </c>
      <c r="FK31" s="3">
        <v>0</v>
      </c>
    </row>
    <row r="32" ht="14.5" spans="1:167">
      <c r="A32" s="1"/>
      <c r="B32" s="11" t="s">
        <v>273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Y32" s="1"/>
      <c r="Z32" s="11" t="s">
        <v>273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W32" s="1"/>
      <c r="AX32" s="11" t="s">
        <v>273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U32" s="1"/>
      <c r="BV32" s="11" t="s">
        <v>273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S32" s="1"/>
      <c r="CT32" s="11" t="s">
        <v>273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Q32" s="1"/>
      <c r="DR32" s="11" t="s">
        <v>273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O32" s="1"/>
      <c r="EP32" s="11" t="s">
        <v>273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</row>
    <row r="33" ht="14.5" spans="1:167">
      <c r="A33" s="1"/>
      <c r="B33" s="11" t="s">
        <v>274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Y33" s="1"/>
      <c r="Z33" s="11" t="s">
        <v>274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W33" s="1"/>
      <c r="AX33" s="11" t="s">
        <v>274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U33" s="1"/>
      <c r="BV33" s="11" t="s">
        <v>274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S33" s="1"/>
      <c r="CT33" s="11" t="s">
        <v>274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  <c r="DF33" s="3">
        <v>0</v>
      </c>
      <c r="DG33" s="3">
        <v>0</v>
      </c>
      <c r="DH33" s="3">
        <v>0</v>
      </c>
      <c r="DI33" s="3">
        <v>0</v>
      </c>
      <c r="DJ33" s="3">
        <v>0</v>
      </c>
      <c r="DK33" s="3">
        <v>0</v>
      </c>
      <c r="DL33" s="3">
        <v>0</v>
      </c>
      <c r="DM33" s="3">
        <v>0</v>
      </c>
      <c r="DN33" s="3">
        <v>0</v>
      </c>
      <c r="DO33" s="3">
        <v>0</v>
      </c>
      <c r="DQ33" s="1"/>
      <c r="DR33" s="11" t="s">
        <v>274</v>
      </c>
      <c r="DS33" s="3">
        <v>0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0</v>
      </c>
      <c r="DZ33" s="3">
        <v>0</v>
      </c>
      <c r="EA33" s="3">
        <v>0</v>
      </c>
      <c r="EB33" s="3">
        <v>0</v>
      </c>
      <c r="EC33" s="3">
        <v>0</v>
      </c>
      <c r="ED33" s="3">
        <v>0</v>
      </c>
      <c r="EE33" s="3">
        <v>0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0</v>
      </c>
      <c r="EL33" s="3">
        <v>0</v>
      </c>
      <c r="EM33" s="3">
        <v>0</v>
      </c>
      <c r="EO33" s="1"/>
      <c r="EP33" s="11" t="s">
        <v>274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</row>
    <row r="34" ht="14.5" spans="1:167">
      <c r="A34" s="1"/>
      <c r="B34" s="11" t="s">
        <v>275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Y34" s="1"/>
      <c r="Z34" s="11" t="s">
        <v>275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W34" s="1"/>
      <c r="AX34" s="11" t="s">
        <v>275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U34" s="1"/>
      <c r="BV34" s="11" t="s">
        <v>275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S34" s="1"/>
      <c r="CT34" s="11" t="s">
        <v>275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0</v>
      </c>
      <c r="DG34" s="3">
        <v>0</v>
      </c>
      <c r="DH34" s="3">
        <v>0</v>
      </c>
      <c r="DI34" s="3">
        <v>0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0</v>
      </c>
      <c r="DQ34" s="1"/>
      <c r="DR34" s="11" t="s">
        <v>275</v>
      </c>
      <c r="DS34" s="3">
        <v>0</v>
      </c>
      <c r="DT34" s="3">
        <v>0</v>
      </c>
      <c r="DU34" s="3">
        <v>0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0</v>
      </c>
      <c r="EC34" s="3">
        <v>0</v>
      </c>
      <c r="ED34" s="3">
        <v>0</v>
      </c>
      <c r="EE34" s="3">
        <v>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0</v>
      </c>
      <c r="EL34" s="3">
        <v>0</v>
      </c>
      <c r="EM34" s="3">
        <v>0</v>
      </c>
      <c r="EO34" s="1"/>
      <c r="EP34" s="11" t="s">
        <v>275</v>
      </c>
      <c r="EQ34" s="3">
        <v>0</v>
      </c>
      <c r="ER34" s="3">
        <v>0</v>
      </c>
      <c r="ES34" s="3">
        <v>0</v>
      </c>
      <c r="ET34" s="3">
        <v>0</v>
      </c>
      <c r="EU34" s="3">
        <v>0</v>
      </c>
      <c r="EV34" s="3">
        <v>0</v>
      </c>
      <c r="EW34" s="3">
        <v>0</v>
      </c>
      <c r="EX34" s="3">
        <v>0</v>
      </c>
      <c r="EY34" s="3">
        <v>0</v>
      </c>
      <c r="EZ34" s="3">
        <v>0</v>
      </c>
      <c r="FA34" s="3">
        <v>0</v>
      </c>
      <c r="FB34" s="3">
        <v>0</v>
      </c>
      <c r="FC34" s="3">
        <v>0</v>
      </c>
      <c r="FD34" s="3">
        <v>0</v>
      </c>
      <c r="FE34" s="3">
        <v>0</v>
      </c>
      <c r="FF34" s="3">
        <v>0</v>
      </c>
      <c r="FG34" s="3">
        <v>0</v>
      </c>
      <c r="FH34" s="3">
        <v>0</v>
      </c>
      <c r="FI34" s="3">
        <v>0</v>
      </c>
      <c r="FJ34" s="3">
        <v>0</v>
      </c>
      <c r="FK34" s="3">
        <v>0</v>
      </c>
    </row>
    <row r="35" ht="14.5" spans="1:167">
      <c r="A35" s="1"/>
      <c r="B35" s="11" t="s">
        <v>276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Y35" s="1"/>
      <c r="Z35" s="11" t="s">
        <v>276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W35" s="1"/>
      <c r="AX35" s="11" t="s">
        <v>276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U35" s="1"/>
      <c r="BV35" s="11" t="s">
        <v>276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S35" s="1"/>
      <c r="CT35" s="11" t="s">
        <v>276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Q35" s="1"/>
      <c r="DR35" s="11" t="s">
        <v>276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O35" s="1"/>
      <c r="EP35" s="11" t="s">
        <v>276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</row>
    <row r="36" ht="14.5" spans="1:167">
      <c r="A36" s="1"/>
      <c r="B36" s="11" t="s">
        <v>277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Y36" s="1"/>
      <c r="Z36" s="11" t="s">
        <v>277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W36" s="1"/>
      <c r="AX36" s="11" t="s">
        <v>277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U36" s="1"/>
      <c r="BV36" s="11" t="s">
        <v>277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S36" s="1"/>
      <c r="CT36" s="11" t="s">
        <v>277</v>
      </c>
      <c r="CU36" s="3">
        <v>0</v>
      </c>
      <c r="CV36" s="3">
        <v>0</v>
      </c>
      <c r="CW36" s="3">
        <v>0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  <c r="DF36" s="3">
        <v>0</v>
      </c>
      <c r="DG36" s="3">
        <v>0</v>
      </c>
      <c r="DH36" s="3">
        <v>0</v>
      </c>
      <c r="DI36" s="3">
        <v>0</v>
      </c>
      <c r="DJ36" s="3">
        <v>0</v>
      </c>
      <c r="DK36" s="3">
        <v>0</v>
      </c>
      <c r="DL36" s="3">
        <v>0</v>
      </c>
      <c r="DM36" s="3">
        <v>0</v>
      </c>
      <c r="DN36" s="3">
        <v>0</v>
      </c>
      <c r="DO36" s="3">
        <v>0</v>
      </c>
      <c r="DQ36" s="1"/>
      <c r="DR36" s="11" t="s">
        <v>277</v>
      </c>
      <c r="DS36" s="3">
        <v>0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3">
        <v>0</v>
      </c>
      <c r="DZ36" s="3">
        <v>0</v>
      </c>
      <c r="EA36" s="3">
        <v>0</v>
      </c>
      <c r="EB36" s="3">
        <v>0</v>
      </c>
      <c r="EC36" s="3">
        <v>0</v>
      </c>
      <c r="ED36" s="3">
        <v>0</v>
      </c>
      <c r="EE36" s="3">
        <v>0</v>
      </c>
      <c r="EF36" s="3">
        <v>0</v>
      </c>
      <c r="EG36" s="3">
        <v>0</v>
      </c>
      <c r="EH36" s="3">
        <v>0</v>
      </c>
      <c r="EI36" s="3">
        <v>0</v>
      </c>
      <c r="EJ36" s="3">
        <v>0</v>
      </c>
      <c r="EK36" s="3">
        <v>0</v>
      </c>
      <c r="EL36" s="3">
        <v>0</v>
      </c>
      <c r="EM36" s="3">
        <v>0</v>
      </c>
      <c r="EO36" s="1"/>
      <c r="EP36" s="11" t="s">
        <v>277</v>
      </c>
      <c r="EQ36" s="3">
        <v>0</v>
      </c>
      <c r="ER36" s="3">
        <v>0</v>
      </c>
      <c r="ES36" s="3">
        <v>0</v>
      </c>
      <c r="ET36" s="3">
        <v>0</v>
      </c>
      <c r="EU36" s="3">
        <v>0</v>
      </c>
      <c r="EV36" s="3">
        <v>0</v>
      </c>
      <c r="EW36" s="3">
        <v>0</v>
      </c>
      <c r="EX36" s="3">
        <v>0</v>
      </c>
      <c r="EY36" s="3">
        <v>0</v>
      </c>
      <c r="EZ36" s="3">
        <v>0</v>
      </c>
      <c r="FA36" s="3">
        <v>0</v>
      </c>
      <c r="FB36" s="3">
        <v>0</v>
      </c>
      <c r="FC36" s="3">
        <v>0</v>
      </c>
      <c r="FD36" s="3">
        <v>0</v>
      </c>
      <c r="FE36" s="3">
        <v>0</v>
      </c>
      <c r="FF36" s="3">
        <v>0</v>
      </c>
      <c r="FG36" s="3">
        <v>0</v>
      </c>
      <c r="FH36" s="3">
        <v>0</v>
      </c>
      <c r="FI36" s="3">
        <v>0</v>
      </c>
      <c r="FJ36" s="3">
        <v>0</v>
      </c>
      <c r="FK36" s="3">
        <v>0</v>
      </c>
    </row>
    <row r="37" ht="14.5" spans="1:167">
      <c r="A37" s="1"/>
      <c r="B37" s="1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Y37" s="1"/>
      <c r="Z37" s="1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W37" s="1"/>
      <c r="AX37" s="1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U37" s="1"/>
      <c r="BV37" s="1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S37" s="1"/>
      <c r="CT37" s="1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Q37" s="1"/>
      <c r="DR37" s="1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O37" s="1"/>
      <c r="EP37" s="1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</row>
    <row r="38" ht="133.5" spans="1:167">
      <c r="A38" s="8"/>
      <c r="B38" s="12" t="s">
        <v>332</v>
      </c>
      <c r="C38" s="5">
        <v>0.1</v>
      </c>
      <c r="D38" s="5">
        <v>0.1</v>
      </c>
      <c r="E38" s="5">
        <v>0.1</v>
      </c>
      <c r="F38" s="5">
        <v>0.1</v>
      </c>
      <c r="G38" s="5">
        <v>0.1</v>
      </c>
      <c r="H38" s="5">
        <v>0.1</v>
      </c>
      <c r="I38" s="5">
        <v>0.3</v>
      </c>
      <c r="J38" s="5">
        <v>0.3</v>
      </c>
      <c r="K38" s="5">
        <v>0.3</v>
      </c>
      <c r="L38" s="5">
        <v>0.2</v>
      </c>
      <c r="M38" s="5">
        <v>0.3</v>
      </c>
      <c r="N38" s="5">
        <v>0.3</v>
      </c>
      <c r="O38" s="5">
        <v>0.3</v>
      </c>
      <c r="P38" s="5">
        <v>0.3</v>
      </c>
      <c r="Q38" s="5">
        <v>0.3</v>
      </c>
      <c r="R38" s="5">
        <v>0.3</v>
      </c>
      <c r="S38" s="5">
        <v>0.3</v>
      </c>
      <c r="T38" s="5">
        <v>0.3</v>
      </c>
      <c r="U38" s="5">
        <v>0.3</v>
      </c>
      <c r="V38" s="5">
        <v>0.3</v>
      </c>
      <c r="W38" s="5">
        <v>0.1</v>
      </c>
      <c r="Y38" s="8"/>
      <c r="Z38" s="12" t="s">
        <v>332</v>
      </c>
      <c r="AA38" s="5">
        <v>0.3</v>
      </c>
      <c r="AB38" s="5">
        <v>0.3</v>
      </c>
      <c r="AC38" s="5">
        <v>0.3</v>
      </c>
      <c r="AD38" s="5">
        <v>0.5</v>
      </c>
      <c r="AE38" s="5">
        <v>0.6</v>
      </c>
      <c r="AF38" s="5">
        <v>0.6</v>
      </c>
      <c r="AG38" s="5">
        <v>0.6</v>
      </c>
      <c r="AH38" s="5">
        <v>0.5</v>
      </c>
      <c r="AI38" s="5">
        <v>0.5</v>
      </c>
      <c r="AJ38" s="5">
        <v>0.7</v>
      </c>
      <c r="AK38" s="5">
        <v>0.5</v>
      </c>
      <c r="AL38" s="5">
        <v>0.4</v>
      </c>
      <c r="AM38" s="5">
        <v>0.4</v>
      </c>
      <c r="AN38" s="5">
        <v>0.4</v>
      </c>
      <c r="AO38" s="5">
        <v>0.4</v>
      </c>
      <c r="AP38" s="5">
        <v>0.4</v>
      </c>
      <c r="AQ38" s="5">
        <v>0.4</v>
      </c>
      <c r="AR38" s="5">
        <v>0.4</v>
      </c>
      <c r="AS38" s="5">
        <v>0.5</v>
      </c>
      <c r="AT38" s="5">
        <v>0.5</v>
      </c>
      <c r="AU38" s="5">
        <v>0.4</v>
      </c>
      <c r="AW38" s="8"/>
      <c r="AX38" s="12" t="s">
        <v>332</v>
      </c>
      <c r="AY38" s="5">
        <v>0.3</v>
      </c>
      <c r="AZ38" s="5">
        <v>0.3</v>
      </c>
      <c r="BA38" s="5">
        <v>0.2</v>
      </c>
      <c r="BB38" s="5">
        <v>0.3</v>
      </c>
      <c r="BC38" s="5">
        <v>0.5</v>
      </c>
      <c r="BD38" s="5">
        <v>0.5</v>
      </c>
      <c r="BE38" s="5">
        <v>0.4</v>
      </c>
      <c r="BF38" s="5">
        <v>0.5</v>
      </c>
      <c r="BG38" s="5">
        <v>0.5</v>
      </c>
      <c r="BH38" s="5">
        <v>0.2</v>
      </c>
      <c r="BI38" s="5">
        <v>0.1</v>
      </c>
      <c r="BJ38" s="5">
        <v>0.2</v>
      </c>
      <c r="BK38" s="5">
        <v>0.1</v>
      </c>
      <c r="BL38" s="5">
        <v>0.1</v>
      </c>
      <c r="BM38" s="5">
        <v>0.1</v>
      </c>
      <c r="BN38" s="5">
        <v>0.3</v>
      </c>
      <c r="BO38" s="5">
        <v>0.3</v>
      </c>
      <c r="BP38" s="5">
        <v>0.3</v>
      </c>
      <c r="BQ38" s="5">
        <v>0.3</v>
      </c>
      <c r="BR38" s="5">
        <v>0.3</v>
      </c>
      <c r="BS38" s="5">
        <v>0.2</v>
      </c>
      <c r="BU38" s="8"/>
      <c r="BV38" s="12" t="s">
        <v>332</v>
      </c>
      <c r="BW38" s="5">
        <v>0</v>
      </c>
      <c r="BX38" s="5">
        <v>0</v>
      </c>
      <c r="BY38" s="5">
        <v>0.1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S38" s="8"/>
      <c r="CT38" s="12" t="s">
        <v>332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Q38" s="8"/>
      <c r="DR38" s="12" t="s">
        <v>332</v>
      </c>
      <c r="DS38" s="5">
        <v>0.1</v>
      </c>
      <c r="DT38" s="5">
        <v>0.1</v>
      </c>
      <c r="DU38" s="5">
        <v>0.1</v>
      </c>
      <c r="DV38" s="5">
        <v>0.1</v>
      </c>
      <c r="DW38" s="5">
        <v>0.1</v>
      </c>
      <c r="DX38" s="5">
        <v>0.1</v>
      </c>
      <c r="DY38" s="5">
        <v>0.1</v>
      </c>
      <c r="DZ38" s="5">
        <v>0.1</v>
      </c>
      <c r="EA38" s="5">
        <v>0.1</v>
      </c>
      <c r="EB38" s="5">
        <v>0.1</v>
      </c>
      <c r="EC38" s="5">
        <v>0.1</v>
      </c>
      <c r="ED38" s="5">
        <v>0.1</v>
      </c>
      <c r="EE38" s="5">
        <v>0.1</v>
      </c>
      <c r="EF38" s="5">
        <v>0.1</v>
      </c>
      <c r="EG38" s="5">
        <v>0.1</v>
      </c>
      <c r="EH38" s="5">
        <v>0.1</v>
      </c>
      <c r="EI38" s="5">
        <v>0.1</v>
      </c>
      <c r="EJ38" s="5">
        <v>0.1</v>
      </c>
      <c r="EK38" s="5">
        <v>0.1</v>
      </c>
      <c r="EL38" s="5">
        <v>0.1</v>
      </c>
      <c r="EM38" s="5">
        <v>0.2</v>
      </c>
      <c r="EO38" s="8"/>
      <c r="EP38" s="12" t="s">
        <v>332</v>
      </c>
      <c r="EQ38" s="5">
        <v>0.4</v>
      </c>
      <c r="ER38" s="5">
        <v>0.6</v>
      </c>
      <c r="ES38" s="5">
        <v>0.6</v>
      </c>
      <c r="ET38" s="5">
        <v>0.6</v>
      </c>
      <c r="EU38" s="5">
        <v>0.7</v>
      </c>
      <c r="EV38" s="5">
        <v>0.7</v>
      </c>
      <c r="EW38" s="5">
        <v>0.7</v>
      </c>
      <c r="EX38" s="5">
        <v>0.7</v>
      </c>
      <c r="EY38" s="5">
        <v>0.7</v>
      </c>
      <c r="EZ38" s="5">
        <v>0.4</v>
      </c>
      <c r="FA38" s="5">
        <v>0.5</v>
      </c>
      <c r="FB38" s="5">
        <v>0.4</v>
      </c>
      <c r="FC38" s="5">
        <v>0.4</v>
      </c>
      <c r="FD38" s="5">
        <v>0.5</v>
      </c>
      <c r="FE38" s="5">
        <v>0.5</v>
      </c>
      <c r="FF38" s="5">
        <v>0.5</v>
      </c>
      <c r="FG38" s="5">
        <v>0.5</v>
      </c>
      <c r="FH38" s="5">
        <v>0.6</v>
      </c>
      <c r="FI38" s="5">
        <v>0.7</v>
      </c>
      <c r="FJ38" s="5">
        <v>0.5</v>
      </c>
      <c r="FK38" s="5">
        <v>0.5</v>
      </c>
    </row>
    <row r="39" ht="16.5" spans="1:167">
      <c r="A39" s="1"/>
      <c r="B39" s="10" t="s">
        <v>280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Y39" s="1"/>
      <c r="Z39" s="10" t="s">
        <v>280</v>
      </c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W39" s="1"/>
      <c r="AX39" s="10" t="s">
        <v>280</v>
      </c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U39" s="1"/>
      <c r="BV39" s="10" t="s">
        <v>280</v>
      </c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S39" s="1"/>
      <c r="CT39" s="10" t="s">
        <v>280</v>
      </c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Q39" s="1"/>
      <c r="DR39" s="10" t="s">
        <v>280</v>
      </c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O39" s="1"/>
      <c r="EP39" s="10" t="s">
        <v>280</v>
      </c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</row>
    <row r="40" ht="15.5" spans="1:167">
      <c r="A40" s="1"/>
      <c r="B40" s="11" t="s">
        <v>267</v>
      </c>
      <c r="C40" s="13" t="s">
        <v>281</v>
      </c>
      <c r="D40" s="13" t="s">
        <v>281</v>
      </c>
      <c r="E40" s="13" t="s">
        <v>281</v>
      </c>
      <c r="F40" s="13" t="s">
        <v>281</v>
      </c>
      <c r="G40" s="13" t="s">
        <v>281</v>
      </c>
      <c r="H40" s="13" t="s">
        <v>281</v>
      </c>
      <c r="I40" s="13" t="s">
        <v>281</v>
      </c>
      <c r="J40" s="13" t="s">
        <v>281</v>
      </c>
      <c r="K40" s="13" t="s">
        <v>281</v>
      </c>
      <c r="L40" s="13" t="s">
        <v>281</v>
      </c>
      <c r="M40" s="13" t="s">
        <v>281</v>
      </c>
      <c r="N40" s="13" t="s">
        <v>281</v>
      </c>
      <c r="O40" s="13" t="s">
        <v>281</v>
      </c>
      <c r="P40" s="13" t="s">
        <v>281</v>
      </c>
      <c r="Q40" s="13" t="s">
        <v>281</v>
      </c>
      <c r="R40" s="13" t="s">
        <v>281</v>
      </c>
      <c r="S40" s="13" t="s">
        <v>281</v>
      </c>
      <c r="T40" s="13" t="s">
        <v>281</v>
      </c>
      <c r="U40" s="13" t="s">
        <v>281</v>
      </c>
      <c r="V40" s="13" t="s">
        <v>281</v>
      </c>
      <c r="W40" s="13" t="s">
        <v>281</v>
      </c>
      <c r="Y40" s="1"/>
      <c r="Z40" s="11" t="s">
        <v>267</v>
      </c>
      <c r="AA40" s="13" t="s">
        <v>281</v>
      </c>
      <c r="AB40" s="13" t="s">
        <v>281</v>
      </c>
      <c r="AC40" s="13" t="s">
        <v>281</v>
      </c>
      <c r="AD40" s="13" t="s">
        <v>281</v>
      </c>
      <c r="AE40" s="13" t="s">
        <v>281</v>
      </c>
      <c r="AF40" s="13" t="s">
        <v>281</v>
      </c>
      <c r="AG40" s="13" t="s">
        <v>281</v>
      </c>
      <c r="AH40" s="13" t="s">
        <v>281</v>
      </c>
      <c r="AI40" s="13" t="s">
        <v>281</v>
      </c>
      <c r="AJ40" s="13" t="s">
        <v>281</v>
      </c>
      <c r="AK40" s="13" t="s">
        <v>281</v>
      </c>
      <c r="AL40" s="13" t="s">
        <v>281</v>
      </c>
      <c r="AM40" s="13" t="s">
        <v>281</v>
      </c>
      <c r="AN40" s="13" t="s">
        <v>281</v>
      </c>
      <c r="AO40" s="13" t="s">
        <v>281</v>
      </c>
      <c r="AP40" s="13" t="s">
        <v>281</v>
      </c>
      <c r="AQ40" s="13" t="s">
        <v>281</v>
      </c>
      <c r="AR40" s="13" t="s">
        <v>281</v>
      </c>
      <c r="AS40" s="13" t="s">
        <v>281</v>
      </c>
      <c r="AT40" s="13" t="s">
        <v>281</v>
      </c>
      <c r="AU40" s="13" t="s">
        <v>281</v>
      </c>
      <c r="AW40" s="1"/>
      <c r="AX40" s="11" t="s">
        <v>267</v>
      </c>
      <c r="AY40" s="13" t="s">
        <v>281</v>
      </c>
      <c r="AZ40" s="13" t="s">
        <v>281</v>
      </c>
      <c r="BA40" s="13" t="s">
        <v>281</v>
      </c>
      <c r="BB40" s="13" t="s">
        <v>281</v>
      </c>
      <c r="BC40" s="13" t="s">
        <v>281</v>
      </c>
      <c r="BD40" s="13" t="s">
        <v>281</v>
      </c>
      <c r="BE40" s="13" t="s">
        <v>281</v>
      </c>
      <c r="BF40" s="13" t="s">
        <v>281</v>
      </c>
      <c r="BG40" s="13" t="s">
        <v>281</v>
      </c>
      <c r="BH40" s="13" t="s">
        <v>281</v>
      </c>
      <c r="BI40" s="13" t="s">
        <v>281</v>
      </c>
      <c r="BJ40" s="13" t="s">
        <v>281</v>
      </c>
      <c r="BK40" s="13" t="s">
        <v>281</v>
      </c>
      <c r="BL40" s="13" t="s">
        <v>281</v>
      </c>
      <c r="BM40" s="13" t="s">
        <v>281</v>
      </c>
      <c r="BN40" s="13" t="s">
        <v>281</v>
      </c>
      <c r="BO40" s="13" t="s">
        <v>281</v>
      </c>
      <c r="BP40" s="13" t="s">
        <v>281</v>
      </c>
      <c r="BQ40" s="13" t="s">
        <v>281</v>
      </c>
      <c r="BR40" s="13" t="s">
        <v>281</v>
      </c>
      <c r="BS40" s="13" t="s">
        <v>281</v>
      </c>
      <c r="BU40" s="1"/>
      <c r="BV40" s="11" t="s">
        <v>267</v>
      </c>
      <c r="BW40" s="13" t="s">
        <v>281</v>
      </c>
      <c r="BX40" s="13" t="s">
        <v>281</v>
      </c>
      <c r="BY40" s="13" t="s">
        <v>281</v>
      </c>
      <c r="BZ40" s="13" t="s">
        <v>281</v>
      </c>
      <c r="CA40" s="13" t="s">
        <v>281</v>
      </c>
      <c r="CB40" s="13" t="s">
        <v>281</v>
      </c>
      <c r="CC40" s="13" t="s">
        <v>281</v>
      </c>
      <c r="CD40" s="13" t="s">
        <v>281</v>
      </c>
      <c r="CE40" s="13" t="s">
        <v>281</v>
      </c>
      <c r="CF40" s="13" t="s">
        <v>281</v>
      </c>
      <c r="CG40" s="13" t="s">
        <v>281</v>
      </c>
      <c r="CH40" s="13" t="s">
        <v>281</v>
      </c>
      <c r="CI40" s="13" t="s">
        <v>281</v>
      </c>
      <c r="CJ40" s="13" t="s">
        <v>281</v>
      </c>
      <c r="CK40" s="13" t="s">
        <v>281</v>
      </c>
      <c r="CL40" s="13" t="s">
        <v>281</v>
      </c>
      <c r="CM40" s="13" t="s">
        <v>281</v>
      </c>
      <c r="CN40" s="13" t="s">
        <v>281</v>
      </c>
      <c r="CO40" s="13" t="s">
        <v>281</v>
      </c>
      <c r="CP40" s="13" t="s">
        <v>281</v>
      </c>
      <c r="CQ40" s="13" t="s">
        <v>281</v>
      </c>
      <c r="CS40" s="1"/>
      <c r="CT40" s="11" t="s">
        <v>267</v>
      </c>
      <c r="CU40" s="13" t="s">
        <v>281</v>
      </c>
      <c r="CV40" s="13" t="s">
        <v>281</v>
      </c>
      <c r="CW40" s="13" t="s">
        <v>281</v>
      </c>
      <c r="CX40" s="13" t="s">
        <v>281</v>
      </c>
      <c r="CY40" s="13" t="s">
        <v>281</v>
      </c>
      <c r="CZ40" s="13" t="s">
        <v>281</v>
      </c>
      <c r="DA40" s="13" t="s">
        <v>281</v>
      </c>
      <c r="DB40" s="13" t="s">
        <v>281</v>
      </c>
      <c r="DC40" s="13" t="s">
        <v>281</v>
      </c>
      <c r="DD40" s="13" t="s">
        <v>281</v>
      </c>
      <c r="DE40" s="13" t="s">
        <v>281</v>
      </c>
      <c r="DF40" s="13" t="s">
        <v>281</v>
      </c>
      <c r="DG40" s="13" t="s">
        <v>281</v>
      </c>
      <c r="DH40" s="13" t="s">
        <v>281</v>
      </c>
      <c r="DI40" s="13" t="s">
        <v>281</v>
      </c>
      <c r="DJ40" s="13" t="s">
        <v>281</v>
      </c>
      <c r="DK40" s="13" t="s">
        <v>281</v>
      </c>
      <c r="DL40" s="13" t="s">
        <v>281</v>
      </c>
      <c r="DM40" s="13" t="s">
        <v>281</v>
      </c>
      <c r="DN40" s="13" t="s">
        <v>281</v>
      </c>
      <c r="DO40" s="13" t="s">
        <v>281</v>
      </c>
      <c r="DQ40" s="1"/>
      <c r="DR40" s="11" t="s">
        <v>267</v>
      </c>
      <c r="DS40" s="13" t="s">
        <v>281</v>
      </c>
      <c r="DT40" s="13" t="s">
        <v>281</v>
      </c>
      <c r="DU40" s="13" t="s">
        <v>281</v>
      </c>
      <c r="DV40" s="13" t="s">
        <v>281</v>
      </c>
      <c r="DW40" s="13" t="s">
        <v>281</v>
      </c>
      <c r="DX40" s="13" t="s">
        <v>281</v>
      </c>
      <c r="DY40" s="13" t="s">
        <v>281</v>
      </c>
      <c r="DZ40" s="13" t="s">
        <v>281</v>
      </c>
      <c r="EA40" s="13" t="s">
        <v>281</v>
      </c>
      <c r="EB40" s="13" t="s">
        <v>281</v>
      </c>
      <c r="EC40" s="13" t="s">
        <v>281</v>
      </c>
      <c r="ED40" s="13" t="s">
        <v>281</v>
      </c>
      <c r="EE40" s="13" t="s">
        <v>281</v>
      </c>
      <c r="EF40" s="13" t="s">
        <v>281</v>
      </c>
      <c r="EG40" s="13" t="s">
        <v>281</v>
      </c>
      <c r="EH40" s="13" t="s">
        <v>281</v>
      </c>
      <c r="EI40" s="13" t="s">
        <v>281</v>
      </c>
      <c r="EJ40" s="13" t="s">
        <v>281</v>
      </c>
      <c r="EK40" s="13" t="s">
        <v>281</v>
      </c>
      <c r="EL40" s="13" t="s">
        <v>281</v>
      </c>
      <c r="EM40" s="13" t="s">
        <v>281</v>
      </c>
      <c r="EO40" s="1"/>
      <c r="EP40" s="11" t="s">
        <v>267</v>
      </c>
      <c r="EQ40" s="13" t="s">
        <v>281</v>
      </c>
      <c r="ER40" s="13" t="s">
        <v>281</v>
      </c>
      <c r="ES40" s="13" t="s">
        <v>281</v>
      </c>
      <c r="ET40" s="13" t="s">
        <v>281</v>
      </c>
      <c r="EU40" s="13" t="s">
        <v>281</v>
      </c>
      <c r="EV40" s="13" t="s">
        <v>281</v>
      </c>
      <c r="EW40" s="13" t="s">
        <v>281</v>
      </c>
      <c r="EX40" s="13" t="s">
        <v>281</v>
      </c>
      <c r="EY40" s="13" t="s">
        <v>281</v>
      </c>
      <c r="EZ40" s="13" t="s">
        <v>281</v>
      </c>
      <c r="FA40" s="13" t="s">
        <v>281</v>
      </c>
      <c r="FB40" s="13" t="s">
        <v>281</v>
      </c>
      <c r="FC40" s="13" t="s">
        <v>281</v>
      </c>
      <c r="FD40" s="13" t="s">
        <v>281</v>
      </c>
      <c r="FE40" s="13" t="s">
        <v>281</v>
      </c>
      <c r="FF40" s="13" t="s">
        <v>281</v>
      </c>
      <c r="FG40" s="13" t="s">
        <v>281</v>
      </c>
      <c r="FH40" s="13" t="s">
        <v>281</v>
      </c>
      <c r="FI40" s="13" t="s">
        <v>281</v>
      </c>
      <c r="FJ40" s="13" t="s">
        <v>281</v>
      </c>
      <c r="FK40" s="13" t="s">
        <v>281</v>
      </c>
    </row>
    <row r="41" ht="14.5" spans="1:169">
      <c r="A41" s="1"/>
      <c r="B41" s="11" t="s">
        <v>269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16">
        <f t="shared" ref="X41:X49" si="0">W16</f>
        <v>0</v>
      </c>
      <c r="Y41" s="17"/>
      <c r="Z41" s="11" t="s">
        <v>269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16">
        <f t="shared" ref="AV41:AV49" si="1">AU16</f>
        <v>0</v>
      </c>
      <c r="AW41" s="17"/>
      <c r="AX41" s="11" t="s">
        <v>269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16">
        <f t="shared" ref="BT41:BT49" si="2">BS16</f>
        <v>0</v>
      </c>
      <c r="BU41" s="17"/>
      <c r="BV41" s="11" t="s">
        <v>269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16">
        <f t="shared" ref="CR41:CR49" si="3">CQ16</f>
        <v>0</v>
      </c>
      <c r="CS41" s="17"/>
      <c r="CT41" s="11" t="s">
        <v>269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16">
        <f t="shared" ref="DP41:DP49" si="4">DO16</f>
        <v>0</v>
      </c>
      <c r="DQ41" s="17"/>
      <c r="DR41" s="11" t="s">
        <v>269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16">
        <f t="shared" ref="EN41:EN49" si="5">EM16</f>
        <v>0</v>
      </c>
      <c r="EO41" s="17"/>
      <c r="EP41" s="11" t="s">
        <v>269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16">
        <f t="shared" ref="FL41:FL49" si="6">FK16</f>
        <v>0</v>
      </c>
      <c r="FM41" s="17"/>
    </row>
    <row r="42" ht="14.5" spans="1:170">
      <c r="A42" s="1"/>
      <c r="B42" s="11" t="s">
        <v>270</v>
      </c>
      <c r="C42" s="3">
        <v>0.1</v>
      </c>
      <c r="D42" s="3">
        <v>0.1</v>
      </c>
      <c r="E42" s="3">
        <v>0.1</v>
      </c>
      <c r="F42" s="3">
        <v>0.1</v>
      </c>
      <c r="G42" s="3">
        <v>0.1</v>
      </c>
      <c r="H42" s="3">
        <v>0.1</v>
      </c>
      <c r="I42" s="3">
        <v>0.2</v>
      </c>
      <c r="J42" s="3">
        <v>0.2</v>
      </c>
      <c r="K42" s="3">
        <v>0.2</v>
      </c>
      <c r="L42" s="3">
        <v>0.2</v>
      </c>
      <c r="M42" s="3" t="s">
        <v>268</v>
      </c>
      <c r="N42" s="3" t="s">
        <v>268</v>
      </c>
      <c r="O42" s="3" t="s">
        <v>268</v>
      </c>
      <c r="P42" s="3" t="s">
        <v>268</v>
      </c>
      <c r="Q42" s="3" t="s">
        <v>268</v>
      </c>
      <c r="R42" s="3" t="s">
        <v>268</v>
      </c>
      <c r="S42" s="3">
        <v>0.3</v>
      </c>
      <c r="T42" s="3">
        <v>0.3</v>
      </c>
      <c r="U42" s="3">
        <v>0.3</v>
      </c>
      <c r="V42" s="3">
        <v>0.3</v>
      </c>
      <c r="W42" s="3">
        <v>0.1</v>
      </c>
      <c r="X42" s="16">
        <f t="shared" si="0"/>
        <v>1.8</v>
      </c>
      <c r="Y42" s="17">
        <f>W42*1000/X42</f>
        <v>55.5555555555556</v>
      </c>
      <c r="Z42" s="11" t="s">
        <v>270</v>
      </c>
      <c r="AA42" s="3">
        <v>0.3</v>
      </c>
      <c r="AB42" s="3">
        <v>0.3</v>
      </c>
      <c r="AC42" s="3">
        <v>0.3</v>
      </c>
      <c r="AD42" s="3">
        <v>0.4</v>
      </c>
      <c r="AE42" s="3">
        <v>0.5</v>
      </c>
      <c r="AF42" s="3">
        <v>0.6</v>
      </c>
      <c r="AG42" s="3">
        <v>0.5</v>
      </c>
      <c r="AH42" s="3">
        <v>0.4</v>
      </c>
      <c r="AI42" s="3">
        <v>0.4</v>
      </c>
      <c r="AJ42" s="3">
        <v>0.6</v>
      </c>
      <c r="AK42" s="3" t="s">
        <v>268</v>
      </c>
      <c r="AL42" s="3" t="s">
        <v>268</v>
      </c>
      <c r="AM42" s="3" t="s">
        <v>268</v>
      </c>
      <c r="AN42" s="3" t="s">
        <v>268</v>
      </c>
      <c r="AO42" s="3" t="s">
        <v>268</v>
      </c>
      <c r="AP42" s="3" t="s">
        <v>268</v>
      </c>
      <c r="AQ42" s="3" t="s">
        <v>268</v>
      </c>
      <c r="AR42" s="3">
        <v>0.4</v>
      </c>
      <c r="AS42" s="3">
        <v>0.4</v>
      </c>
      <c r="AT42" s="3">
        <v>0.5</v>
      </c>
      <c r="AU42" s="3">
        <v>0.4</v>
      </c>
      <c r="AV42" s="16">
        <f t="shared" si="1"/>
        <v>5.9</v>
      </c>
      <c r="AW42" s="17">
        <f>AU42*1000/AV42</f>
        <v>67.7966101694915</v>
      </c>
      <c r="AX42" s="11" t="s">
        <v>270</v>
      </c>
      <c r="AY42" s="3">
        <v>0.3</v>
      </c>
      <c r="AZ42" s="3">
        <v>0.3</v>
      </c>
      <c r="BA42" s="3">
        <v>0.3</v>
      </c>
      <c r="BB42" s="3">
        <v>0.3</v>
      </c>
      <c r="BC42" s="3">
        <v>0.5</v>
      </c>
      <c r="BD42" s="3">
        <v>0.5</v>
      </c>
      <c r="BE42" s="3">
        <v>0.4</v>
      </c>
      <c r="BF42" s="3">
        <v>0.5</v>
      </c>
      <c r="BG42" s="3">
        <v>0.5</v>
      </c>
      <c r="BH42" s="3">
        <v>0.2</v>
      </c>
      <c r="BI42" s="3">
        <v>0.1</v>
      </c>
      <c r="BJ42" s="3">
        <v>0.2</v>
      </c>
      <c r="BK42" s="3">
        <v>0.1</v>
      </c>
      <c r="BL42" s="3">
        <v>0.1</v>
      </c>
      <c r="BM42" s="3">
        <v>0.1</v>
      </c>
      <c r="BN42" s="3">
        <v>0.3</v>
      </c>
      <c r="BO42" s="3">
        <v>0.3</v>
      </c>
      <c r="BP42" s="3">
        <v>0.3</v>
      </c>
      <c r="BQ42" s="3">
        <v>0.3</v>
      </c>
      <c r="BR42" s="3">
        <v>0.3</v>
      </c>
      <c r="BS42" s="3">
        <v>0.2</v>
      </c>
      <c r="BT42" s="16">
        <f t="shared" si="2"/>
        <v>3.4</v>
      </c>
      <c r="BU42" s="17">
        <f>BS42*1000/BT42</f>
        <v>58.8235294117647</v>
      </c>
      <c r="BV42" s="11" t="s">
        <v>270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 t="s">
        <v>268</v>
      </c>
      <c r="CH42" s="3" t="s">
        <v>268</v>
      </c>
      <c r="CI42" s="3" t="s">
        <v>268</v>
      </c>
      <c r="CJ42" s="3" t="s">
        <v>268</v>
      </c>
      <c r="CK42" s="3" t="s">
        <v>268</v>
      </c>
      <c r="CL42" s="3" t="s">
        <v>268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16">
        <f t="shared" si="3"/>
        <v>0.5</v>
      </c>
      <c r="CS42" s="17"/>
      <c r="CT42" s="11" t="s">
        <v>270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 t="s">
        <v>268</v>
      </c>
      <c r="DF42" s="3" t="s">
        <v>268</v>
      </c>
      <c r="DG42" s="3" t="s">
        <v>268</v>
      </c>
      <c r="DH42" s="3" t="s">
        <v>268</v>
      </c>
      <c r="DI42" s="3" t="s">
        <v>268</v>
      </c>
      <c r="DJ42" s="3" t="s">
        <v>268</v>
      </c>
      <c r="DK42" s="3">
        <v>0</v>
      </c>
      <c r="DL42" s="3">
        <v>0</v>
      </c>
      <c r="DM42" s="3">
        <v>0</v>
      </c>
      <c r="DN42" s="3">
        <v>0</v>
      </c>
      <c r="DO42" s="3">
        <v>0</v>
      </c>
      <c r="DP42" s="16">
        <f t="shared" si="4"/>
        <v>0.3</v>
      </c>
      <c r="DQ42" s="17"/>
      <c r="DR42" s="11" t="s">
        <v>270</v>
      </c>
      <c r="DS42" s="3">
        <v>0.1</v>
      </c>
      <c r="DT42" s="3">
        <v>0.1</v>
      </c>
      <c r="DU42" s="3">
        <v>0.1</v>
      </c>
      <c r="DV42" s="3">
        <v>0.1</v>
      </c>
      <c r="DW42" s="3">
        <v>0.1</v>
      </c>
      <c r="DX42" s="3">
        <v>0.1</v>
      </c>
      <c r="DY42" s="3">
        <v>0.1</v>
      </c>
      <c r="DZ42" s="3">
        <v>0.1</v>
      </c>
      <c r="EA42" s="3">
        <v>0.1</v>
      </c>
      <c r="EB42" s="3">
        <v>0.1</v>
      </c>
      <c r="EC42" s="3" t="s">
        <v>268</v>
      </c>
      <c r="ED42" s="3" t="s">
        <v>268</v>
      </c>
      <c r="EE42" s="3" t="s">
        <v>268</v>
      </c>
      <c r="EF42" s="3" t="s">
        <v>268</v>
      </c>
      <c r="EG42" s="3" t="s">
        <v>268</v>
      </c>
      <c r="EH42" s="3" t="s">
        <v>268</v>
      </c>
      <c r="EI42" s="3">
        <v>0.1</v>
      </c>
      <c r="EJ42" s="3">
        <v>0.1</v>
      </c>
      <c r="EK42" s="3">
        <v>0.1</v>
      </c>
      <c r="EL42" s="3">
        <v>0.1</v>
      </c>
      <c r="EM42" s="3">
        <v>0.2</v>
      </c>
      <c r="EN42" s="16">
        <f t="shared" si="5"/>
        <v>2.6</v>
      </c>
      <c r="EO42" s="17">
        <f>EM42*1000/EN42</f>
        <v>76.9230769230769</v>
      </c>
      <c r="EP42" s="11" t="s">
        <v>270</v>
      </c>
      <c r="EQ42" s="3">
        <v>0.4</v>
      </c>
      <c r="ER42" s="3">
        <v>0.6</v>
      </c>
      <c r="ES42" s="3">
        <v>0.6</v>
      </c>
      <c r="ET42" s="3">
        <v>0.6</v>
      </c>
      <c r="EU42" s="3">
        <v>0.7</v>
      </c>
      <c r="EV42" s="3">
        <v>0.7</v>
      </c>
      <c r="EW42" s="3">
        <v>0.7</v>
      </c>
      <c r="EX42" s="3">
        <v>0.7</v>
      </c>
      <c r="EY42" s="3">
        <v>0.7</v>
      </c>
      <c r="EZ42" s="3">
        <v>0.4</v>
      </c>
      <c r="FA42" s="3" t="s">
        <v>268</v>
      </c>
      <c r="FB42" s="3" t="s">
        <v>268</v>
      </c>
      <c r="FC42" s="3" t="s">
        <v>268</v>
      </c>
      <c r="FD42" s="3" t="s">
        <v>268</v>
      </c>
      <c r="FE42" s="3" t="s">
        <v>268</v>
      </c>
      <c r="FF42" s="3" t="s">
        <v>268</v>
      </c>
      <c r="FG42" s="3">
        <v>0.5</v>
      </c>
      <c r="FH42" s="3">
        <v>0.6</v>
      </c>
      <c r="FI42" s="3">
        <v>0.7</v>
      </c>
      <c r="FJ42" s="3">
        <v>0.5</v>
      </c>
      <c r="FK42" s="3">
        <v>0.5</v>
      </c>
      <c r="FL42" s="16">
        <f t="shared" si="6"/>
        <v>6.6</v>
      </c>
      <c r="FM42" s="17">
        <f>FK42*1000/FL42</f>
        <v>75.7575757575758</v>
      </c>
      <c r="FN42">
        <f t="shared" ref="FN41:FN43" si="7">AVERAGE(Y42,AW42,BU42,CS42,DQ42,EO42,FM42)</f>
        <v>66.9712695634929</v>
      </c>
    </row>
    <row r="43" ht="14.5" spans="1:169">
      <c r="A43" s="1"/>
      <c r="B43" s="11" t="s">
        <v>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0.1</v>
      </c>
      <c r="K43" s="3">
        <v>0.1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 t="s">
        <v>268</v>
      </c>
      <c r="R43" s="3" t="s">
        <v>268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16">
        <f t="shared" si="0"/>
        <v>0</v>
      </c>
      <c r="Y43" s="17"/>
      <c r="Z43" s="11" t="s">
        <v>271</v>
      </c>
      <c r="AA43" s="3">
        <v>0</v>
      </c>
      <c r="AB43" s="3">
        <v>0</v>
      </c>
      <c r="AC43" s="3">
        <v>0</v>
      </c>
      <c r="AD43" s="3">
        <v>0.2</v>
      </c>
      <c r="AE43" s="3">
        <v>0.1</v>
      </c>
      <c r="AF43" s="3">
        <v>0</v>
      </c>
      <c r="AG43" s="3">
        <v>0</v>
      </c>
      <c r="AH43" s="3">
        <v>0</v>
      </c>
      <c r="AI43" s="3">
        <v>0</v>
      </c>
      <c r="AJ43" s="3">
        <v>0.1</v>
      </c>
      <c r="AK43" s="3">
        <v>0.2</v>
      </c>
      <c r="AL43" s="3">
        <v>0.1</v>
      </c>
      <c r="AM43" s="3">
        <v>0.1</v>
      </c>
      <c r="AN43" s="3">
        <v>0.1</v>
      </c>
      <c r="AO43" s="3">
        <v>0.1</v>
      </c>
      <c r="AP43" s="3">
        <v>0.1</v>
      </c>
      <c r="AQ43" s="3">
        <v>0.1</v>
      </c>
      <c r="AR43" s="3">
        <v>0.1</v>
      </c>
      <c r="AS43" s="3">
        <v>0.1</v>
      </c>
      <c r="AT43" s="3">
        <v>0</v>
      </c>
      <c r="AU43" s="3">
        <v>0</v>
      </c>
      <c r="AV43" s="16">
        <f t="shared" si="1"/>
        <v>0</v>
      </c>
      <c r="AW43" s="17"/>
      <c r="AX43" s="11" t="s">
        <v>271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0.1</v>
      </c>
      <c r="BE43" s="3">
        <v>0</v>
      </c>
      <c r="BF43" s="3">
        <v>0.1</v>
      </c>
      <c r="BG43" s="3">
        <v>0.1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16">
        <f t="shared" si="2"/>
        <v>0</v>
      </c>
      <c r="BU43" s="17"/>
      <c r="BV43" s="11" t="s">
        <v>271</v>
      </c>
      <c r="BW43" s="3">
        <v>0</v>
      </c>
      <c r="BX43" s="3">
        <v>0</v>
      </c>
      <c r="BY43" s="3">
        <v>0.1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16">
        <f t="shared" si="3"/>
        <v>0</v>
      </c>
      <c r="CS43" s="17"/>
      <c r="CT43" s="11" t="s">
        <v>271</v>
      </c>
      <c r="CU43" s="3">
        <v>0</v>
      </c>
      <c r="CV43" s="3">
        <v>0</v>
      </c>
      <c r="CW43" s="3">
        <v>0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  <c r="DF43" s="3">
        <v>0</v>
      </c>
      <c r="DG43" s="3">
        <v>0</v>
      </c>
      <c r="DH43" s="3" t="s">
        <v>268</v>
      </c>
      <c r="DI43" s="3" t="s">
        <v>268</v>
      </c>
      <c r="DJ43" s="3" t="s">
        <v>268</v>
      </c>
      <c r="DK43" s="3">
        <v>0</v>
      </c>
      <c r="DL43" s="3">
        <v>0</v>
      </c>
      <c r="DM43" s="3">
        <v>0</v>
      </c>
      <c r="DN43" s="3">
        <v>0</v>
      </c>
      <c r="DO43" s="3">
        <v>0</v>
      </c>
      <c r="DP43" s="16">
        <f t="shared" si="4"/>
        <v>0</v>
      </c>
      <c r="DQ43" s="17"/>
      <c r="DR43" s="11" t="s">
        <v>271</v>
      </c>
      <c r="DS43" s="3">
        <v>0</v>
      </c>
      <c r="DT43" s="3">
        <v>0</v>
      </c>
      <c r="DU43" s="3">
        <v>0</v>
      </c>
      <c r="DV43" s="3">
        <v>0</v>
      </c>
      <c r="DW43" s="3">
        <v>0</v>
      </c>
      <c r="DX43" s="3">
        <v>0</v>
      </c>
      <c r="DY43" s="3">
        <v>0</v>
      </c>
      <c r="DZ43" s="3">
        <v>0</v>
      </c>
      <c r="EA43" s="3">
        <v>0</v>
      </c>
      <c r="EB43" s="3">
        <v>0</v>
      </c>
      <c r="EC43" s="3">
        <v>0</v>
      </c>
      <c r="ED43" s="3">
        <v>0</v>
      </c>
      <c r="EE43" s="3">
        <v>0</v>
      </c>
      <c r="EF43" s="3">
        <v>0</v>
      </c>
      <c r="EG43" s="3">
        <v>0</v>
      </c>
      <c r="EH43" s="3">
        <v>0</v>
      </c>
      <c r="EI43" s="3">
        <v>0</v>
      </c>
      <c r="EJ43" s="3">
        <v>0</v>
      </c>
      <c r="EK43" s="3">
        <v>0</v>
      </c>
      <c r="EL43" s="3">
        <v>0</v>
      </c>
      <c r="EM43" s="3">
        <v>0</v>
      </c>
      <c r="EN43" s="16">
        <f t="shared" si="5"/>
        <v>0</v>
      </c>
      <c r="EO43" s="17"/>
      <c r="EP43" s="11" t="s">
        <v>271</v>
      </c>
      <c r="EQ43" s="3">
        <v>0</v>
      </c>
      <c r="ER43" s="3">
        <v>0</v>
      </c>
      <c r="ES43" s="3">
        <v>0</v>
      </c>
      <c r="ET43" s="3">
        <v>0</v>
      </c>
      <c r="EU43" s="3">
        <v>0</v>
      </c>
      <c r="EV43" s="3">
        <v>0</v>
      </c>
      <c r="EW43" s="3">
        <v>0</v>
      </c>
      <c r="EX43" s="3">
        <v>0</v>
      </c>
      <c r="EY43" s="3">
        <v>0</v>
      </c>
      <c r="EZ43" s="3">
        <v>0</v>
      </c>
      <c r="FA43" s="3" t="s">
        <v>268</v>
      </c>
      <c r="FB43" s="3" t="s">
        <v>268</v>
      </c>
      <c r="FC43" s="3" t="s">
        <v>268</v>
      </c>
      <c r="FD43" s="3" t="s">
        <v>268</v>
      </c>
      <c r="FE43" s="3" t="s">
        <v>268</v>
      </c>
      <c r="FF43" s="3" t="s">
        <v>268</v>
      </c>
      <c r="FG43" s="3">
        <v>0</v>
      </c>
      <c r="FH43" s="3">
        <v>0</v>
      </c>
      <c r="FI43" s="3">
        <v>0</v>
      </c>
      <c r="FJ43" s="3">
        <v>0</v>
      </c>
      <c r="FK43" s="3">
        <v>0</v>
      </c>
      <c r="FL43" s="16">
        <f t="shared" si="6"/>
        <v>0</v>
      </c>
      <c r="FM43" s="17"/>
    </row>
    <row r="44" ht="14.5" spans="1:169">
      <c r="A44" s="1"/>
      <c r="B44" s="11" t="s">
        <v>272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16">
        <f t="shared" si="0"/>
        <v>0</v>
      </c>
      <c r="Y44" s="17"/>
      <c r="Z44" s="11" t="s">
        <v>272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16">
        <f t="shared" si="1"/>
        <v>0</v>
      </c>
      <c r="AW44" s="17"/>
      <c r="AX44" s="11" t="s">
        <v>272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16">
        <f t="shared" si="2"/>
        <v>0</v>
      </c>
      <c r="BU44" s="17"/>
      <c r="BV44" s="11" t="s">
        <v>272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16">
        <f t="shared" si="3"/>
        <v>0</v>
      </c>
      <c r="CS44" s="17"/>
      <c r="CT44" s="11" t="s">
        <v>272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16">
        <f t="shared" si="4"/>
        <v>0</v>
      </c>
      <c r="DQ44" s="17"/>
      <c r="DR44" s="11" t="s">
        <v>272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16">
        <f t="shared" si="5"/>
        <v>0</v>
      </c>
      <c r="EO44" s="17"/>
      <c r="EP44" s="11" t="s">
        <v>272</v>
      </c>
      <c r="EQ44" s="3">
        <v>0</v>
      </c>
      <c r="ER44" s="3">
        <v>0</v>
      </c>
      <c r="ES44" s="3">
        <v>0</v>
      </c>
      <c r="ET44" s="3">
        <v>0</v>
      </c>
      <c r="EU44" s="3">
        <v>0</v>
      </c>
      <c r="EV44" s="3">
        <v>0</v>
      </c>
      <c r="EW44" s="3">
        <v>0</v>
      </c>
      <c r="EX44" s="3">
        <v>0</v>
      </c>
      <c r="EY44" s="3">
        <v>0</v>
      </c>
      <c r="EZ44" s="3">
        <v>0</v>
      </c>
      <c r="FA44" s="3">
        <v>0</v>
      </c>
      <c r="FB44" s="3">
        <v>0</v>
      </c>
      <c r="FC44" s="3">
        <v>0</v>
      </c>
      <c r="FD44" s="3">
        <v>0</v>
      </c>
      <c r="FE44" s="3">
        <v>0</v>
      </c>
      <c r="FF44" s="3">
        <v>0</v>
      </c>
      <c r="FG44" s="3">
        <v>0</v>
      </c>
      <c r="FH44" s="3">
        <v>0</v>
      </c>
      <c r="FI44" s="3">
        <v>0</v>
      </c>
      <c r="FJ44" s="3">
        <v>0</v>
      </c>
      <c r="FK44" s="3">
        <v>0</v>
      </c>
      <c r="FL44" s="16">
        <f t="shared" si="6"/>
        <v>0</v>
      </c>
      <c r="FM44" s="17"/>
    </row>
    <row r="45" ht="14.5" spans="1:169">
      <c r="A45" s="1"/>
      <c r="B45" s="11" t="s">
        <v>273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16">
        <f t="shared" si="0"/>
        <v>0</v>
      </c>
      <c r="Y45" s="17"/>
      <c r="Z45" s="11" t="s">
        <v>273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16">
        <f t="shared" si="1"/>
        <v>0</v>
      </c>
      <c r="AW45" s="17"/>
      <c r="AX45" s="11" t="s">
        <v>273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16">
        <f t="shared" si="2"/>
        <v>0</v>
      </c>
      <c r="BU45" s="17"/>
      <c r="BV45" s="11" t="s">
        <v>273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16">
        <f t="shared" si="3"/>
        <v>0</v>
      </c>
      <c r="CS45" s="17"/>
      <c r="CT45" s="11" t="s">
        <v>273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16">
        <f t="shared" si="4"/>
        <v>0</v>
      </c>
      <c r="DQ45" s="17"/>
      <c r="DR45" s="11" t="s">
        <v>273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16">
        <f t="shared" si="5"/>
        <v>0</v>
      </c>
      <c r="EO45" s="17"/>
      <c r="EP45" s="11" t="s">
        <v>273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16">
        <f t="shared" si="6"/>
        <v>0</v>
      </c>
      <c r="FM45" s="17"/>
    </row>
    <row r="46" ht="14.5" spans="1:169">
      <c r="A46" s="1"/>
      <c r="B46" s="11" t="s">
        <v>274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16">
        <f t="shared" si="0"/>
        <v>0</v>
      </c>
      <c r="Y46" s="17"/>
      <c r="Z46" s="11" t="s">
        <v>274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16">
        <f t="shared" si="1"/>
        <v>0</v>
      </c>
      <c r="AW46" s="17"/>
      <c r="AX46" s="11" t="s">
        <v>274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16">
        <f t="shared" si="2"/>
        <v>0</v>
      </c>
      <c r="BU46" s="17"/>
      <c r="BV46" s="11" t="s">
        <v>274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16">
        <f t="shared" si="3"/>
        <v>0</v>
      </c>
      <c r="CS46" s="17"/>
      <c r="CT46" s="11" t="s">
        <v>274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0</v>
      </c>
      <c r="DG46" s="3">
        <v>0</v>
      </c>
      <c r="DH46" s="3">
        <v>0</v>
      </c>
      <c r="DI46" s="3">
        <v>0</v>
      </c>
      <c r="DJ46" s="3">
        <v>0</v>
      </c>
      <c r="DK46" s="3">
        <v>0</v>
      </c>
      <c r="DL46" s="3">
        <v>0</v>
      </c>
      <c r="DM46" s="3">
        <v>0</v>
      </c>
      <c r="DN46" s="3">
        <v>0</v>
      </c>
      <c r="DO46" s="3">
        <v>0</v>
      </c>
      <c r="DP46" s="16">
        <f t="shared" si="4"/>
        <v>0</v>
      </c>
      <c r="DQ46" s="17"/>
      <c r="DR46" s="11" t="s">
        <v>274</v>
      </c>
      <c r="DS46" s="3">
        <v>0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0</v>
      </c>
      <c r="EC46" s="3">
        <v>0</v>
      </c>
      <c r="ED46" s="3">
        <v>0</v>
      </c>
      <c r="EE46" s="3">
        <v>0</v>
      </c>
      <c r="EF46" s="3">
        <v>0</v>
      </c>
      <c r="EG46" s="3">
        <v>0</v>
      </c>
      <c r="EH46" s="3">
        <v>0</v>
      </c>
      <c r="EI46" s="3">
        <v>0</v>
      </c>
      <c r="EJ46" s="3">
        <v>0</v>
      </c>
      <c r="EK46" s="3">
        <v>0</v>
      </c>
      <c r="EL46" s="3">
        <v>0</v>
      </c>
      <c r="EM46" s="3">
        <v>0</v>
      </c>
      <c r="EN46" s="16">
        <f t="shared" si="5"/>
        <v>0</v>
      </c>
      <c r="EO46" s="17"/>
      <c r="EP46" s="11" t="s">
        <v>274</v>
      </c>
      <c r="EQ46" s="3">
        <v>0</v>
      </c>
      <c r="ER46" s="3">
        <v>0</v>
      </c>
      <c r="ES46" s="3">
        <v>0</v>
      </c>
      <c r="ET46" s="3">
        <v>0</v>
      </c>
      <c r="EU46" s="3">
        <v>0</v>
      </c>
      <c r="EV46" s="3">
        <v>0</v>
      </c>
      <c r="EW46" s="3">
        <v>0</v>
      </c>
      <c r="EX46" s="3">
        <v>0</v>
      </c>
      <c r="EY46" s="3">
        <v>0</v>
      </c>
      <c r="EZ46" s="3">
        <v>0</v>
      </c>
      <c r="FA46" s="3">
        <v>0</v>
      </c>
      <c r="FB46" s="3">
        <v>0</v>
      </c>
      <c r="FC46" s="3">
        <v>0</v>
      </c>
      <c r="FD46" s="3">
        <v>0</v>
      </c>
      <c r="FE46" s="3">
        <v>0</v>
      </c>
      <c r="FF46" s="3">
        <v>0</v>
      </c>
      <c r="FG46" s="3">
        <v>0</v>
      </c>
      <c r="FH46" s="3">
        <v>0</v>
      </c>
      <c r="FI46" s="3">
        <v>0</v>
      </c>
      <c r="FJ46" s="3">
        <v>0</v>
      </c>
      <c r="FK46" s="3">
        <v>0</v>
      </c>
      <c r="FL46" s="16">
        <f t="shared" si="6"/>
        <v>0</v>
      </c>
      <c r="FM46" s="17"/>
    </row>
    <row r="47" ht="14.5" spans="1:169">
      <c r="A47" s="1"/>
      <c r="B47" s="11" t="s">
        <v>275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16">
        <f t="shared" si="0"/>
        <v>0</v>
      </c>
      <c r="Y47" s="17"/>
      <c r="Z47" s="11" t="s">
        <v>275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16">
        <f t="shared" si="1"/>
        <v>0</v>
      </c>
      <c r="AW47" s="17"/>
      <c r="AX47" s="11" t="s">
        <v>275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16">
        <f t="shared" si="2"/>
        <v>0</v>
      </c>
      <c r="BU47" s="17"/>
      <c r="BV47" s="11" t="s">
        <v>275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16">
        <f t="shared" si="3"/>
        <v>0</v>
      </c>
      <c r="CS47" s="17"/>
      <c r="CT47" s="11" t="s">
        <v>275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16">
        <f t="shared" si="4"/>
        <v>0</v>
      </c>
      <c r="DQ47" s="17"/>
      <c r="DR47" s="11" t="s">
        <v>275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16">
        <f t="shared" si="5"/>
        <v>0</v>
      </c>
      <c r="EO47" s="17"/>
      <c r="EP47" s="11" t="s">
        <v>275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16">
        <f t="shared" si="6"/>
        <v>0</v>
      </c>
      <c r="FM47" s="17"/>
    </row>
    <row r="48" ht="14.5" spans="1:169">
      <c r="A48" s="1"/>
      <c r="B48" s="11" t="s">
        <v>276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16">
        <f t="shared" si="0"/>
        <v>0</v>
      </c>
      <c r="Y48" s="17"/>
      <c r="Z48" s="11" t="s">
        <v>276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16">
        <f t="shared" si="1"/>
        <v>0</v>
      </c>
      <c r="AW48" s="17"/>
      <c r="AX48" s="11" t="s">
        <v>276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16">
        <f t="shared" si="2"/>
        <v>0</v>
      </c>
      <c r="BU48" s="17"/>
      <c r="BV48" s="11" t="s">
        <v>276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16">
        <f t="shared" si="3"/>
        <v>0</v>
      </c>
      <c r="CS48" s="17"/>
      <c r="CT48" s="11" t="s">
        <v>276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0</v>
      </c>
      <c r="DG48" s="3">
        <v>0</v>
      </c>
      <c r="DH48" s="3">
        <v>0</v>
      </c>
      <c r="DI48" s="3">
        <v>0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</v>
      </c>
      <c r="DP48" s="16">
        <f t="shared" si="4"/>
        <v>0</v>
      </c>
      <c r="DQ48" s="17"/>
      <c r="DR48" s="11" t="s">
        <v>276</v>
      </c>
      <c r="DS48" s="3">
        <v>0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0</v>
      </c>
      <c r="ED48" s="3">
        <v>0</v>
      </c>
      <c r="EE48" s="3">
        <v>0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  <c r="EN48" s="16">
        <f t="shared" si="5"/>
        <v>0</v>
      </c>
      <c r="EO48" s="17"/>
      <c r="EP48" s="11" t="s">
        <v>276</v>
      </c>
      <c r="EQ48" s="3">
        <v>0</v>
      </c>
      <c r="ER48" s="3">
        <v>0</v>
      </c>
      <c r="ES48" s="3">
        <v>0</v>
      </c>
      <c r="ET48" s="3">
        <v>0</v>
      </c>
      <c r="EU48" s="3">
        <v>0</v>
      </c>
      <c r="EV48" s="3">
        <v>0</v>
      </c>
      <c r="EW48" s="3">
        <v>0</v>
      </c>
      <c r="EX48" s="3">
        <v>0</v>
      </c>
      <c r="EY48" s="3">
        <v>0</v>
      </c>
      <c r="EZ48" s="3">
        <v>0</v>
      </c>
      <c r="FA48" s="3">
        <v>0</v>
      </c>
      <c r="FB48" s="3">
        <v>0</v>
      </c>
      <c r="FC48" s="3">
        <v>0</v>
      </c>
      <c r="FD48" s="3">
        <v>0</v>
      </c>
      <c r="FE48" s="3">
        <v>0</v>
      </c>
      <c r="FF48" s="3">
        <v>0</v>
      </c>
      <c r="FG48" s="3">
        <v>0</v>
      </c>
      <c r="FH48" s="3">
        <v>0</v>
      </c>
      <c r="FI48" s="3">
        <v>0</v>
      </c>
      <c r="FJ48" s="3">
        <v>0</v>
      </c>
      <c r="FK48" s="3">
        <v>0</v>
      </c>
      <c r="FL48" s="16">
        <f t="shared" si="6"/>
        <v>0</v>
      </c>
      <c r="FM48" s="17"/>
    </row>
    <row r="49" ht="14.5" spans="1:169">
      <c r="A49" s="1"/>
      <c r="B49" s="11" t="s">
        <v>277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16">
        <f t="shared" si="0"/>
        <v>0</v>
      </c>
      <c r="Y49" s="17"/>
      <c r="Z49" s="11" t="s">
        <v>277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16">
        <f t="shared" si="1"/>
        <v>0</v>
      </c>
      <c r="AW49" s="17"/>
      <c r="AX49" s="11" t="s">
        <v>277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16">
        <f t="shared" si="2"/>
        <v>0</v>
      </c>
      <c r="BU49" s="17"/>
      <c r="BV49" s="11" t="s">
        <v>277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16">
        <f t="shared" si="3"/>
        <v>0</v>
      </c>
      <c r="CS49" s="17"/>
      <c r="CT49" s="11" t="s">
        <v>277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0</v>
      </c>
      <c r="DP49" s="16">
        <f t="shared" si="4"/>
        <v>0</v>
      </c>
      <c r="DQ49" s="17"/>
      <c r="DR49" s="11" t="s">
        <v>277</v>
      </c>
      <c r="DS49" s="3">
        <v>0</v>
      </c>
      <c r="DT49" s="3">
        <v>0</v>
      </c>
      <c r="DU49" s="3">
        <v>0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0</v>
      </c>
      <c r="EC49" s="3">
        <v>0</v>
      </c>
      <c r="ED49" s="3">
        <v>0</v>
      </c>
      <c r="EE49" s="3">
        <v>0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0</v>
      </c>
      <c r="EL49" s="3">
        <v>0</v>
      </c>
      <c r="EM49" s="3">
        <v>0</v>
      </c>
      <c r="EN49" s="16">
        <f t="shared" si="5"/>
        <v>0</v>
      </c>
      <c r="EO49" s="17"/>
      <c r="EP49" s="11" t="s">
        <v>277</v>
      </c>
      <c r="EQ49" s="3">
        <v>0</v>
      </c>
      <c r="ER49" s="3">
        <v>0</v>
      </c>
      <c r="ES49" s="3">
        <v>0</v>
      </c>
      <c r="ET49" s="3">
        <v>0</v>
      </c>
      <c r="EU49" s="3">
        <v>0</v>
      </c>
      <c r="EV49" s="3">
        <v>0</v>
      </c>
      <c r="EW49" s="3">
        <v>0</v>
      </c>
      <c r="EX49" s="3">
        <v>0</v>
      </c>
      <c r="EY49" s="3">
        <v>0</v>
      </c>
      <c r="EZ49" s="3">
        <v>0</v>
      </c>
      <c r="FA49" s="3">
        <v>0</v>
      </c>
      <c r="FB49" s="3">
        <v>0</v>
      </c>
      <c r="FC49" s="3">
        <v>0</v>
      </c>
      <c r="FD49" s="3">
        <v>0</v>
      </c>
      <c r="FE49" s="3">
        <v>0</v>
      </c>
      <c r="FF49" s="3">
        <v>0</v>
      </c>
      <c r="FG49" s="3">
        <v>0</v>
      </c>
      <c r="FH49" s="3">
        <v>0</v>
      </c>
      <c r="FI49" s="3">
        <v>0</v>
      </c>
      <c r="FJ49" s="3">
        <v>0</v>
      </c>
      <c r="FK49" s="3">
        <v>0</v>
      </c>
      <c r="FL49" s="16">
        <f t="shared" si="6"/>
        <v>0</v>
      </c>
      <c r="FM49" s="17"/>
    </row>
    <row r="50" ht="14.5" spans="1:167">
      <c r="A50" s="1"/>
      <c r="B50" s="1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Y50" s="1"/>
      <c r="Z50" s="1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W50" s="1"/>
      <c r="AX50" s="1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U50" s="1"/>
      <c r="BV50" s="1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S50" s="1"/>
      <c r="CT50" s="1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Q50" s="1"/>
      <c r="DR50" s="1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O50" s="1"/>
      <c r="EP50" s="1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</row>
    <row r="51" ht="13" spans="1:167">
      <c r="A51" s="8"/>
      <c r="B51" s="9" t="s">
        <v>282</v>
      </c>
      <c r="C51" s="5">
        <v>70.2</v>
      </c>
      <c r="D51" s="5">
        <v>70.2</v>
      </c>
      <c r="E51" s="5">
        <v>70.2</v>
      </c>
      <c r="F51" s="5">
        <v>70.2</v>
      </c>
      <c r="G51" s="5">
        <v>70.2</v>
      </c>
      <c r="H51" s="5">
        <v>70.2</v>
      </c>
      <c r="I51" s="5">
        <v>70.8</v>
      </c>
      <c r="J51" s="5">
        <v>71.2</v>
      </c>
      <c r="K51" s="5">
        <v>70.9</v>
      </c>
      <c r="L51" s="5">
        <v>70.3</v>
      </c>
      <c r="M51" s="5">
        <v>70.2</v>
      </c>
      <c r="N51" s="5">
        <v>70.2</v>
      </c>
      <c r="O51" s="5">
        <v>70.2</v>
      </c>
      <c r="P51" s="5">
        <v>70.2</v>
      </c>
      <c r="Q51" s="5">
        <v>70.3</v>
      </c>
      <c r="R51" s="5">
        <v>70.3</v>
      </c>
      <c r="S51" s="5">
        <v>70.2</v>
      </c>
      <c r="T51" s="5">
        <v>70.2</v>
      </c>
      <c r="U51" s="5">
        <v>70.2</v>
      </c>
      <c r="V51" s="5">
        <v>70.2</v>
      </c>
      <c r="W51" s="5">
        <v>70.2</v>
      </c>
      <c r="Y51" s="8"/>
      <c r="Z51" s="9" t="s">
        <v>282</v>
      </c>
      <c r="AA51" s="5">
        <v>70.3</v>
      </c>
      <c r="AB51" s="5">
        <v>70.4</v>
      </c>
      <c r="AC51" s="5">
        <v>70.3</v>
      </c>
      <c r="AD51" s="5">
        <v>71.4</v>
      </c>
      <c r="AE51" s="5">
        <v>70.9</v>
      </c>
      <c r="AF51" s="5">
        <v>70.5</v>
      </c>
      <c r="AG51" s="5">
        <v>70.5</v>
      </c>
      <c r="AH51" s="5">
        <v>70.4</v>
      </c>
      <c r="AI51" s="5">
        <v>70.6</v>
      </c>
      <c r="AJ51" s="5">
        <v>71</v>
      </c>
      <c r="AK51" s="5">
        <v>71.5</v>
      </c>
      <c r="AL51" s="5">
        <v>71.2</v>
      </c>
      <c r="AM51" s="5">
        <v>71.4</v>
      </c>
      <c r="AN51" s="5">
        <v>71.2</v>
      </c>
      <c r="AO51" s="5">
        <v>71</v>
      </c>
      <c r="AP51" s="5">
        <v>71</v>
      </c>
      <c r="AQ51" s="5">
        <v>70.8</v>
      </c>
      <c r="AR51" s="5">
        <v>70.7</v>
      </c>
      <c r="AS51" s="5">
        <v>70.7</v>
      </c>
      <c r="AT51" s="5">
        <v>70.6</v>
      </c>
      <c r="AU51" s="5">
        <v>70.2</v>
      </c>
      <c r="AW51" s="8"/>
      <c r="AX51" s="9" t="s">
        <v>282</v>
      </c>
      <c r="AY51" s="5">
        <v>70.2</v>
      </c>
      <c r="AZ51" s="5">
        <v>70.2</v>
      </c>
      <c r="BA51" s="5">
        <v>70.2</v>
      </c>
      <c r="BB51" s="5">
        <v>70.2</v>
      </c>
      <c r="BC51" s="5">
        <v>70.2</v>
      </c>
      <c r="BD51" s="5">
        <v>70.7</v>
      </c>
      <c r="BE51" s="5">
        <v>70.5</v>
      </c>
      <c r="BF51" s="5">
        <v>70.7</v>
      </c>
      <c r="BG51" s="5">
        <v>70.6</v>
      </c>
      <c r="BH51" s="5">
        <v>70.2</v>
      </c>
      <c r="BI51" s="5">
        <v>70.2</v>
      </c>
      <c r="BJ51" s="5">
        <v>70.2</v>
      </c>
      <c r="BK51" s="5">
        <v>70.2</v>
      </c>
      <c r="BL51" s="5">
        <v>70.2</v>
      </c>
      <c r="BM51" s="5">
        <v>70.2</v>
      </c>
      <c r="BN51" s="5">
        <v>70.2</v>
      </c>
      <c r="BO51" s="5">
        <v>70.2</v>
      </c>
      <c r="BP51" s="5">
        <v>70.2</v>
      </c>
      <c r="BQ51" s="5">
        <v>70.2</v>
      </c>
      <c r="BR51" s="5">
        <v>70.2</v>
      </c>
      <c r="BS51" s="5">
        <v>70.2</v>
      </c>
      <c r="BU51" s="8"/>
      <c r="BV51" s="9" t="s">
        <v>282</v>
      </c>
      <c r="BW51" s="5">
        <v>74.1</v>
      </c>
      <c r="BX51" s="5">
        <v>74.4</v>
      </c>
      <c r="BY51" s="5">
        <v>74.7</v>
      </c>
      <c r="BZ51" s="5">
        <v>73.1</v>
      </c>
      <c r="CA51" s="5">
        <v>70.2</v>
      </c>
      <c r="CB51" s="5">
        <v>70.2</v>
      </c>
      <c r="CC51" s="5">
        <v>70.2</v>
      </c>
      <c r="CD51" s="5">
        <v>70.2</v>
      </c>
      <c r="CE51" s="5">
        <v>70.2</v>
      </c>
      <c r="CF51" s="5">
        <v>73.8</v>
      </c>
      <c r="CG51" s="5">
        <v>70.2</v>
      </c>
      <c r="CH51" s="5">
        <v>70.2</v>
      </c>
      <c r="CI51" s="5">
        <v>70.2</v>
      </c>
      <c r="CJ51" s="5">
        <v>70.2</v>
      </c>
      <c r="CK51" s="5">
        <v>70.2</v>
      </c>
      <c r="CL51" s="5">
        <v>70.2</v>
      </c>
      <c r="CM51" s="5">
        <v>70.2</v>
      </c>
      <c r="CN51" s="5">
        <v>70.2</v>
      </c>
      <c r="CO51" s="5">
        <v>70.2</v>
      </c>
      <c r="CP51" s="5">
        <v>70.2</v>
      </c>
      <c r="CQ51" s="5">
        <v>70.2</v>
      </c>
      <c r="CS51" s="8"/>
      <c r="CT51" s="9" t="s">
        <v>282</v>
      </c>
      <c r="CU51" s="5">
        <v>70.3</v>
      </c>
      <c r="CV51" s="5">
        <v>70.3</v>
      </c>
      <c r="CW51" s="5">
        <v>70.3</v>
      </c>
      <c r="CX51" s="5">
        <v>70.2</v>
      </c>
      <c r="CY51" s="5">
        <v>70.7</v>
      </c>
      <c r="CZ51" s="5">
        <v>70.6</v>
      </c>
      <c r="DA51" s="5">
        <v>70.7</v>
      </c>
      <c r="DB51" s="5">
        <v>70.3</v>
      </c>
      <c r="DC51" s="5">
        <v>70.6</v>
      </c>
      <c r="DD51" s="5">
        <v>70.2</v>
      </c>
      <c r="DE51" s="5">
        <v>70.4</v>
      </c>
      <c r="DF51" s="5">
        <v>70.4</v>
      </c>
      <c r="DG51" s="5">
        <v>70.4</v>
      </c>
      <c r="DH51" s="5">
        <v>70.4</v>
      </c>
      <c r="DI51" s="5">
        <v>70.4</v>
      </c>
      <c r="DJ51" s="5">
        <v>70.4</v>
      </c>
      <c r="DK51" s="5">
        <v>70.4</v>
      </c>
      <c r="DL51" s="5">
        <v>70.4</v>
      </c>
      <c r="DM51" s="5">
        <v>70.5</v>
      </c>
      <c r="DN51" s="5">
        <v>70.4</v>
      </c>
      <c r="DO51" s="5">
        <v>70.3</v>
      </c>
      <c r="DQ51" s="8"/>
      <c r="DR51" s="9" t="s">
        <v>282</v>
      </c>
      <c r="DS51" s="5">
        <v>70.2</v>
      </c>
      <c r="DT51" s="5">
        <v>70.2</v>
      </c>
      <c r="DU51" s="5">
        <v>70.2</v>
      </c>
      <c r="DV51" s="5">
        <v>70.2</v>
      </c>
      <c r="DW51" s="5">
        <v>70.2</v>
      </c>
      <c r="DX51" s="5">
        <v>70.2</v>
      </c>
      <c r="DY51" s="5">
        <v>70.2</v>
      </c>
      <c r="DZ51" s="5">
        <v>70.2</v>
      </c>
      <c r="EA51" s="5">
        <v>70.2</v>
      </c>
      <c r="EB51" s="5">
        <v>70.2</v>
      </c>
      <c r="EC51" s="5">
        <v>70.2</v>
      </c>
      <c r="ED51" s="5">
        <v>70.2</v>
      </c>
      <c r="EE51" s="5">
        <v>70.2</v>
      </c>
      <c r="EF51" s="5">
        <v>70.2</v>
      </c>
      <c r="EG51" s="5">
        <v>70.2</v>
      </c>
      <c r="EH51" s="5">
        <v>70.2</v>
      </c>
      <c r="EI51" s="5">
        <v>70.2</v>
      </c>
      <c r="EJ51" s="5">
        <v>70.2</v>
      </c>
      <c r="EK51" s="5">
        <v>70.2</v>
      </c>
      <c r="EL51" s="5">
        <v>70.2</v>
      </c>
      <c r="EM51" s="5">
        <v>70.2</v>
      </c>
      <c r="EO51" s="8"/>
      <c r="EP51" s="9" t="s">
        <v>282</v>
      </c>
      <c r="EQ51" s="5">
        <v>70.3</v>
      </c>
      <c r="ER51" s="5">
        <v>70.2</v>
      </c>
      <c r="ES51" s="5">
        <v>70.2</v>
      </c>
      <c r="ET51" s="5">
        <v>70.3</v>
      </c>
      <c r="EU51" s="5">
        <v>70.2</v>
      </c>
      <c r="EV51" s="5">
        <v>70.3</v>
      </c>
      <c r="EW51" s="5">
        <v>70.2</v>
      </c>
      <c r="EX51" s="5">
        <v>70.2</v>
      </c>
      <c r="EY51" s="5">
        <v>70.2</v>
      </c>
      <c r="EZ51" s="5">
        <v>70.2</v>
      </c>
      <c r="FA51" s="5">
        <v>70.3</v>
      </c>
      <c r="FB51" s="5">
        <v>70.3</v>
      </c>
      <c r="FC51" s="5">
        <v>70.3</v>
      </c>
      <c r="FD51" s="5">
        <v>70.3</v>
      </c>
      <c r="FE51" s="5">
        <v>70.3</v>
      </c>
      <c r="FF51" s="5">
        <v>70.4</v>
      </c>
      <c r="FG51" s="5">
        <v>70.3</v>
      </c>
      <c r="FH51" s="5">
        <v>70.3</v>
      </c>
      <c r="FI51" s="5">
        <v>70.3</v>
      </c>
      <c r="FJ51" s="5">
        <v>70.3</v>
      </c>
      <c r="FK51" s="5">
        <v>70.2</v>
      </c>
    </row>
    <row r="52" ht="14.5" spans="1:16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ht="14.5" spans="1:167">
      <c r="A53" s="14" t="s">
        <v>283</v>
      </c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Y53" s="14" t="s">
        <v>283</v>
      </c>
      <c r="Z53" s="14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W53" s="14" t="s">
        <v>283</v>
      </c>
      <c r="AX53" s="1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U53" s="14" t="s">
        <v>283</v>
      </c>
      <c r="BV53" s="14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S53" s="14" t="s">
        <v>283</v>
      </c>
      <c r="CT53" s="14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Q53" s="14" t="s">
        <v>283</v>
      </c>
      <c r="DR53" s="14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O53" s="14" t="s">
        <v>283</v>
      </c>
      <c r="EP53" s="14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ht="14.5" spans="1:167">
      <c r="A54" s="7" t="s">
        <v>284</v>
      </c>
      <c r="B54" s="7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Y54" s="7" t="s">
        <v>284</v>
      </c>
      <c r="Z54" s="7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W54" s="7" t="s">
        <v>284</v>
      </c>
      <c r="AX54" s="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U54" s="7" t="s">
        <v>284</v>
      </c>
      <c r="BV54" s="7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S54" s="7" t="s">
        <v>284</v>
      </c>
      <c r="CT54" s="7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Q54" s="7" t="s">
        <v>284</v>
      </c>
      <c r="DR54" s="7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O54" s="7" t="s">
        <v>284</v>
      </c>
      <c r="EP54" s="7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ht="14.5" spans="1:16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</row>
    <row r="56" ht="14.5" spans="1:16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ht="14.5" spans="1:16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ht="14.5" spans="1:16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ht="14.5" spans="1:16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ht="14.5" spans="1:16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</row>
    <row r="61" ht="14.5" spans="1:16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ht="14.5" spans="1:16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ht="14.5" spans="1:16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ht="14.5" spans="1:16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</row>
    <row r="65" ht="14.5" spans="1:16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ht="14.5" spans="1:16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ht="14.5" spans="1:1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ht="14.5" spans="1:16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ht="14.5" spans="1:16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ht="14.5" spans="1:16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</sheetData>
  <mergeCells count="238">
    <mergeCell ref="A1:B1"/>
    <mergeCell ref="Y1:Z1"/>
    <mergeCell ref="AW1:AX1"/>
    <mergeCell ref="BU1:BV1"/>
    <mergeCell ref="CS1:CT1"/>
    <mergeCell ref="DQ1:DR1"/>
    <mergeCell ref="EO1:EP1"/>
    <mergeCell ref="A2:B2"/>
    <mergeCell ref="Y2:Z2"/>
    <mergeCell ref="AW2:AX2"/>
    <mergeCell ref="BU2:BV2"/>
    <mergeCell ref="CS2:CT2"/>
    <mergeCell ref="DQ2:DR2"/>
    <mergeCell ref="EO2:EP2"/>
    <mergeCell ref="A3:B3"/>
    <mergeCell ref="Y3:Z3"/>
    <mergeCell ref="AW3:AX3"/>
    <mergeCell ref="BU3:BV3"/>
    <mergeCell ref="CS3:CT3"/>
    <mergeCell ref="DQ3:DR3"/>
    <mergeCell ref="EO3:EP3"/>
    <mergeCell ref="A4:B4"/>
    <mergeCell ref="Y4:Z4"/>
    <mergeCell ref="AW4:AX4"/>
    <mergeCell ref="BU4:BV4"/>
    <mergeCell ref="CS4:CT4"/>
    <mergeCell ref="DQ4:DR4"/>
    <mergeCell ref="EO4:EP4"/>
    <mergeCell ref="A5:B5"/>
    <mergeCell ref="Y5:Z5"/>
    <mergeCell ref="AW5:AX5"/>
    <mergeCell ref="BU5:BV5"/>
    <mergeCell ref="CS5:CT5"/>
    <mergeCell ref="DQ5:DR5"/>
    <mergeCell ref="EO5:EP5"/>
    <mergeCell ref="A6:B6"/>
    <mergeCell ref="Y6:Z6"/>
    <mergeCell ref="AW6:AX6"/>
    <mergeCell ref="BU6:BV6"/>
    <mergeCell ref="CS6:CT6"/>
    <mergeCell ref="DQ6:DR6"/>
    <mergeCell ref="EO6:EP6"/>
    <mergeCell ref="A7:B7"/>
    <mergeCell ref="Y7:Z7"/>
    <mergeCell ref="AW7:AX7"/>
    <mergeCell ref="BU7:BV7"/>
    <mergeCell ref="CS7:CT7"/>
    <mergeCell ref="DQ7:DR7"/>
    <mergeCell ref="EO7:EP7"/>
    <mergeCell ref="A8:B8"/>
    <mergeCell ref="Y8:Z8"/>
    <mergeCell ref="AW8:AX8"/>
    <mergeCell ref="BU8:BV8"/>
    <mergeCell ref="CS8:CT8"/>
    <mergeCell ref="DQ8:DR8"/>
    <mergeCell ref="EO8:EP8"/>
    <mergeCell ref="A9:B9"/>
    <mergeCell ref="Y9:Z9"/>
    <mergeCell ref="AW9:AX9"/>
    <mergeCell ref="BU9:BV9"/>
    <mergeCell ref="CS9:CT9"/>
    <mergeCell ref="DQ9:DR9"/>
    <mergeCell ref="EO9:EP9"/>
    <mergeCell ref="A10:B10"/>
    <mergeCell ref="Y10:Z10"/>
    <mergeCell ref="AW10:AX10"/>
    <mergeCell ref="BU10:BV10"/>
    <mergeCell ref="CS10:CT10"/>
    <mergeCell ref="DQ10:DR10"/>
    <mergeCell ref="EO10:EP10"/>
    <mergeCell ref="A11:B11"/>
    <mergeCell ref="Y11:Z11"/>
    <mergeCell ref="AW11:AX11"/>
    <mergeCell ref="BU11:BV11"/>
    <mergeCell ref="CS11:CT11"/>
    <mergeCell ref="DQ11:DR11"/>
    <mergeCell ref="EO11:EP11"/>
    <mergeCell ref="A12:B12"/>
    <mergeCell ref="Y12:Z12"/>
    <mergeCell ref="AW12:AX12"/>
    <mergeCell ref="BU12:BV12"/>
    <mergeCell ref="CS12:CT12"/>
    <mergeCell ref="DQ12:DR12"/>
    <mergeCell ref="EO12:EP12"/>
    <mergeCell ref="A25:B25"/>
    <mergeCell ref="Y25:Z25"/>
    <mergeCell ref="AW25:AX25"/>
    <mergeCell ref="BU25:BV25"/>
    <mergeCell ref="CS25:CT25"/>
    <mergeCell ref="DQ25:DR25"/>
    <mergeCell ref="EO25:EP25"/>
    <mergeCell ref="A37:B37"/>
    <mergeCell ref="Y37:Z37"/>
    <mergeCell ref="AW37:AX37"/>
    <mergeCell ref="BU37:BV37"/>
    <mergeCell ref="CS37:CT37"/>
    <mergeCell ref="DQ37:DR37"/>
    <mergeCell ref="EO37:EP37"/>
    <mergeCell ref="A50:B50"/>
    <mergeCell ref="Y50:Z50"/>
    <mergeCell ref="AW50:AX50"/>
    <mergeCell ref="BU50:BV50"/>
    <mergeCell ref="CS50:CT50"/>
    <mergeCell ref="DQ50:DR50"/>
    <mergeCell ref="EO50:EP50"/>
    <mergeCell ref="A52:B52"/>
    <mergeCell ref="Y52:Z52"/>
    <mergeCell ref="AW52:AX52"/>
    <mergeCell ref="BU52:BV52"/>
    <mergeCell ref="CS52:CT52"/>
    <mergeCell ref="DQ52:DR52"/>
    <mergeCell ref="EO52:EP52"/>
    <mergeCell ref="A53:B53"/>
    <mergeCell ref="Y53:Z53"/>
    <mergeCell ref="AW53:AX53"/>
    <mergeCell ref="BU53:BV53"/>
    <mergeCell ref="CS53:CT53"/>
    <mergeCell ref="DQ53:DR53"/>
    <mergeCell ref="EO53:EP53"/>
    <mergeCell ref="A54:B54"/>
    <mergeCell ref="Y54:Z54"/>
    <mergeCell ref="AW54:AX54"/>
    <mergeCell ref="BU54:BV54"/>
    <mergeCell ref="CS54:CT54"/>
    <mergeCell ref="DQ54:DR54"/>
    <mergeCell ref="EO54:EP54"/>
    <mergeCell ref="A55:B55"/>
    <mergeCell ref="Y55:Z55"/>
    <mergeCell ref="AW55:AX55"/>
    <mergeCell ref="BU55:BV55"/>
    <mergeCell ref="CS55:CT55"/>
    <mergeCell ref="DQ55:DR55"/>
    <mergeCell ref="EO55:EP55"/>
    <mergeCell ref="A56:B56"/>
    <mergeCell ref="Y56:Z56"/>
    <mergeCell ref="AW56:AX56"/>
    <mergeCell ref="BU56:BV56"/>
    <mergeCell ref="CS56:CT56"/>
    <mergeCell ref="DQ56:DR56"/>
    <mergeCell ref="EO56:EP56"/>
    <mergeCell ref="A57:B57"/>
    <mergeCell ref="Y57:Z57"/>
    <mergeCell ref="AW57:AX57"/>
    <mergeCell ref="BU57:BV57"/>
    <mergeCell ref="CS57:CT57"/>
    <mergeCell ref="DQ57:DR57"/>
    <mergeCell ref="EO57:EP57"/>
    <mergeCell ref="A58:B58"/>
    <mergeCell ref="Y58:Z58"/>
    <mergeCell ref="AW58:AX58"/>
    <mergeCell ref="BU58:BV58"/>
    <mergeCell ref="CS58:CT58"/>
    <mergeCell ref="DQ58:DR58"/>
    <mergeCell ref="EO58:EP58"/>
    <mergeCell ref="A59:B59"/>
    <mergeCell ref="Y59:Z59"/>
    <mergeCell ref="AW59:AX59"/>
    <mergeCell ref="BU59:BV59"/>
    <mergeCell ref="CS59:CT59"/>
    <mergeCell ref="DQ59:DR59"/>
    <mergeCell ref="EO59:EP59"/>
    <mergeCell ref="A60:B60"/>
    <mergeCell ref="Y60:Z60"/>
    <mergeCell ref="AW60:AX60"/>
    <mergeCell ref="BU60:BV60"/>
    <mergeCell ref="CS60:CT60"/>
    <mergeCell ref="DQ60:DR60"/>
    <mergeCell ref="EO60:EP60"/>
    <mergeCell ref="A61:B61"/>
    <mergeCell ref="Y61:Z61"/>
    <mergeCell ref="AW61:AX61"/>
    <mergeCell ref="BU61:BV61"/>
    <mergeCell ref="CS61:CT61"/>
    <mergeCell ref="DQ61:DR61"/>
    <mergeCell ref="EO61:EP61"/>
    <mergeCell ref="A62:B62"/>
    <mergeCell ref="Y62:Z62"/>
    <mergeCell ref="AW62:AX62"/>
    <mergeCell ref="BU62:BV62"/>
    <mergeCell ref="CS62:CT62"/>
    <mergeCell ref="DQ62:DR62"/>
    <mergeCell ref="EO62:EP62"/>
    <mergeCell ref="A63:B63"/>
    <mergeCell ref="Y63:Z63"/>
    <mergeCell ref="AW63:AX63"/>
    <mergeCell ref="BU63:BV63"/>
    <mergeCell ref="CS63:CT63"/>
    <mergeCell ref="DQ63:DR63"/>
    <mergeCell ref="EO63:EP63"/>
    <mergeCell ref="A64:B64"/>
    <mergeCell ref="Y64:Z64"/>
    <mergeCell ref="AW64:AX64"/>
    <mergeCell ref="BU64:BV64"/>
    <mergeCell ref="CS64:CT64"/>
    <mergeCell ref="DQ64:DR64"/>
    <mergeCell ref="EO64:EP64"/>
    <mergeCell ref="A65:B65"/>
    <mergeCell ref="Y65:Z65"/>
    <mergeCell ref="AW65:AX65"/>
    <mergeCell ref="BU65:BV65"/>
    <mergeCell ref="CS65:CT65"/>
    <mergeCell ref="DQ65:DR65"/>
    <mergeCell ref="EO65:EP65"/>
    <mergeCell ref="A66:B66"/>
    <mergeCell ref="Y66:Z66"/>
    <mergeCell ref="AW66:AX66"/>
    <mergeCell ref="BU66:BV66"/>
    <mergeCell ref="CS66:CT66"/>
    <mergeCell ref="DQ66:DR66"/>
    <mergeCell ref="EO66:EP66"/>
    <mergeCell ref="A67:B67"/>
    <mergeCell ref="Y67:Z67"/>
    <mergeCell ref="AW67:AX67"/>
    <mergeCell ref="BU67:BV67"/>
    <mergeCell ref="CS67:CT67"/>
    <mergeCell ref="DQ67:DR67"/>
    <mergeCell ref="EO67:EP67"/>
    <mergeCell ref="A68:B68"/>
    <mergeCell ref="Y68:Z68"/>
    <mergeCell ref="AW68:AX68"/>
    <mergeCell ref="BU68:BV68"/>
    <mergeCell ref="CS68:CT68"/>
    <mergeCell ref="DQ68:DR68"/>
    <mergeCell ref="EO68:EP68"/>
    <mergeCell ref="A69:B69"/>
    <mergeCell ref="Y69:Z69"/>
    <mergeCell ref="AW69:AX69"/>
    <mergeCell ref="BU69:BV69"/>
    <mergeCell ref="CS69:CT69"/>
    <mergeCell ref="DQ69:DR69"/>
    <mergeCell ref="EO69:EP69"/>
    <mergeCell ref="A70:B70"/>
    <mergeCell ref="Y70:Z70"/>
    <mergeCell ref="AW70:AX70"/>
    <mergeCell ref="BU70:BV70"/>
    <mergeCell ref="CS70:CT70"/>
    <mergeCell ref="DQ70:DR70"/>
    <mergeCell ref="EO70:EP70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SEC_Comm</vt:lpstr>
      <vt:lpstr>SEC_Processes</vt:lpstr>
      <vt:lpstr>Tech_SHAR_2050</vt:lpstr>
      <vt:lpstr>Tech_Dem_Sum</vt:lpstr>
      <vt:lpstr>Demands</vt:lpstr>
      <vt:lpstr>attached_energy_demand_split</vt:lpstr>
      <vt:lpstr>attached_mining</vt:lpstr>
      <vt:lpstr>Tech_fuel</vt:lpstr>
      <vt:lpstr>Fuel_tech_steam</vt:lpstr>
      <vt:lpstr>EMI</vt:lpstr>
      <vt:lpstr>attached_cons</vt:lpstr>
      <vt:lpstr>attached_ipp</vt:lpstr>
      <vt:lpstr>attached_smelting</vt:lpstr>
      <vt:lpstr>attached_petroleum</vt:lpstr>
      <vt:lpstr>attached_cement</vt:lpstr>
      <vt:lpstr>attached_chemicals</vt:lpstr>
      <vt:lpstr>attached_iron</vt:lpstr>
      <vt:lpstr>attached_others</vt:lpstr>
      <vt:lpstr>attached_forestry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2000-12-13T15:53:00Z</dcterms:created>
  <cp:lastPrinted>2004-11-16T14:57:00Z</cp:lastPrinted>
  <dcterms:modified xsi:type="dcterms:W3CDTF">2024-08-26T19:26:08Z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595638479749120</vt:r8>
  </property>
  <property fmtid="{D5CDD505-2E9C-101B-9397-08002B2CF9AE}" pid="3" name="ICV">
    <vt:lpwstr>2060E61068584311A71AF93142D29721_12</vt:lpwstr>
  </property>
  <property fmtid="{D5CDD505-2E9C-101B-9397-08002B2CF9AE}" pid="4" name="KSOProductBuildVer">
    <vt:lpwstr>1033-12.2.0.17545</vt:lpwstr>
  </property>
</Properties>
</file>