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5" activeTab="6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SNKCO2_2" sheetId="26" r:id="rId7"/>
    <sheet name="SNKCO2" sheetId="27" r:id="rId8"/>
    <sheet name="RSDCO2" sheetId="23" r:id="rId9"/>
    <sheet name="COMCO2" sheetId="22" r:id="rId10"/>
    <sheet name="IMPOIL_BND" sheetId="24" r:id="rId11"/>
    <sheet name="IMPGAS_BND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relax the CO2 capture limit to avoid dummy imports</t>
        </r>
      </text>
    </commen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<sst xmlns="http://schemas.openxmlformats.org/spreadsheetml/2006/main" count="968" uniqueCount="52">
  <si>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</si>
  <si>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</si>
  <si>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</si>
  <si>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</si>
  <si>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</si>
  <si>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</si>
  <si>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</si>
  <si>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</si>
  <si>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</si>
  <si>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</si>
  <si>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</si>
  <si>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</si>
  <si>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</si>
  <si>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</si>
  <si>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</si>
  <si>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</si>
  <si>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</si>
  <si>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</si>
  <si>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</si>
  <si>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</si>
  <si>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</si>
  <si>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</si>
  <si>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</si>
  <si>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</si>
  <si>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</si>
  <si>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</si>
  <si>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</si>
  <si>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</si>
  <si>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</si>
  <si>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</si>
  <si>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</si>
  <si>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</si>
  <si>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</si>
  <si>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UC_ACT</t>
  </si>
  <si>
    <t>AU_SNKCO2_BND2</t>
  </si>
  <si>
    <t>SINKCCU_Fake</t>
  </si>
  <si>
    <t>AU_SNKCO2_BND</t>
  </si>
  <si>
    <t>SNKCO2N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</si>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</sst>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41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38</v>
      </c>
      <c r="R10" s="10"/>
    </row>
    <row r="11" spans="2:17">
      <c r="B11" s="1" t="s">
        <v>42</v>
      </c>
      <c r="G11" t="s">
        <v>43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43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43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43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43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43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43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43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43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43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43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43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43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43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43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43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43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43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43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43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43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43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43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43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43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43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43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43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43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43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43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6" sqref="N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7">
      <c r="B11" s="1" t="s">
        <v>45</v>
      </c>
      <c r="D11" s="3" t="s">
        <v>46</v>
      </c>
      <c r="G11"/>
      <c r="H11" s="1" t="s">
        <v>47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3"/>
      <c r="P11" s="9" t="s">
        <v>48</v>
      </c>
      <c r="Q11" s="4" t="s">
        <v>49</v>
      </c>
    </row>
    <row r="12" spans="4:17">
      <c r="D12" s="3" t="s">
        <v>46</v>
      </c>
      <c r="G12"/>
      <c r="H12" s="1" t="s">
        <v>47</v>
      </c>
      <c r="I12" s="1">
        <v>2021</v>
      </c>
      <c r="J12" s="1" t="s">
        <v>16</v>
      </c>
      <c r="L12" s="1">
        <f t="shared" ref="L12:L41" si="0">L11</f>
        <v>127.10055502332</v>
      </c>
      <c r="N12" s="7"/>
      <c r="P12" s="8"/>
      <c r="Q12" s="8"/>
    </row>
    <row r="13" spans="4:17">
      <c r="D13" s="3" t="s">
        <v>46</v>
      </c>
      <c r="G13"/>
      <c r="H13" s="1" t="s">
        <v>47</v>
      </c>
      <c r="I13" s="1">
        <v>2022</v>
      </c>
      <c r="J13" s="1" t="s">
        <v>16</v>
      </c>
      <c r="L13" s="1">
        <f t="shared" si="0"/>
        <v>127.10055502332</v>
      </c>
      <c r="N13" s="7"/>
      <c r="P13" s="8"/>
      <c r="Q13" s="8"/>
    </row>
    <row r="14" spans="4:17">
      <c r="D14" s="3" t="s">
        <v>46</v>
      </c>
      <c r="G14"/>
      <c r="H14" s="1" t="s">
        <v>47</v>
      </c>
      <c r="I14" s="1">
        <v>2023</v>
      </c>
      <c r="J14" s="1" t="s">
        <v>16</v>
      </c>
      <c r="L14" s="1">
        <f t="shared" si="0"/>
        <v>127.10055502332</v>
      </c>
      <c r="N14" s="7"/>
      <c r="P14" s="8"/>
      <c r="Q14" s="8"/>
    </row>
    <row r="15" spans="4:14">
      <c r="D15" s="3" t="s">
        <v>46</v>
      </c>
      <c r="G15"/>
      <c r="H15" s="1" t="s">
        <v>47</v>
      </c>
      <c r="I15" s="1">
        <v>2024</v>
      </c>
      <c r="J15" s="1" t="s">
        <v>16</v>
      </c>
      <c r="L15" s="1">
        <f t="shared" si="0"/>
        <v>127.10055502332</v>
      </c>
      <c r="N15" s="7"/>
    </row>
    <row r="16" spans="4:14">
      <c r="D16" s="3" t="s">
        <v>46</v>
      </c>
      <c r="G16"/>
      <c r="H16" s="1" t="s">
        <v>47</v>
      </c>
      <c r="I16" s="1">
        <v>2025</v>
      </c>
      <c r="J16" s="1" t="s">
        <v>16</v>
      </c>
      <c r="L16" s="1">
        <f t="shared" si="0"/>
        <v>127.10055502332</v>
      </c>
      <c r="N16" s="7"/>
    </row>
    <row r="17" spans="4:14">
      <c r="D17" s="3" t="s">
        <v>46</v>
      </c>
      <c r="G17"/>
      <c r="H17" s="1" t="s">
        <v>47</v>
      </c>
      <c r="I17" s="1">
        <v>2026</v>
      </c>
      <c r="J17" s="1" t="s">
        <v>16</v>
      </c>
      <c r="L17" s="1">
        <f t="shared" si="0"/>
        <v>127.10055502332</v>
      </c>
      <c r="N17" s="7"/>
    </row>
    <row r="18" spans="4:14">
      <c r="D18" s="3" t="s">
        <v>46</v>
      </c>
      <c r="G18"/>
      <c r="H18" s="1" t="s">
        <v>47</v>
      </c>
      <c r="I18" s="1">
        <v>2027</v>
      </c>
      <c r="J18" s="1" t="s">
        <v>16</v>
      </c>
      <c r="L18" s="1">
        <f t="shared" si="0"/>
        <v>127.10055502332</v>
      </c>
      <c r="N18" s="7"/>
    </row>
    <row r="19" spans="4:14">
      <c r="D19" s="3" t="s">
        <v>46</v>
      </c>
      <c r="G19"/>
      <c r="H19" s="1" t="s">
        <v>47</v>
      </c>
      <c r="I19" s="1">
        <v>2028</v>
      </c>
      <c r="J19" s="1" t="s">
        <v>16</v>
      </c>
      <c r="L19" s="1">
        <f t="shared" si="0"/>
        <v>127.10055502332</v>
      </c>
      <c r="N19" s="7"/>
    </row>
    <row r="20" spans="4:14">
      <c r="D20" s="3" t="s">
        <v>46</v>
      </c>
      <c r="G20"/>
      <c r="H20" s="1" t="s">
        <v>47</v>
      </c>
      <c r="I20" s="1">
        <v>2029</v>
      </c>
      <c r="J20" s="1" t="s">
        <v>16</v>
      </c>
      <c r="L20" s="1">
        <f t="shared" si="0"/>
        <v>127.10055502332</v>
      </c>
      <c r="N20" s="7"/>
    </row>
    <row r="21" spans="4:14">
      <c r="D21" s="3" t="s">
        <v>46</v>
      </c>
      <c r="G21"/>
      <c r="H21" s="1" t="s">
        <v>47</v>
      </c>
      <c r="I21" s="1">
        <v>2030</v>
      </c>
      <c r="J21" s="1" t="s">
        <v>16</v>
      </c>
      <c r="L21" s="1">
        <f t="shared" si="0"/>
        <v>127.10055502332</v>
      </c>
      <c r="N21" s="7"/>
    </row>
    <row r="22" spans="4:14">
      <c r="D22" s="3" t="s">
        <v>46</v>
      </c>
      <c r="G22"/>
      <c r="H22" s="1" t="s">
        <v>47</v>
      </c>
      <c r="I22" s="1">
        <v>2031</v>
      </c>
      <c r="J22" s="1" t="s">
        <v>16</v>
      </c>
      <c r="L22" s="1">
        <f t="shared" si="0"/>
        <v>127.10055502332</v>
      </c>
      <c r="N22" s="7"/>
    </row>
    <row r="23" spans="4:14">
      <c r="D23" s="3" t="s">
        <v>46</v>
      </c>
      <c r="G23"/>
      <c r="H23" s="1" t="s">
        <v>47</v>
      </c>
      <c r="I23" s="1">
        <v>2032</v>
      </c>
      <c r="J23" s="1" t="s">
        <v>16</v>
      </c>
      <c r="L23" s="1">
        <f t="shared" si="0"/>
        <v>127.10055502332</v>
      </c>
      <c r="N23" s="7"/>
    </row>
    <row r="24" spans="4:14">
      <c r="D24" s="3" t="s">
        <v>46</v>
      </c>
      <c r="G24"/>
      <c r="H24" s="1" t="s">
        <v>47</v>
      </c>
      <c r="I24" s="1">
        <v>2033</v>
      </c>
      <c r="J24" s="1" t="s">
        <v>16</v>
      </c>
      <c r="L24" s="1">
        <f t="shared" si="0"/>
        <v>127.10055502332</v>
      </c>
      <c r="N24" s="7"/>
    </row>
    <row r="25" spans="4:14">
      <c r="D25" s="3" t="s">
        <v>46</v>
      </c>
      <c r="G25"/>
      <c r="H25" s="1" t="s">
        <v>47</v>
      </c>
      <c r="I25" s="1">
        <v>2034</v>
      </c>
      <c r="J25" s="1" t="s">
        <v>16</v>
      </c>
      <c r="L25" s="1">
        <f t="shared" si="0"/>
        <v>127.10055502332</v>
      </c>
      <c r="N25" s="7"/>
    </row>
    <row r="26" spans="4:14">
      <c r="D26" s="3" t="s">
        <v>46</v>
      </c>
      <c r="G26"/>
      <c r="H26" s="1" t="s">
        <v>47</v>
      </c>
      <c r="I26" s="1">
        <v>2035</v>
      </c>
      <c r="J26" s="1" t="s">
        <v>16</v>
      </c>
      <c r="L26" s="1">
        <f t="shared" si="0"/>
        <v>127.10055502332</v>
      </c>
      <c r="N26" s="7"/>
    </row>
    <row r="27" spans="4:14">
      <c r="D27" s="3" t="s">
        <v>46</v>
      </c>
      <c r="G27"/>
      <c r="H27" s="1" t="s">
        <v>47</v>
      </c>
      <c r="I27" s="1">
        <v>2036</v>
      </c>
      <c r="J27" s="1" t="s">
        <v>16</v>
      </c>
      <c r="L27" s="1">
        <f t="shared" si="0"/>
        <v>127.10055502332</v>
      </c>
      <c r="N27" s="7"/>
    </row>
    <row r="28" spans="4:14">
      <c r="D28" s="3" t="s">
        <v>46</v>
      </c>
      <c r="G28"/>
      <c r="H28" s="1" t="s">
        <v>47</v>
      </c>
      <c r="I28" s="1">
        <v>2037</v>
      </c>
      <c r="J28" s="1" t="s">
        <v>16</v>
      </c>
      <c r="L28" s="1">
        <f t="shared" si="0"/>
        <v>127.10055502332</v>
      </c>
      <c r="N28" s="7"/>
    </row>
    <row r="29" spans="4:14">
      <c r="D29" s="3" t="s">
        <v>46</v>
      </c>
      <c r="G29"/>
      <c r="H29" s="1" t="s">
        <v>47</v>
      </c>
      <c r="I29" s="1">
        <v>2038</v>
      </c>
      <c r="J29" s="1" t="s">
        <v>16</v>
      </c>
      <c r="L29" s="1">
        <f t="shared" si="0"/>
        <v>127.10055502332</v>
      </c>
      <c r="N29" s="7"/>
    </row>
    <row r="30" spans="4:14">
      <c r="D30" s="3" t="s">
        <v>46</v>
      </c>
      <c r="G30"/>
      <c r="H30" s="1" t="s">
        <v>47</v>
      </c>
      <c r="I30" s="1">
        <v>2039</v>
      </c>
      <c r="J30" s="1" t="s">
        <v>16</v>
      </c>
      <c r="L30" s="1">
        <f t="shared" si="0"/>
        <v>127.10055502332</v>
      </c>
      <c r="N30" s="7"/>
    </row>
    <row r="31" spans="4:14">
      <c r="D31" s="3" t="s">
        <v>46</v>
      </c>
      <c r="G31"/>
      <c r="H31" s="1" t="s">
        <v>47</v>
      </c>
      <c r="I31" s="1">
        <v>2040</v>
      </c>
      <c r="J31" s="1" t="s">
        <v>16</v>
      </c>
      <c r="L31" s="1">
        <f t="shared" si="0"/>
        <v>127.10055502332</v>
      </c>
      <c r="N31" s="7"/>
    </row>
    <row r="32" spans="4:14">
      <c r="D32" s="3" t="s">
        <v>46</v>
      </c>
      <c r="G32"/>
      <c r="H32" s="1" t="s">
        <v>47</v>
      </c>
      <c r="I32" s="1">
        <v>2041</v>
      </c>
      <c r="J32" s="1" t="s">
        <v>16</v>
      </c>
      <c r="L32" s="1">
        <f t="shared" si="0"/>
        <v>127.10055502332</v>
      </c>
      <c r="N32" s="7"/>
    </row>
    <row r="33" spans="4:14">
      <c r="D33" s="3" t="s">
        <v>46</v>
      </c>
      <c r="G33"/>
      <c r="H33" s="1" t="s">
        <v>47</v>
      </c>
      <c r="I33" s="1">
        <v>2042</v>
      </c>
      <c r="J33" s="1" t="s">
        <v>16</v>
      </c>
      <c r="L33" s="1">
        <f t="shared" si="0"/>
        <v>127.10055502332</v>
      </c>
      <c r="N33" s="7"/>
    </row>
    <row r="34" spans="4:14">
      <c r="D34" s="3" t="s">
        <v>46</v>
      </c>
      <c r="G34"/>
      <c r="H34" s="1" t="s">
        <v>47</v>
      </c>
      <c r="I34" s="1">
        <v>2043</v>
      </c>
      <c r="J34" s="1" t="s">
        <v>16</v>
      </c>
      <c r="L34" s="1">
        <f t="shared" si="0"/>
        <v>127.10055502332</v>
      </c>
      <c r="N34" s="7"/>
    </row>
    <row r="35" spans="4:14">
      <c r="D35" s="3" t="s">
        <v>46</v>
      </c>
      <c r="G35"/>
      <c r="H35" s="1" t="s">
        <v>47</v>
      </c>
      <c r="I35" s="1">
        <v>2044</v>
      </c>
      <c r="J35" s="1" t="s">
        <v>16</v>
      </c>
      <c r="L35" s="1">
        <f t="shared" si="0"/>
        <v>127.10055502332</v>
      </c>
      <c r="N35" s="7"/>
    </row>
    <row r="36" spans="4:14">
      <c r="D36" s="3" t="s">
        <v>46</v>
      </c>
      <c r="G36"/>
      <c r="H36" s="1" t="s">
        <v>47</v>
      </c>
      <c r="I36" s="1">
        <v>2045</v>
      </c>
      <c r="J36" s="1" t="s">
        <v>16</v>
      </c>
      <c r="L36" s="1">
        <f t="shared" si="0"/>
        <v>127.10055502332</v>
      </c>
      <c r="N36" s="7"/>
    </row>
    <row r="37" spans="4:14">
      <c r="D37" s="3" t="s">
        <v>46</v>
      </c>
      <c r="G37"/>
      <c r="H37" s="1" t="s">
        <v>47</v>
      </c>
      <c r="I37" s="1">
        <v>2046</v>
      </c>
      <c r="J37" s="1" t="s">
        <v>16</v>
      </c>
      <c r="L37" s="1">
        <f t="shared" si="0"/>
        <v>127.10055502332</v>
      </c>
      <c r="N37" s="7"/>
    </row>
    <row r="38" spans="4:14">
      <c r="D38" s="3" t="s">
        <v>46</v>
      </c>
      <c r="G38"/>
      <c r="H38" s="1" t="s">
        <v>47</v>
      </c>
      <c r="I38" s="1">
        <v>2047</v>
      </c>
      <c r="J38" s="1" t="s">
        <v>16</v>
      </c>
      <c r="L38" s="1">
        <f t="shared" si="0"/>
        <v>127.10055502332</v>
      </c>
      <c r="N38" s="7"/>
    </row>
    <row r="39" spans="4:14">
      <c r="D39" s="3" t="s">
        <v>46</v>
      </c>
      <c r="G39"/>
      <c r="H39" s="1" t="s">
        <v>47</v>
      </c>
      <c r="I39" s="1">
        <v>2048</v>
      </c>
      <c r="J39" s="1" t="s">
        <v>16</v>
      </c>
      <c r="L39" s="1">
        <f t="shared" si="0"/>
        <v>127.10055502332</v>
      </c>
      <c r="N39" s="7"/>
    </row>
    <row r="40" spans="4:14">
      <c r="D40" s="3" t="s">
        <v>46</v>
      </c>
      <c r="G40"/>
      <c r="H40" s="1" t="s">
        <v>47</v>
      </c>
      <c r="I40" s="1">
        <v>2049</v>
      </c>
      <c r="J40" s="1" t="s">
        <v>16</v>
      </c>
      <c r="L40" s="1">
        <f t="shared" si="0"/>
        <v>127.10055502332</v>
      </c>
      <c r="N40" s="7"/>
    </row>
    <row r="41" spans="4:12">
      <c r="D41" s="3" t="s">
        <v>46</v>
      </c>
      <c r="G41"/>
      <c r="H41" s="1" t="s">
        <v>47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9" sqref="O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44</v>
      </c>
      <c r="L10" s="1" t="s">
        <v>13</v>
      </c>
    </row>
    <row r="11" spans="2:16">
      <c r="B11" s="1" t="s">
        <v>45</v>
      </c>
      <c r="D11" s="3" t="s">
        <v>50</v>
      </c>
      <c r="G11"/>
      <c r="H11" s="1" t="s">
        <v>47</v>
      </c>
      <c r="I11" s="1">
        <v>2020</v>
      </c>
      <c r="J11" s="1" t="s">
        <v>16</v>
      </c>
      <c r="L11" s="4">
        <f t="shared" ref="L11:L20" si="0">0.06*366*10^9*0.0373/10^6</f>
        <v>819.108</v>
      </c>
      <c r="N11" s="5"/>
      <c r="O11" s="3"/>
      <c r="P11" s="6" t="s">
        <v>51</v>
      </c>
    </row>
    <row r="12" spans="4:16">
      <c r="D12" s="3" t="s">
        <v>50</v>
      </c>
      <c r="G12"/>
      <c r="H12" s="1" t="s">
        <v>47</v>
      </c>
      <c r="I12" s="1">
        <v>2021</v>
      </c>
      <c r="J12" s="1" t="s">
        <v>16</v>
      </c>
      <c r="L12" s="4">
        <f t="shared" si="0"/>
        <v>819.108</v>
      </c>
      <c r="N12" s="7"/>
      <c r="P12" s="8"/>
    </row>
    <row r="13" spans="4:16">
      <c r="D13" s="3" t="s">
        <v>50</v>
      </c>
      <c r="G13"/>
      <c r="H13" s="1" t="s">
        <v>47</v>
      </c>
      <c r="I13" s="1">
        <v>2022</v>
      </c>
      <c r="J13" s="1" t="s">
        <v>16</v>
      </c>
      <c r="L13" s="4">
        <f t="shared" si="0"/>
        <v>819.108</v>
      </c>
      <c r="N13" s="7"/>
      <c r="P13" s="8"/>
    </row>
    <row r="14" spans="4:16">
      <c r="D14" s="3" t="s">
        <v>50</v>
      </c>
      <c r="G14"/>
      <c r="H14" s="1" t="s">
        <v>47</v>
      </c>
      <c r="I14" s="1">
        <v>2023</v>
      </c>
      <c r="J14" s="1" t="s">
        <v>16</v>
      </c>
      <c r="L14" s="4">
        <f t="shared" si="0"/>
        <v>819.108</v>
      </c>
      <c r="N14" s="7"/>
      <c r="P14" s="8"/>
    </row>
    <row r="15" spans="4:14">
      <c r="D15" s="3" t="s">
        <v>50</v>
      </c>
      <c r="G15"/>
      <c r="H15" s="1" t="s">
        <v>47</v>
      </c>
      <c r="I15" s="1">
        <v>2024</v>
      </c>
      <c r="J15" s="1" t="s">
        <v>16</v>
      </c>
      <c r="L15" s="4">
        <f t="shared" si="0"/>
        <v>819.108</v>
      </c>
      <c r="N15" s="7"/>
    </row>
    <row r="16" spans="4:14">
      <c r="D16" s="3" t="s">
        <v>50</v>
      </c>
      <c r="G16"/>
      <c r="H16" s="1" t="s">
        <v>47</v>
      </c>
      <c r="I16" s="1">
        <v>2025</v>
      </c>
      <c r="J16" s="1" t="s">
        <v>16</v>
      </c>
      <c r="L16" s="4">
        <f t="shared" si="0"/>
        <v>819.108</v>
      </c>
      <c r="N16" s="7"/>
    </row>
    <row r="17" spans="4:14">
      <c r="D17" s="3" t="s">
        <v>50</v>
      </c>
      <c r="G17"/>
      <c r="H17" s="1" t="s">
        <v>47</v>
      </c>
      <c r="I17" s="1">
        <v>2026</v>
      </c>
      <c r="J17" s="1" t="s">
        <v>16</v>
      </c>
      <c r="L17" s="4">
        <f t="shared" si="0"/>
        <v>819.108</v>
      </c>
      <c r="N17" s="7"/>
    </row>
    <row r="18" spans="4:14">
      <c r="D18" s="3" t="s">
        <v>50</v>
      </c>
      <c r="G18"/>
      <c r="H18" s="1" t="s">
        <v>47</v>
      </c>
      <c r="I18" s="1">
        <v>2027</v>
      </c>
      <c r="J18" s="1" t="s">
        <v>16</v>
      </c>
      <c r="L18" s="4">
        <f t="shared" si="0"/>
        <v>819.108</v>
      </c>
      <c r="N18" s="7"/>
    </row>
    <row r="19" spans="4:14">
      <c r="D19" s="3" t="s">
        <v>50</v>
      </c>
      <c r="G19"/>
      <c r="H19" s="1" t="s">
        <v>47</v>
      </c>
      <c r="I19" s="1">
        <v>2028</v>
      </c>
      <c r="J19" s="1" t="s">
        <v>16</v>
      </c>
      <c r="L19" s="4">
        <f t="shared" si="0"/>
        <v>819.108</v>
      </c>
      <c r="N19" s="7"/>
    </row>
    <row r="20" spans="4:14">
      <c r="D20" s="3" t="s">
        <v>50</v>
      </c>
      <c r="G20"/>
      <c r="H20" s="1" t="s">
        <v>47</v>
      </c>
      <c r="I20" s="1">
        <v>2029</v>
      </c>
      <c r="J20" s="1" t="s">
        <v>16</v>
      </c>
      <c r="L20" s="4">
        <f t="shared" si="0"/>
        <v>819.108</v>
      </c>
      <c r="N20" s="7"/>
    </row>
    <row r="21" spans="4:14">
      <c r="D21" s="3" t="s">
        <v>50</v>
      </c>
      <c r="G21"/>
      <c r="H21" s="1" t="s">
        <v>47</v>
      </c>
      <c r="I21" s="1">
        <v>2030</v>
      </c>
      <c r="J21" s="1" t="s">
        <v>16</v>
      </c>
      <c r="L21" s="1">
        <f t="shared" ref="L21:L41" si="1">L20</f>
        <v>819.108</v>
      </c>
      <c r="N21" s="7"/>
    </row>
    <row r="22" spans="4:14">
      <c r="D22" s="3" t="s">
        <v>50</v>
      </c>
      <c r="G22"/>
      <c r="H22" s="1" t="s">
        <v>47</v>
      </c>
      <c r="I22" s="1">
        <v>2031</v>
      </c>
      <c r="J22" s="1" t="s">
        <v>16</v>
      </c>
      <c r="L22" s="1">
        <f t="shared" si="1"/>
        <v>819.108</v>
      </c>
      <c r="N22" s="7"/>
    </row>
    <row r="23" spans="4:14">
      <c r="D23" s="3" t="s">
        <v>50</v>
      </c>
      <c r="G23"/>
      <c r="H23" s="1" t="s">
        <v>47</v>
      </c>
      <c r="I23" s="1">
        <v>2032</v>
      </c>
      <c r="J23" s="1" t="s">
        <v>16</v>
      </c>
      <c r="L23" s="1">
        <f t="shared" si="1"/>
        <v>819.108</v>
      </c>
      <c r="N23" s="7"/>
    </row>
    <row r="24" spans="4:14">
      <c r="D24" s="3" t="s">
        <v>50</v>
      </c>
      <c r="G24"/>
      <c r="H24" s="1" t="s">
        <v>47</v>
      </c>
      <c r="I24" s="1">
        <v>2033</v>
      </c>
      <c r="J24" s="1" t="s">
        <v>16</v>
      </c>
      <c r="L24" s="1">
        <f t="shared" si="1"/>
        <v>819.108</v>
      </c>
      <c r="N24" s="7"/>
    </row>
    <row r="25" spans="4:14">
      <c r="D25" s="3" t="s">
        <v>50</v>
      </c>
      <c r="G25"/>
      <c r="H25" s="1" t="s">
        <v>47</v>
      </c>
      <c r="I25" s="1">
        <v>2034</v>
      </c>
      <c r="J25" s="1" t="s">
        <v>16</v>
      </c>
      <c r="L25" s="1">
        <f t="shared" si="1"/>
        <v>819.108</v>
      </c>
      <c r="N25" s="7"/>
    </row>
    <row r="26" spans="4:14">
      <c r="D26" s="3" t="s">
        <v>50</v>
      </c>
      <c r="G26"/>
      <c r="H26" s="1" t="s">
        <v>47</v>
      </c>
      <c r="I26" s="1">
        <v>2035</v>
      </c>
      <c r="J26" s="1" t="s">
        <v>16</v>
      </c>
      <c r="L26" s="1">
        <f t="shared" si="1"/>
        <v>819.108</v>
      </c>
      <c r="N26" s="7"/>
    </row>
    <row r="27" spans="4:14">
      <c r="D27" s="3" t="s">
        <v>50</v>
      </c>
      <c r="G27"/>
      <c r="H27" s="1" t="s">
        <v>47</v>
      </c>
      <c r="I27" s="1">
        <v>2036</v>
      </c>
      <c r="J27" s="1" t="s">
        <v>16</v>
      </c>
      <c r="L27" s="1">
        <f t="shared" si="1"/>
        <v>819.108</v>
      </c>
      <c r="N27" s="7"/>
    </row>
    <row r="28" spans="4:14">
      <c r="D28" s="3" t="s">
        <v>50</v>
      </c>
      <c r="G28"/>
      <c r="H28" s="1" t="s">
        <v>47</v>
      </c>
      <c r="I28" s="1">
        <v>2037</v>
      </c>
      <c r="J28" s="1" t="s">
        <v>16</v>
      </c>
      <c r="L28" s="1">
        <f t="shared" si="1"/>
        <v>819.108</v>
      </c>
      <c r="N28" s="7"/>
    </row>
    <row r="29" spans="4:14">
      <c r="D29" s="3" t="s">
        <v>50</v>
      </c>
      <c r="G29"/>
      <c r="H29" s="1" t="s">
        <v>47</v>
      </c>
      <c r="I29" s="1">
        <v>2038</v>
      </c>
      <c r="J29" s="1" t="s">
        <v>16</v>
      </c>
      <c r="L29" s="1">
        <f t="shared" si="1"/>
        <v>819.108</v>
      </c>
      <c r="N29" s="7"/>
    </row>
    <row r="30" spans="4:14">
      <c r="D30" s="3" t="s">
        <v>50</v>
      </c>
      <c r="G30"/>
      <c r="H30" s="1" t="s">
        <v>47</v>
      </c>
      <c r="I30" s="1">
        <v>2039</v>
      </c>
      <c r="J30" s="1" t="s">
        <v>16</v>
      </c>
      <c r="L30" s="1">
        <f t="shared" si="1"/>
        <v>819.108</v>
      </c>
      <c r="N30" s="7"/>
    </row>
    <row r="31" spans="4:14">
      <c r="D31" s="3" t="s">
        <v>50</v>
      </c>
      <c r="G31"/>
      <c r="H31" s="1" t="s">
        <v>47</v>
      </c>
      <c r="I31" s="1">
        <v>2040</v>
      </c>
      <c r="J31" s="1" t="s">
        <v>16</v>
      </c>
      <c r="L31" s="1">
        <f t="shared" si="1"/>
        <v>819.108</v>
      </c>
      <c r="N31" s="7"/>
    </row>
    <row r="32" spans="4:14">
      <c r="D32" s="3" t="s">
        <v>50</v>
      </c>
      <c r="G32"/>
      <c r="H32" s="1" t="s">
        <v>47</v>
      </c>
      <c r="I32" s="1">
        <v>2041</v>
      </c>
      <c r="J32" s="1" t="s">
        <v>16</v>
      </c>
      <c r="L32" s="1">
        <f t="shared" si="1"/>
        <v>819.108</v>
      </c>
      <c r="N32" s="7"/>
    </row>
    <row r="33" spans="4:14">
      <c r="D33" s="3" t="s">
        <v>50</v>
      </c>
      <c r="G33"/>
      <c r="H33" s="1" t="s">
        <v>47</v>
      </c>
      <c r="I33" s="1">
        <v>2042</v>
      </c>
      <c r="J33" s="1" t="s">
        <v>16</v>
      </c>
      <c r="L33" s="1">
        <f t="shared" si="1"/>
        <v>819.108</v>
      </c>
      <c r="N33" s="7"/>
    </row>
    <row r="34" spans="4:14">
      <c r="D34" s="3" t="s">
        <v>50</v>
      </c>
      <c r="G34"/>
      <c r="H34" s="1" t="s">
        <v>47</v>
      </c>
      <c r="I34" s="1">
        <v>2043</v>
      </c>
      <c r="J34" s="1" t="s">
        <v>16</v>
      </c>
      <c r="L34" s="1">
        <f t="shared" si="1"/>
        <v>819.108</v>
      </c>
      <c r="N34" s="7"/>
    </row>
    <row r="35" spans="4:14">
      <c r="D35" s="3" t="s">
        <v>50</v>
      </c>
      <c r="G35"/>
      <c r="H35" s="1" t="s">
        <v>47</v>
      </c>
      <c r="I35" s="1">
        <v>2044</v>
      </c>
      <c r="J35" s="1" t="s">
        <v>16</v>
      </c>
      <c r="L35" s="1">
        <f t="shared" si="1"/>
        <v>819.108</v>
      </c>
      <c r="N35" s="7"/>
    </row>
    <row r="36" spans="4:14">
      <c r="D36" s="3" t="s">
        <v>50</v>
      </c>
      <c r="G36"/>
      <c r="H36" s="1" t="s">
        <v>47</v>
      </c>
      <c r="I36" s="1">
        <v>2045</v>
      </c>
      <c r="J36" s="1" t="s">
        <v>16</v>
      </c>
      <c r="L36" s="1">
        <f t="shared" si="1"/>
        <v>819.108</v>
      </c>
      <c r="N36" s="7"/>
    </row>
    <row r="37" spans="4:14">
      <c r="D37" s="3" t="s">
        <v>50</v>
      </c>
      <c r="G37"/>
      <c r="H37" s="1" t="s">
        <v>47</v>
      </c>
      <c r="I37" s="1">
        <v>2046</v>
      </c>
      <c r="J37" s="1" t="s">
        <v>16</v>
      </c>
      <c r="L37" s="1">
        <f t="shared" si="1"/>
        <v>819.108</v>
      </c>
      <c r="N37" s="7"/>
    </row>
    <row r="38" spans="4:14">
      <c r="D38" s="3" t="s">
        <v>50</v>
      </c>
      <c r="G38"/>
      <c r="H38" s="1" t="s">
        <v>47</v>
      </c>
      <c r="I38" s="1">
        <v>2047</v>
      </c>
      <c r="J38" s="1" t="s">
        <v>16</v>
      </c>
      <c r="L38" s="1">
        <f t="shared" si="1"/>
        <v>819.108</v>
      </c>
      <c r="N38" s="7"/>
    </row>
    <row r="39" spans="4:14">
      <c r="D39" s="3" t="s">
        <v>50</v>
      </c>
      <c r="G39"/>
      <c r="H39" s="1" t="s">
        <v>47</v>
      </c>
      <c r="I39" s="1">
        <v>2048</v>
      </c>
      <c r="J39" s="1" t="s">
        <v>16</v>
      </c>
      <c r="L39" s="1">
        <f t="shared" si="1"/>
        <v>819.108</v>
      </c>
      <c r="N39" s="7"/>
    </row>
    <row r="40" spans="4:14">
      <c r="D40" s="3" t="s">
        <v>50</v>
      </c>
      <c r="G40"/>
      <c r="H40" s="1" t="s">
        <v>47</v>
      </c>
      <c r="I40" s="1">
        <v>2049</v>
      </c>
      <c r="J40" s="1" t="s">
        <v>16</v>
      </c>
      <c r="L40" s="1">
        <f t="shared" si="1"/>
        <v>819.108</v>
      </c>
      <c r="N40" s="7"/>
    </row>
    <row r="41" spans="4:12">
      <c r="D41" s="3" t="s">
        <v>50</v>
      </c>
      <c r="G41"/>
      <c r="H41" s="1" t="s">
        <v>47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2">
      <c r="G41" t="s">
        <v>18</v>
      </c>
      <c r="I41" s="1">
        <v>2050</v>
      </c>
      <c r="J41" s="1" t="s">
        <v>16</v>
      </c>
      <c r="K41" s="1">
        <v>1</v>
      </c>
      <c r="L41" s="13">
        <f>L40</f>
        <v>18579.79972</v>
      </c>
    </row>
    <row r="47" spans="12:14">
      <c r="L47" s="1">
        <f>N47*1000</f>
        <v>14766.73454</v>
      </c>
      <c r="N47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35" sqref="M3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abSelected="1" zoomScale="66" zoomScaleNormal="66" topLeftCell="A4" workbookViewId="0">
      <selection activeCell="N23" sqref="N23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7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33</v>
      </c>
      <c r="L10" s="1" t="s">
        <v>13</v>
      </c>
      <c r="O10" s="10"/>
    </row>
    <row r="11" spans="2:17">
      <c r="B11" s="1" t="s">
        <v>34</v>
      </c>
      <c r="D11" s="3" t="s">
        <v>35</v>
      </c>
      <c r="H11" s="11"/>
      <c r="I11" s="1">
        <v>2020</v>
      </c>
      <c r="J11" s="1" t="s">
        <v>16</v>
      </c>
      <c r="K11" s="1">
        <v>1</v>
      </c>
      <c r="L11" s="1">
        <f>O11*1.2</f>
        <v>0</v>
      </c>
      <c r="O11" s="1">
        <v>0</v>
      </c>
      <c r="Q11" s="5">
        <v>0</v>
      </c>
    </row>
    <row r="12" spans="4:18">
      <c r="D12" s="3" t="s">
        <v>35</v>
      </c>
      <c r="H12" s="11"/>
      <c r="I12" s="1">
        <v>2021</v>
      </c>
      <c r="J12" s="1" t="s">
        <v>16</v>
      </c>
      <c r="K12" s="1">
        <v>1</v>
      </c>
      <c r="L12" s="1">
        <f t="shared" ref="L12:L41" si="0">O12*1.2</f>
        <v>0</v>
      </c>
      <c r="O12" s="1">
        <v>0</v>
      </c>
      <c r="Q12" s="5">
        <v>0</v>
      </c>
      <c r="R12" s="1"/>
    </row>
    <row r="13" spans="4:18">
      <c r="D13" s="3" t="s">
        <v>35</v>
      </c>
      <c r="H13" s="11"/>
      <c r="I13" s="1">
        <v>2022</v>
      </c>
      <c r="J13" s="1" t="s">
        <v>16</v>
      </c>
      <c r="K13" s="1">
        <v>1</v>
      </c>
      <c r="L13" s="1">
        <f t="shared" si="0"/>
        <v>0</v>
      </c>
      <c r="O13" s="1">
        <v>0</v>
      </c>
      <c r="Q13" s="5">
        <v>0</v>
      </c>
      <c r="R13" s="1"/>
    </row>
    <row r="14" spans="4:18">
      <c r="D14" s="3" t="s">
        <v>35</v>
      </c>
      <c r="H14" s="11"/>
      <c r="I14" s="1">
        <v>2023</v>
      </c>
      <c r="J14" s="1" t="s">
        <v>16</v>
      </c>
      <c r="K14" s="1">
        <v>1</v>
      </c>
      <c r="L14" s="1">
        <f t="shared" si="0"/>
        <v>4.176e-10</v>
      </c>
      <c r="O14" s="1">
        <f t="shared" ref="O12:O41" si="1">Q14*-1000</f>
        <v>3.48e-10</v>
      </c>
      <c r="Q14" s="12">
        <v>-3.48e-13</v>
      </c>
      <c r="R14" s="1"/>
    </row>
    <row r="15" spans="4:18">
      <c r="D15" s="3" t="s">
        <v>35</v>
      </c>
      <c r="H15" s="11"/>
      <c r="I15" s="1">
        <v>2024</v>
      </c>
      <c r="J15" s="1" t="s">
        <v>16</v>
      </c>
      <c r="K15" s="1">
        <v>1</v>
      </c>
      <c r="L15" s="1">
        <f t="shared" si="0"/>
        <v>2.748e-7</v>
      </c>
      <c r="O15" s="1">
        <f t="shared" si="1"/>
        <v>2.29e-7</v>
      </c>
      <c r="Q15" s="12">
        <v>-2.29e-10</v>
      </c>
      <c r="R15" s="1"/>
    </row>
    <row r="16" spans="4:18">
      <c r="D16" s="3" t="s">
        <v>35</v>
      </c>
      <c r="H16" s="11"/>
      <c r="I16" s="1">
        <v>2025</v>
      </c>
      <c r="J16" s="1" t="s">
        <v>16</v>
      </c>
      <c r="K16" s="1">
        <v>1</v>
      </c>
      <c r="L16" s="1">
        <f t="shared" si="0"/>
        <v>2.172e-5</v>
      </c>
      <c r="O16" s="1">
        <f t="shared" si="1"/>
        <v>1.81e-5</v>
      </c>
      <c r="Q16" s="12">
        <v>-1.81e-8</v>
      </c>
      <c r="R16" s="1"/>
    </row>
    <row r="17" spans="4:18">
      <c r="D17" s="3" t="s">
        <v>35</v>
      </c>
      <c r="H17" s="11"/>
      <c r="I17" s="1">
        <v>2026</v>
      </c>
      <c r="J17" s="1" t="s">
        <v>16</v>
      </c>
      <c r="K17" s="1">
        <v>1</v>
      </c>
      <c r="L17" s="1">
        <f t="shared" si="0"/>
        <v>0.000504</v>
      </c>
      <c r="O17" s="1">
        <f t="shared" si="1"/>
        <v>0.00042</v>
      </c>
      <c r="Q17" s="12">
        <v>-4.2e-7</v>
      </c>
      <c r="R17" s="1"/>
    </row>
    <row r="18" spans="4:18">
      <c r="D18" s="3" t="s">
        <v>35</v>
      </c>
      <c r="H18" s="11"/>
      <c r="I18" s="1">
        <v>2027</v>
      </c>
      <c r="J18" s="1" t="s">
        <v>16</v>
      </c>
      <c r="K18" s="1">
        <v>1</v>
      </c>
      <c r="L18" s="1">
        <f t="shared" si="0"/>
        <v>0.005532</v>
      </c>
      <c r="O18" s="1">
        <f t="shared" si="1"/>
        <v>0.00461</v>
      </c>
      <c r="Q18" s="12">
        <v>-4.61e-6</v>
      </c>
      <c r="R18" s="1"/>
    </row>
    <row r="19" spans="4:18">
      <c r="D19" s="3" t="s">
        <v>35</v>
      </c>
      <c r="H19" s="11"/>
      <c r="I19" s="1">
        <v>2028</v>
      </c>
      <c r="J19" s="1" t="s">
        <v>16</v>
      </c>
      <c r="K19" s="1">
        <v>1</v>
      </c>
      <c r="L19" s="1">
        <f t="shared" si="0"/>
        <v>0.03696</v>
      </c>
      <c r="O19" s="1">
        <f t="shared" si="1"/>
        <v>0.0308</v>
      </c>
      <c r="Q19" s="12">
        <v>-3.08e-5</v>
      </c>
      <c r="R19" s="1"/>
    </row>
    <row r="20" spans="4:18">
      <c r="D20" s="3" t="s">
        <v>35</v>
      </c>
      <c r="H20" s="11"/>
      <c r="I20" s="1">
        <v>2029</v>
      </c>
      <c r="J20" s="1" t="s">
        <v>16</v>
      </c>
      <c r="K20" s="1">
        <v>1</v>
      </c>
      <c r="L20" s="1">
        <f t="shared" si="0"/>
        <v>0.1750548</v>
      </c>
      <c r="O20" s="1">
        <f t="shared" si="1"/>
        <v>0.145879</v>
      </c>
      <c r="Q20" s="5">
        <v>-0.000145879</v>
      </c>
      <c r="R20" s="1"/>
    </row>
    <row r="21" spans="4:18">
      <c r="D21" s="3" t="s">
        <v>35</v>
      </c>
      <c r="H21" s="11"/>
      <c r="I21" s="1">
        <v>2030</v>
      </c>
      <c r="J21" s="1" t="s">
        <v>16</v>
      </c>
      <c r="K21" s="1">
        <v>1</v>
      </c>
      <c r="L21" s="1">
        <f t="shared" si="0"/>
        <v>0.6480564</v>
      </c>
      <c r="O21" s="1">
        <f t="shared" si="1"/>
        <v>0.540047</v>
      </c>
      <c r="Q21" s="5">
        <v>-0.000540047</v>
      </c>
      <c r="R21" s="1"/>
    </row>
    <row r="22" spans="4:18">
      <c r="D22" s="3" t="s">
        <v>35</v>
      </c>
      <c r="H22" s="11"/>
      <c r="I22" s="1">
        <v>2031</v>
      </c>
      <c r="J22" s="1" t="s">
        <v>16</v>
      </c>
      <c r="K22" s="1">
        <v>1</v>
      </c>
      <c r="L22" s="1">
        <f t="shared" si="0"/>
        <v>2.9940852</v>
      </c>
      <c r="O22" s="1">
        <f t="shared" si="1"/>
        <v>2.495071</v>
      </c>
      <c r="Q22" s="5">
        <v>-0.002495071</v>
      </c>
      <c r="R22" s="1"/>
    </row>
    <row r="23" spans="4:18">
      <c r="D23" s="3" t="s">
        <v>35</v>
      </c>
      <c r="H23" s="11"/>
      <c r="I23" s="1">
        <v>2032</v>
      </c>
      <c r="J23" s="1" t="s">
        <v>16</v>
      </c>
      <c r="K23" s="1">
        <v>1</v>
      </c>
      <c r="L23" s="1">
        <f t="shared" si="0"/>
        <v>11.6962608</v>
      </c>
      <c r="O23" s="1">
        <f t="shared" si="1"/>
        <v>9.746884</v>
      </c>
      <c r="Q23" s="5">
        <v>-0.009746884</v>
      </c>
      <c r="R23" s="1"/>
    </row>
    <row r="24" spans="4:18">
      <c r="D24" s="3" t="s">
        <v>35</v>
      </c>
      <c r="H24" s="11"/>
      <c r="I24" s="1">
        <v>2033</v>
      </c>
      <c r="J24" s="1" t="s">
        <v>16</v>
      </c>
      <c r="K24" s="1">
        <v>1</v>
      </c>
      <c r="L24" s="1">
        <f t="shared" si="0"/>
        <v>37.632972</v>
      </c>
      <c r="O24" s="1">
        <f t="shared" si="1"/>
        <v>31.36081</v>
      </c>
      <c r="Q24" s="5">
        <v>-0.03136081</v>
      </c>
      <c r="R24" s="1"/>
    </row>
    <row r="25" spans="4:18">
      <c r="D25" s="3" t="s">
        <v>35</v>
      </c>
      <c r="H25" s="11"/>
      <c r="I25" s="1">
        <v>2034</v>
      </c>
      <c r="J25" s="1" t="s">
        <v>16</v>
      </c>
      <c r="K25" s="1">
        <v>1</v>
      </c>
      <c r="L25" s="1">
        <f t="shared" si="0"/>
        <v>102.878994</v>
      </c>
      <c r="O25" s="1">
        <f t="shared" si="1"/>
        <v>85.732495</v>
      </c>
      <c r="Q25" s="5">
        <v>-0.085732495</v>
      </c>
      <c r="R25" s="1"/>
    </row>
    <row r="26" spans="4:18">
      <c r="D26" s="3" t="s">
        <v>35</v>
      </c>
      <c r="H26" s="11"/>
      <c r="I26" s="1">
        <v>2035</v>
      </c>
      <c r="J26" s="1" t="s">
        <v>16</v>
      </c>
      <c r="K26" s="1">
        <v>1</v>
      </c>
      <c r="L26" s="1">
        <f t="shared" si="0"/>
        <v>246.259548</v>
      </c>
      <c r="O26" s="1">
        <f t="shared" si="1"/>
        <v>205.21629</v>
      </c>
      <c r="Q26" s="5">
        <v>-0.20521629</v>
      </c>
      <c r="R26" s="1">
        <v>-5.684425942</v>
      </c>
    </row>
    <row r="27" spans="4:18">
      <c r="D27" s="3" t="s">
        <v>35</v>
      </c>
      <c r="H27" s="11"/>
      <c r="I27" s="1">
        <v>2036</v>
      </c>
      <c r="J27" s="1" t="s">
        <v>16</v>
      </c>
      <c r="K27" s="1">
        <v>1</v>
      </c>
      <c r="L27" s="1">
        <f t="shared" si="0"/>
        <v>522.4049052</v>
      </c>
      <c r="O27" s="1">
        <f t="shared" si="1"/>
        <v>435.337421</v>
      </c>
      <c r="Q27" s="5">
        <v>-0.435337421</v>
      </c>
      <c r="R27" s="1">
        <v>-8.146644488</v>
      </c>
    </row>
    <row r="28" spans="4:18">
      <c r="D28" s="3" t="s">
        <v>35</v>
      </c>
      <c r="H28" s="11"/>
      <c r="I28" s="1">
        <v>2037</v>
      </c>
      <c r="J28" s="1" t="s">
        <v>16</v>
      </c>
      <c r="K28" s="1">
        <v>1</v>
      </c>
      <c r="L28" s="1">
        <f t="shared" si="0"/>
        <v>1008.5027364</v>
      </c>
      <c r="O28" s="1">
        <f t="shared" si="1"/>
        <v>840.418947</v>
      </c>
      <c r="Q28" s="5">
        <v>-0.840418947</v>
      </c>
      <c r="R28" s="1">
        <v>-10.5646591</v>
      </c>
    </row>
    <row r="29" spans="4:18">
      <c r="D29" s="3" t="s">
        <v>35</v>
      </c>
      <c r="H29" s="11"/>
      <c r="I29" s="1">
        <v>2038</v>
      </c>
      <c r="J29" s="1" t="s">
        <v>16</v>
      </c>
      <c r="K29" s="1">
        <v>1</v>
      </c>
      <c r="L29" s="1">
        <f t="shared" si="0"/>
        <v>1800.486564</v>
      </c>
      <c r="O29" s="1">
        <f t="shared" si="1"/>
        <v>1500.40547</v>
      </c>
      <c r="Q29" s="5">
        <v>-1.50040547</v>
      </c>
      <c r="R29" s="1">
        <v>-12.89311463</v>
      </c>
    </row>
    <row r="30" spans="4:18">
      <c r="D30" s="3" t="s">
        <v>35</v>
      </c>
      <c r="H30" s="11"/>
      <c r="I30" s="1">
        <v>2039</v>
      </c>
      <c r="J30" s="1" t="s">
        <v>16</v>
      </c>
      <c r="K30" s="1">
        <v>1</v>
      </c>
      <c r="L30" s="1">
        <f t="shared" si="0"/>
        <v>3006.2588952</v>
      </c>
      <c r="O30" s="1">
        <f t="shared" si="1"/>
        <v>2505.215746</v>
      </c>
      <c r="Q30" s="5">
        <v>-2.505215746</v>
      </c>
      <c r="R30" s="1">
        <v>-15.02770215</v>
      </c>
    </row>
    <row r="31" spans="4:18">
      <c r="D31" s="3" t="s">
        <v>35</v>
      </c>
      <c r="H31" s="11"/>
      <c r="I31" s="1">
        <v>2040</v>
      </c>
      <c r="J31" s="1" t="s">
        <v>16</v>
      </c>
      <c r="K31" s="1">
        <v>1</v>
      </c>
      <c r="L31" s="1">
        <f t="shared" si="0"/>
        <v>4734.8677692</v>
      </c>
      <c r="O31" s="1">
        <f t="shared" si="1"/>
        <v>3945.723141</v>
      </c>
      <c r="Q31" s="5">
        <v>-3.945723141</v>
      </c>
      <c r="R31" s="1">
        <v>-16.8162183</v>
      </c>
    </row>
    <row r="32" spans="4:18">
      <c r="D32" s="3" t="s">
        <v>35</v>
      </c>
      <c r="H32" s="11"/>
      <c r="I32" s="1">
        <v>2041</v>
      </c>
      <c r="J32" s="1" t="s">
        <v>16</v>
      </c>
      <c r="K32" s="1">
        <v>1</v>
      </c>
      <c r="L32" s="1">
        <f t="shared" si="0"/>
        <v>6988.6532328</v>
      </c>
      <c r="O32" s="1">
        <f t="shared" si="1"/>
        <v>5823.877694</v>
      </c>
      <c r="Q32" s="5">
        <v>-5.823877694</v>
      </c>
      <c r="R32" s="1">
        <v>-19.07660605</v>
      </c>
    </row>
    <row r="33" spans="4:18">
      <c r="D33" s="3" t="s">
        <v>35</v>
      </c>
      <c r="H33" s="11"/>
      <c r="I33" s="1">
        <v>2042</v>
      </c>
      <c r="J33" s="1" t="s">
        <v>16</v>
      </c>
      <c r="K33" s="1">
        <v>1</v>
      </c>
      <c r="L33" s="1">
        <f t="shared" si="0"/>
        <v>9828.8867904</v>
      </c>
      <c r="O33" s="1">
        <f t="shared" si="1"/>
        <v>8190.738992</v>
      </c>
      <c r="Q33" s="5">
        <v>-8.190738992</v>
      </c>
      <c r="R33" s="1">
        <v>-20.90917289</v>
      </c>
    </row>
    <row r="34" spans="4:18">
      <c r="D34" s="3" t="s">
        <v>35</v>
      </c>
      <c r="H34" s="11"/>
      <c r="I34" s="1">
        <v>2043</v>
      </c>
      <c r="J34" s="1" t="s">
        <v>16</v>
      </c>
      <c r="K34" s="1">
        <v>1</v>
      </c>
      <c r="L34" s="1">
        <f t="shared" si="0"/>
        <v>13299.146556</v>
      </c>
      <c r="O34" s="1">
        <f t="shared" si="1"/>
        <v>11082.62213</v>
      </c>
      <c r="Q34" s="5">
        <v>-11.08262213</v>
      </c>
      <c r="R34" s="1">
        <v>-22.88512888</v>
      </c>
    </row>
    <row r="35" spans="4:18">
      <c r="D35" s="3" t="s">
        <v>35</v>
      </c>
      <c r="H35" s="11"/>
      <c r="I35" s="1">
        <v>2044</v>
      </c>
      <c r="J35" s="1" t="s">
        <v>16</v>
      </c>
      <c r="K35" s="1">
        <v>1</v>
      </c>
      <c r="L35" s="1">
        <f t="shared" si="0"/>
        <v>17422.799364</v>
      </c>
      <c r="O35" s="1">
        <f t="shared" si="1"/>
        <v>14518.99947</v>
      </c>
      <c r="Q35" s="5">
        <v>-14.51899947</v>
      </c>
      <c r="R35" s="1">
        <v>-25.0721844</v>
      </c>
    </row>
    <row r="36" spans="4:18">
      <c r="D36" s="3" t="s">
        <v>35</v>
      </c>
      <c r="H36" s="11"/>
      <c r="I36" s="1">
        <v>2045</v>
      </c>
      <c r="J36" s="1" t="s">
        <v>16</v>
      </c>
      <c r="K36" s="1">
        <v>1</v>
      </c>
      <c r="L36" s="1">
        <f t="shared" si="0"/>
        <v>22203.08898</v>
      </c>
      <c r="O36" s="1">
        <f t="shared" si="1"/>
        <v>18502.57415</v>
      </c>
      <c r="Q36" s="5">
        <v>-18.50257415</v>
      </c>
      <c r="R36" s="1">
        <v>-27.17090334</v>
      </c>
    </row>
    <row r="37" spans="4:18">
      <c r="D37" s="3" t="s">
        <v>35</v>
      </c>
      <c r="H37" s="11"/>
      <c r="I37" s="1">
        <v>2046</v>
      </c>
      <c r="J37" s="1" t="s">
        <v>16</v>
      </c>
      <c r="K37" s="1">
        <v>1</v>
      </c>
      <c r="L37" s="1">
        <f t="shared" si="0"/>
        <v>27625.41408</v>
      </c>
      <c r="O37" s="1">
        <f t="shared" si="1"/>
        <v>23021.1784</v>
      </c>
      <c r="Q37" s="5">
        <v>-23.0211784</v>
      </c>
      <c r="R37" s="1">
        <v>-29.06183699</v>
      </c>
    </row>
    <row r="38" spans="4:18">
      <c r="D38" s="3" t="s">
        <v>35</v>
      </c>
      <c r="H38" s="11"/>
      <c r="I38" s="1">
        <v>2047</v>
      </c>
      <c r="J38" s="1" t="s">
        <v>16</v>
      </c>
      <c r="K38" s="1">
        <v>1</v>
      </c>
      <c r="L38" s="1">
        <f t="shared" si="0"/>
        <v>33660.997584</v>
      </c>
      <c r="O38" s="1">
        <f t="shared" si="1"/>
        <v>28050.83132</v>
      </c>
      <c r="Q38" s="5">
        <v>-28.05083132</v>
      </c>
      <c r="R38" s="1">
        <v>-30.81684052</v>
      </c>
    </row>
    <row r="39" spans="4:18">
      <c r="D39" s="3" t="s">
        <v>35</v>
      </c>
      <c r="H39" s="11"/>
      <c r="I39" s="1">
        <v>2048</v>
      </c>
      <c r="J39" s="1" t="s">
        <v>16</v>
      </c>
      <c r="K39" s="1">
        <v>1</v>
      </c>
      <c r="L39" s="1">
        <f t="shared" si="0"/>
        <v>40271.078748</v>
      </c>
      <c r="O39" s="1">
        <f t="shared" si="1"/>
        <v>33559.23229</v>
      </c>
      <c r="Q39" s="5">
        <v>-33.55923229</v>
      </c>
      <c r="R39" s="1">
        <v>-32.47989663</v>
      </c>
    </row>
    <row r="40" spans="4:18">
      <c r="D40" s="3" t="s">
        <v>35</v>
      </c>
      <c r="H40" s="11"/>
      <c r="I40" s="1">
        <v>2049</v>
      </c>
      <c r="J40" s="1" t="s">
        <v>16</v>
      </c>
      <c r="K40" s="1">
        <v>1</v>
      </c>
      <c r="L40" s="1">
        <f t="shared" si="0"/>
        <v>47410.92498</v>
      </c>
      <c r="O40" s="1">
        <f t="shared" si="1"/>
        <v>39509.10415</v>
      </c>
      <c r="Q40" s="5">
        <v>-39.50910415</v>
      </c>
      <c r="R40" s="1">
        <v>-34.07793585</v>
      </c>
    </row>
    <row r="41" spans="4:18">
      <c r="D41" s="3" t="s">
        <v>35</v>
      </c>
      <c r="H41" s="11"/>
      <c r="I41" s="1">
        <v>2050</v>
      </c>
      <c r="J41" s="1" t="s">
        <v>16</v>
      </c>
      <c r="K41" s="1">
        <v>1</v>
      </c>
      <c r="L41" s="1">
        <f t="shared" si="0"/>
        <v>55033.22808</v>
      </c>
      <c r="O41" s="1">
        <f t="shared" si="1"/>
        <v>45861.0234</v>
      </c>
      <c r="Q41" s="5">
        <v>-45.8610234</v>
      </c>
      <c r="R41" s="1">
        <v>-36.01528864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topLeftCell="D1" workbookViewId="0">
      <selection activeCell="L36" sqref="L36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36</v>
      </c>
      <c r="G11" t="s">
        <v>37</v>
      </c>
      <c r="H11" s="11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37</v>
      </c>
      <c r="H12" s="11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37</v>
      </c>
      <c r="H13" s="11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37</v>
      </c>
      <c r="H14" s="11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37</v>
      </c>
      <c r="H15" s="11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37</v>
      </c>
      <c r="H16" s="11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37</v>
      </c>
      <c r="H17" s="11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37</v>
      </c>
      <c r="H18" s="11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37</v>
      </c>
      <c r="H19" s="11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37</v>
      </c>
      <c r="H20" s="11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37</v>
      </c>
      <c r="H21" s="11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37</v>
      </c>
      <c r="H22" s="11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37</v>
      </c>
      <c r="H23" s="11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37</v>
      </c>
      <c r="H24" s="11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37</v>
      </c>
      <c r="H25" s="11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37</v>
      </c>
      <c r="H26" s="11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37</v>
      </c>
      <c r="H27" s="11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37</v>
      </c>
      <c r="H28" s="11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37</v>
      </c>
      <c r="H29" s="11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37</v>
      </c>
      <c r="H30" s="11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37</v>
      </c>
      <c r="H31" s="11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37</v>
      </c>
      <c r="H32" s="11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37</v>
      </c>
      <c r="H33" s="11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37</v>
      </c>
      <c r="H34" s="11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37</v>
      </c>
      <c r="H35" s="11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37</v>
      </c>
      <c r="H36" s="11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37</v>
      </c>
      <c r="H37" s="11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37</v>
      </c>
      <c r="H38" s="11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37</v>
      </c>
      <c r="H39" s="11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37</v>
      </c>
      <c r="H40" s="11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37</v>
      </c>
      <c r="H41" s="11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38</v>
      </c>
      <c r="R10" s="10"/>
    </row>
    <row r="11" spans="2:17">
      <c r="B11" s="1" t="s">
        <v>39</v>
      </c>
      <c r="G11" t="s">
        <v>40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40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40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40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40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40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40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40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40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40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40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40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40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40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40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40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40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40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40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40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40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40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40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40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40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40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40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40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40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40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40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TotalCO2</vt:lpstr>
      <vt:lpstr>TRACO2</vt:lpstr>
      <vt:lpstr>INDCO2</vt:lpstr>
      <vt:lpstr>HYDROGENCO2</vt:lpstr>
      <vt:lpstr>AGRCO2</vt:lpstr>
      <vt:lpstr>ELECO2</vt:lpstr>
      <vt:lpstr>SNKCO2_2</vt:lpstr>
      <vt:lpstr>SNKCO2</vt:lpstr>
      <vt:lpstr>RSDCO2</vt:lpstr>
      <vt:lpstr>COMCO2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2024-12-11T14:49:36Z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