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<sst xmlns="http://schemas.openxmlformats.org/spreadsheetml/2006/main" count="2206" uniqueCount="60">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</sst>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/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</xdr:colOff>
      <xdr:row>29</xdr:row>
      <xdr:rowOff>41275</xdr:rowOff>
    </xdr:from>
    <xdr:to>
      <xdr:col>42</xdr:col>
      <xdr:colOff>494137</xdr:colOff>
      <xdr:row>52</xdr:row>
      <xdr:rowOff>41896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15940" y="538162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229235</xdr:colOff>
      <xdr:row>55</xdr:row>
      <xdr:rowOff>93345</xdr:rowOff>
    </xdr:from>
    <xdr:to>
      <xdr:col>51</xdr:col>
      <xdr:colOff>358546</xdr:colOff>
      <xdr:row>106</xdr:row>
      <xdr:rowOff>95784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517235" y="10231120"/>
          <a:ext cx="17445355" cy="9393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27</xdr:col>
      <xdr:colOff>412750</xdr:colOff>
      <xdr:row>27</xdr:row>
      <xdr:rowOff>51435</xdr:rowOff>
    </xdr:from>
    <xdr:to>
      <xdr:col>46</xdr:col>
      <xdr:colOff>237597</xdr:colOff>
      <xdr:row>50</xdr:row>
      <xdr:rowOff>29480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354800" y="502348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0895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4434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4434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099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252730</xdr:colOff>
      <xdr:row>56</xdr:row>
      <xdr:rowOff>121920</xdr:rowOff>
    </xdr:from>
    <xdr:to>
      <xdr:col>49</xdr:col>
      <xdr:colOff>382041</xdr:colOff>
      <xdr:row>107</xdr:row>
      <xdr:rowOff>124359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58030" y="10513695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61299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tabSelected="1" zoomScale="40" zoomScaleNormal="40" topLeftCell="A19" workbookViewId="0">
      <selection activeCell="F67" sqref="F67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57568.7094508984</v>
      </c>
      <c r="G38">
        <f>V38*M2*1000/SUM(L2:R2)</f>
        <v>8182.35464276729</v>
      </c>
      <c r="H38">
        <f>V38*N2*1000/SUM(L2:R2)</f>
        <v>13352.5237851752</v>
      </c>
      <c r="I38">
        <f>V38*O2*1000/SUM(L2:R2)</f>
        <v>4653.15222816712</v>
      </c>
      <c r="J38">
        <f>V38*P2*1000/SUM(L2:R2)</f>
        <v>33853.3683846362</v>
      </c>
      <c r="K38">
        <f>V38*Q2*1000/SUM(L2:R2)</f>
        <v>17421.2221102875</v>
      </c>
      <c r="L38">
        <f>V38*R2*1000/SUM(L2:R2)</f>
        <v>15083.4064980683</v>
      </c>
      <c r="S38" t="s">
        <v>29</v>
      </c>
      <c r="V38" s="14">
        <v>150.1147371</v>
      </c>
    </row>
    <row r="39" spans="3:22">
      <c r="C39" t="s">
        <v>20</v>
      </c>
      <c r="D39" t="s">
        <v>28</v>
      </c>
      <c r="E39">
        <v>2022</v>
      </c>
      <c r="F39">
        <f>F38*V39/V38</f>
        <v>64677.2980131925</v>
      </c>
      <c r="G39">
        <f>G38*V39/V38</f>
        <v>9192.71240796645</v>
      </c>
      <c r="H39">
        <f>H38*V39/V38</f>
        <v>15001.2944239892</v>
      </c>
      <c r="I39">
        <f>I38*V39/V38</f>
        <v>5227.72381442049</v>
      </c>
      <c r="J39">
        <f>J38*V39/V38</f>
        <v>38033.5848527404</v>
      </c>
      <c r="K39">
        <f>K38*V39/V38</f>
        <v>19572.3959235549</v>
      </c>
      <c r="L39">
        <f>L38*V39/V38</f>
        <v>16945.906664136</v>
      </c>
      <c r="S39" t="s">
        <v>29</v>
      </c>
      <c r="V39" s="14">
        <v>168.6509161</v>
      </c>
    </row>
    <row r="40" spans="3:22">
      <c r="C40" t="s">
        <v>20</v>
      </c>
      <c r="D40" t="s">
        <v>28</v>
      </c>
      <c r="E40">
        <v>2023</v>
      </c>
      <c r="F40">
        <f t="shared" ref="F40:F56" si="0">F39*V40/V39</f>
        <v>66088.1326644953</v>
      </c>
      <c r="G40">
        <f t="shared" ref="G40:G56" si="1">G39*V40/V39</f>
        <v>9393.23712997903</v>
      </c>
      <c r="H40">
        <f t="shared" ref="H40:H56" si="2">H39*V40/V39</f>
        <v>15328.5243274933</v>
      </c>
      <c r="I40">
        <f t="shared" ref="I40:I56" si="3">I39*V40/V39</f>
        <v>5341.7584777628</v>
      </c>
      <c r="J40">
        <f t="shared" ref="J40:J56" si="4">J39*V40/V39</f>
        <v>38863.2283454627</v>
      </c>
      <c r="K40">
        <f t="shared" ref="K40:K56" si="5">K39*V40/V39</f>
        <v>19999.3372959718</v>
      </c>
      <c r="L40">
        <f t="shared" ref="L40:L56" si="6">L39*V40/V39</f>
        <v>17315.555258835</v>
      </c>
      <c r="S40" t="s">
        <v>29</v>
      </c>
      <c r="V40" s="14">
        <v>172.3297735</v>
      </c>
    </row>
    <row r="41" spans="3:22">
      <c r="C41" t="s">
        <v>20</v>
      </c>
      <c r="D41" t="s">
        <v>28</v>
      </c>
      <c r="E41">
        <v>2024</v>
      </c>
      <c r="F41">
        <f t="shared" si="0"/>
        <v>65340.3901926924</v>
      </c>
      <c r="G41">
        <f t="shared" si="1"/>
        <v>9286.95901215932</v>
      </c>
      <c r="H41">
        <f t="shared" si="2"/>
        <v>15155.0924539084</v>
      </c>
      <c r="I41">
        <f t="shared" si="3"/>
        <v>5281.32009757412</v>
      </c>
      <c r="J41">
        <f t="shared" si="4"/>
        <v>38423.5172316263</v>
      </c>
      <c r="K41">
        <f t="shared" si="5"/>
        <v>19773.0583363282</v>
      </c>
      <c r="L41">
        <f t="shared" si="6"/>
        <v>17119.6414757113</v>
      </c>
      <c r="S41" t="s">
        <v>29</v>
      </c>
      <c r="V41" s="14">
        <v>170.3799788</v>
      </c>
    </row>
    <row r="42" spans="3:22">
      <c r="C42" t="s">
        <v>20</v>
      </c>
      <c r="D42" t="s">
        <v>28</v>
      </c>
      <c r="E42">
        <v>2025</v>
      </c>
      <c r="F42">
        <f t="shared" si="0"/>
        <v>65028.2751247828</v>
      </c>
      <c r="G42">
        <f t="shared" si="1"/>
        <v>9242.59747966456</v>
      </c>
      <c r="H42">
        <f t="shared" si="2"/>
        <v>15082.7002827493</v>
      </c>
      <c r="I42">
        <f t="shared" si="3"/>
        <v>5256.09252277628</v>
      </c>
      <c r="J42">
        <f t="shared" si="4"/>
        <v>38239.9774845463</v>
      </c>
      <c r="K42">
        <f t="shared" si="5"/>
        <v>19678.6072712638</v>
      </c>
      <c r="L42">
        <f t="shared" si="6"/>
        <v>17037.8651342168</v>
      </c>
      <c r="S42" t="s">
        <v>29</v>
      </c>
      <c r="V42" s="14">
        <v>169.5661153</v>
      </c>
    </row>
    <row r="43" spans="3:22">
      <c r="C43" t="s">
        <v>20</v>
      </c>
      <c r="D43" t="s">
        <v>28</v>
      </c>
      <c r="E43">
        <v>2026</v>
      </c>
      <c r="F43">
        <f t="shared" si="0"/>
        <v>64305.4557312668</v>
      </c>
      <c r="G43">
        <f t="shared" si="1"/>
        <v>9139.86172830188</v>
      </c>
      <c r="H43">
        <f t="shared" si="2"/>
        <v>14915.049084097</v>
      </c>
      <c r="I43">
        <f t="shared" si="3"/>
        <v>5197.66862021563</v>
      </c>
      <c r="J43">
        <f t="shared" si="4"/>
        <v>37814.922425337</v>
      </c>
      <c r="K43">
        <f t="shared" si="5"/>
        <v>19459.8704380054</v>
      </c>
      <c r="L43">
        <f t="shared" si="6"/>
        <v>16848.4813727763</v>
      </c>
      <c r="S43" t="s">
        <v>29</v>
      </c>
      <c r="V43" s="14">
        <v>167.6813094</v>
      </c>
    </row>
    <row r="44" spans="3:22">
      <c r="C44" t="s">
        <v>20</v>
      </c>
      <c r="D44" t="s">
        <v>28</v>
      </c>
      <c r="E44">
        <v>2027</v>
      </c>
      <c r="F44">
        <f t="shared" si="0"/>
        <v>63209.4174895627</v>
      </c>
      <c r="G44">
        <f t="shared" si="1"/>
        <v>8984.07964318657</v>
      </c>
      <c r="H44">
        <f t="shared" si="2"/>
        <v>14660.8332638814</v>
      </c>
      <c r="I44">
        <f t="shared" si="3"/>
        <v>5109.07825862534</v>
      </c>
      <c r="J44">
        <f t="shared" si="4"/>
        <v>37170.3954468104</v>
      </c>
      <c r="K44">
        <f t="shared" si="5"/>
        <v>19128.1915479934</v>
      </c>
      <c r="L44">
        <f t="shared" si="6"/>
        <v>16561.3116499401</v>
      </c>
      <c r="S44" t="s">
        <v>29</v>
      </c>
      <c r="V44" s="14">
        <v>164.8233073</v>
      </c>
    </row>
    <row r="45" spans="3:22">
      <c r="C45" t="s">
        <v>20</v>
      </c>
      <c r="D45" t="s">
        <v>28</v>
      </c>
      <c r="E45">
        <v>2028</v>
      </c>
      <c r="F45">
        <f t="shared" si="0"/>
        <v>61257.6705691075</v>
      </c>
      <c r="G45">
        <f t="shared" si="1"/>
        <v>8706.67398951781</v>
      </c>
      <c r="H45">
        <f t="shared" si="2"/>
        <v>14208.1438180593</v>
      </c>
      <c r="I45">
        <f t="shared" si="3"/>
        <v>4951.32284568733</v>
      </c>
      <c r="J45">
        <f t="shared" si="4"/>
        <v>36022.6676599281</v>
      </c>
      <c r="K45">
        <f t="shared" si="5"/>
        <v>18537.5613787811</v>
      </c>
      <c r="L45">
        <f t="shared" si="6"/>
        <v>16049.9402389188</v>
      </c>
      <c r="S45" t="s">
        <v>29</v>
      </c>
      <c r="V45" s="14">
        <v>159.7339805</v>
      </c>
    </row>
    <row r="46" spans="3:22">
      <c r="C46" t="s">
        <v>20</v>
      </c>
      <c r="D46" t="s">
        <v>28</v>
      </c>
      <c r="E46">
        <v>2029</v>
      </c>
      <c r="F46">
        <f t="shared" si="0"/>
        <v>59215.6375456573</v>
      </c>
      <c r="G46">
        <f t="shared" si="1"/>
        <v>8416.4357932914</v>
      </c>
      <c r="H46">
        <f t="shared" si="2"/>
        <v>13734.5133549865</v>
      </c>
      <c r="I46">
        <f t="shared" si="3"/>
        <v>4786.26980552561</v>
      </c>
      <c r="J46">
        <f t="shared" si="4"/>
        <v>34821.8469909254</v>
      </c>
      <c r="K46">
        <f t="shared" si="5"/>
        <v>17919.609175277</v>
      </c>
      <c r="L46">
        <f t="shared" si="6"/>
        <v>15514.9132343366</v>
      </c>
      <c r="S46" t="s">
        <v>29</v>
      </c>
      <c r="V46" s="14">
        <v>154.4092259</v>
      </c>
    </row>
    <row r="47" spans="3:22">
      <c r="C47" t="s">
        <v>20</v>
      </c>
      <c r="D47" t="s">
        <v>28</v>
      </c>
      <c r="E47">
        <v>2030</v>
      </c>
      <c r="F47">
        <f t="shared" si="0"/>
        <v>56771.00688525</v>
      </c>
      <c r="G47">
        <f t="shared" si="1"/>
        <v>8068.97559790356</v>
      </c>
      <c r="H47">
        <f t="shared" si="2"/>
        <v>13167.5041350404</v>
      </c>
      <c r="I47">
        <f t="shared" si="3"/>
        <v>4588.67568342318</v>
      </c>
      <c r="J47">
        <f t="shared" si="4"/>
        <v>33384.2781605571</v>
      </c>
      <c r="K47">
        <f t="shared" si="5"/>
        <v>17179.8244186134</v>
      </c>
      <c r="L47">
        <f t="shared" si="6"/>
        <v>14874.4028192123</v>
      </c>
      <c r="S47" t="s">
        <v>29</v>
      </c>
      <c r="V47" s="14">
        <v>148.0346677</v>
      </c>
    </row>
    <row r="48" spans="3:22">
      <c r="C48" t="s">
        <v>20</v>
      </c>
      <c r="D48" t="s">
        <v>28</v>
      </c>
      <c r="E48">
        <v>2031</v>
      </c>
      <c r="F48">
        <f t="shared" si="0"/>
        <v>53953.611591749</v>
      </c>
      <c r="G48">
        <f t="shared" si="1"/>
        <v>7668.53362725366</v>
      </c>
      <c r="H48">
        <f t="shared" si="2"/>
        <v>12514.0356444744</v>
      </c>
      <c r="I48">
        <f t="shared" si="3"/>
        <v>4360.95181549865</v>
      </c>
      <c r="J48">
        <f t="shared" si="4"/>
        <v>31727.5045127583</v>
      </c>
      <c r="K48">
        <f t="shared" si="5"/>
        <v>16327.2350580263</v>
      </c>
      <c r="L48">
        <f t="shared" si="6"/>
        <v>14136.2254502396</v>
      </c>
      <c r="S48" t="s">
        <v>29</v>
      </c>
      <c r="V48" s="14">
        <v>140.6880977</v>
      </c>
    </row>
    <row r="49" spans="3:22">
      <c r="C49" t="s">
        <v>20</v>
      </c>
      <c r="D49" t="s">
        <v>28</v>
      </c>
      <c r="E49">
        <v>2032</v>
      </c>
      <c r="F49">
        <f t="shared" si="0"/>
        <v>51017.8376973046</v>
      </c>
      <c r="G49">
        <f t="shared" si="1"/>
        <v>7251.26627169811</v>
      </c>
      <c r="H49">
        <f t="shared" si="2"/>
        <v>11833.1103444744</v>
      </c>
      <c r="I49">
        <f t="shared" si="3"/>
        <v>4123.65966549865</v>
      </c>
      <c r="J49">
        <f t="shared" si="4"/>
        <v>30001.1181460917</v>
      </c>
      <c r="K49">
        <f t="shared" si="5"/>
        <v>15438.8224191375</v>
      </c>
      <c r="L49">
        <f t="shared" si="6"/>
        <v>13367.0320557951</v>
      </c>
      <c r="S49" t="s">
        <v>29</v>
      </c>
      <c r="V49" s="14">
        <v>133.0328466</v>
      </c>
    </row>
    <row r="50" spans="3:22">
      <c r="C50" t="s">
        <v>20</v>
      </c>
      <c r="D50" t="s">
        <v>28</v>
      </c>
      <c r="E50">
        <v>2033</v>
      </c>
      <c r="F50">
        <f t="shared" si="0"/>
        <v>47990.2767651842</v>
      </c>
      <c r="G50">
        <f t="shared" si="1"/>
        <v>6820.95304276729</v>
      </c>
      <c r="H50">
        <f t="shared" si="2"/>
        <v>11130.8958994609</v>
      </c>
      <c r="I50">
        <f t="shared" si="3"/>
        <v>3878.94857102426</v>
      </c>
      <c r="J50">
        <f t="shared" si="4"/>
        <v>28220.7562703504</v>
      </c>
      <c r="K50">
        <f t="shared" si="5"/>
        <v>14522.6335388589</v>
      </c>
      <c r="L50">
        <f t="shared" si="6"/>
        <v>12573.789812354</v>
      </c>
      <c r="S50" t="s">
        <v>29</v>
      </c>
      <c r="V50" s="14">
        <v>125.1382539</v>
      </c>
    </row>
    <row r="51" spans="3:22">
      <c r="C51" t="s">
        <v>20</v>
      </c>
      <c r="D51" t="s">
        <v>28</v>
      </c>
      <c r="E51">
        <v>2034</v>
      </c>
      <c r="F51">
        <f t="shared" si="0"/>
        <v>44963.6853161425</v>
      </c>
      <c r="G51">
        <f t="shared" si="1"/>
        <v>6390.77760838574</v>
      </c>
      <c r="H51">
        <f t="shared" si="2"/>
        <v>10428.9063169811</v>
      </c>
      <c r="I51">
        <f t="shared" si="3"/>
        <v>3634.31583773585</v>
      </c>
      <c r="J51">
        <f t="shared" si="4"/>
        <v>26440.9645006289</v>
      </c>
      <c r="K51">
        <f t="shared" si="5"/>
        <v>13606.7380398323</v>
      </c>
      <c r="L51">
        <f t="shared" si="6"/>
        <v>11780.8015802935</v>
      </c>
      <c r="S51" t="s">
        <v>29</v>
      </c>
      <c r="V51" s="14">
        <v>117.2461892</v>
      </c>
    </row>
    <row r="52" spans="3:22">
      <c r="C52" t="s">
        <v>20</v>
      </c>
      <c r="D52" t="s">
        <v>28</v>
      </c>
      <c r="E52">
        <v>2035</v>
      </c>
      <c r="F52">
        <f t="shared" si="0"/>
        <v>41800.6888251123</v>
      </c>
      <c r="G52">
        <f t="shared" si="1"/>
        <v>5941.21465534591</v>
      </c>
      <c r="H52">
        <f t="shared" si="2"/>
        <v>9695.27886064691</v>
      </c>
      <c r="I52">
        <f t="shared" si="3"/>
        <v>3378.65778477089</v>
      </c>
      <c r="J52">
        <f t="shared" si="4"/>
        <v>24580.9595355795</v>
      </c>
      <c r="K52">
        <f t="shared" si="5"/>
        <v>12649.5641700359</v>
      </c>
      <c r="L52">
        <f t="shared" si="6"/>
        <v>10952.0742685085</v>
      </c>
      <c r="S52" t="s">
        <v>29</v>
      </c>
      <c r="V52" s="14">
        <v>108.9984381</v>
      </c>
    </row>
    <row r="53" spans="3:22">
      <c r="C53" t="s">
        <v>20</v>
      </c>
      <c r="D53" t="s">
        <v>28</v>
      </c>
      <c r="E53">
        <v>2036</v>
      </c>
      <c r="F53">
        <f t="shared" si="0"/>
        <v>38478.5790684636</v>
      </c>
      <c r="G53">
        <f t="shared" si="1"/>
        <v>5469.03661886792</v>
      </c>
      <c r="H53">
        <f t="shared" si="2"/>
        <v>8924.74657035041</v>
      </c>
      <c r="I53">
        <f t="shared" si="3"/>
        <v>3110.13895633423</v>
      </c>
      <c r="J53">
        <f t="shared" si="4"/>
        <v>22627.3877692723</v>
      </c>
      <c r="K53">
        <f t="shared" si="5"/>
        <v>11644.2400539084</v>
      </c>
      <c r="L53">
        <f t="shared" si="6"/>
        <v>10081.6581628032</v>
      </c>
      <c r="S53" t="s">
        <v>29</v>
      </c>
      <c r="V53" s="14">
        <v>100.3357872</v>
      </c>
    </row>
    <row r="54" spans="3:22">
      <c r="C54" t="s">
        <v>20</v>
      </c>
      <c r="D54" t="s">
        <v>28</v>
      </c>
      <c r="E54">
        <v>2037</v>
      </c>
      <c r="F54">
        <f t="shared" si="0"/>
        <v>35264.3586043935</v>
      </c>
      <c r="G54">
        <f t="shared" si="1"/>
        <v>5012.19310113207</v>
      </c>
      <c r="H54">
        <f t="shared" si="2"/>
        <v>8179.23819250674</v>
      </c>
      <c r="I54">
        <f t="shared" si="3"/>
        <v>2850.3405822372</v>
      </c>
      <c r="J54">
        <f t="shared" si="4"/>
        <v>20737.2604678706</v>
      </c>
      <c r="K54">
        <f t="shared" si="5"/>
        <v>10671.5649818059</v>
      </c>
      <c r="L54">
        <f t="shared" si="6"/>
        <v>9239.5098100539</v>
      </c>
      <c r="S54" t="s">
        <v>29</v>
      </c>
      <c r="V54" s="14">
        <v>91.95446574</v>
      </c>
    </row>
    <row r="55" spans="3:22">
      <c r="C55" t="s">
        <v>20</v>
      </c>
      <c r="D55" t="s">
        <v>28</v>
      </c>
      <c r="E55">
        <v>2038</v>
      </c>
      <c r="F55">
        <f t="shared" si="0"/>
        <v>32212.8461211096</v>
      </c>
      <c r="G55">
        <f t="shared" si="1"/>
        <v>4578.4755908176</v>
      </c>
      <c r="H55">
        <f t="shared" si="2"/>
        <v>7471.46840919138</v>
      </c>
      <c r="I55">
        <f t="shared" si="3"/>
        <v>2603.69353653639</v>
      </c>
      <c r="J55">
        <f t="shared" si="4"/>
        <v>18942.8138455256</v>
      </c>
      <c r="K55">
        <f t="shared" si="5"/>
        <v>9748.12797495507</v>
      </c>
      <c r="L55">
        <f t="shared" si="6"/>
        <v>8439.99209186433</v>
      </c>
      <c r="S55" t="s">
        <v>29</v>
      </c>
      <c r="V55" s="14">
        <v>83.99741757</v>
      </c>
    </row>
    <row r="56" spans="3:22">
      <c r="C56" t="s">
        <v>20</v>
      </c>
      <c r="D56" t="s">
        <v>28</v>
      </c>
      <c r="E56">
        <v>2039</v>
      </c>
      <c r="F56">
        <f t="shared" si="0"/>
        <v>29290.8450300224</v>
      </c>
      <c r="G56">
        <f t="shared" si="1"/>
        <v>4163.16579106918</v>
      </c>
      <c r="H56">
        <f t="shared" si="2"/>
        <v>6793.73758212938</v>
      </c>
      <c r="I56">
        <f t="shared" si="3"/>
        <v>2367.51461195418</v>
      </c>
      <c r="J56">
        <f t="shared" si="4"/>
        <v>17224.5265971159</v>
      </c>
      <c r="K56">
        <f t="shared" si="5"/>
        <v>8863.88320900718</v>
      </c>
      <c r="L56">
        <f t="shared" si="6"/>
        <v>7674.4072687017</v>
      </c>
      <c r="S56" t="s">
        <v>29</v>
      </c>
      <c r="V56" s="14">
        <v>76.37808009</v>
      </c>
    </row>
    <row r="57" spans="3:22">
      <c r="C57" t="s">
        <v>20</v>
      </c>
      <c r="D57" t="s">
        <v>28</v>
      </c>
      <c r="E57">
        <v>2040</v>
      </c>
      <c r="F57">
        <f t="shared" ref="F57:F67" si="7">F56*V57/V56</f>
        <v>26410.8889397589</v>
      </c>
      <c r="G57">
        <f t="shared" ref="G57:G67" si="8">G56*V57/V56</f>
        <v>3753.83193052411</v>
      </c>
      <c r="H57">
        <f t="shared" ref="H57:H67" si="9">H56*V57/V56</f>
        <v>6125.75869981132</v>
      </c>
      <c r="I57">
        <f t="shared" ref="I57:I67" si="10">I56*V57/V56</f>
        <v>2134.73409235849</v>
      </c>
      <c r="J57">
        <f t="shared" ref="J57:J67" si="11">J56*V57/V56</f>
        <v>15530.9639762893</v>
      </c>
      <c r="K57">
        <f t="shared" ref="K57:K67" si="12">K56*V57/V56</f>
        <v>7992.36193998951</v>
      </c>
      <c r="L57">
        <f t="shared" ref="L57:L67" si="13">L56*V57/V56</f>
        <v>6919.83853126834</v>
      </c>
      <c r="S57" t="s">
        <v>29</v>
      </c>
      <c r="V57" s="14">
        <v>68.86837811</v>
      </c>
    </row>
    <row r="58" spans="3:22">
      <c r="C58" t="s">
        <v>20</v>
      </c>
      <c r="D58" t="s">
        <v>28</v>
      </c>
      <c r="E58">
        <v>2041</v>
      </c>
      <c r="F58">
        <f t="shared" si="7"/>
        <v>23639.2744626879</v>
      </c>
      <c r="G58">
        <f t="shared" si="8"/>
        <v>3359.89687794549</v>
      </c>
      <c r="H58">
        <f t="shared" si="9"/>
        <v>5482.90864148248</v>
      </c>
      <c r="I58">
        <f t="shared" si="10"/>
        <v>1910.71058718329</v>
      </c>
      <c r="J58">
        <f t="shared" si="11"/>
        <v>13901.111808203</v>
      </c>
      <c r="K58">
        <f t="shared" si="12"/>
        <v>7153.6265945268</v>
      </c>
      <c r="L58">
        <f t="shared" si="13"/>
        <v>6193.65605797094</v>
      </c>
      <c r="S58" t="s">
        <v>29</v>
      </c>
      <c r="V58" s="14">
        <v>61.64118503</v>
      </c>
    </row>
    <row r="59" spans="3:22">
      <c r="C59" t="s">
        <v>20</v>
      </c>
      <c r="D59" t="s">
        <v>28</v>
      </c>
      <c r="E59">
        <v>2042</v>
      </c>
      <c r="F59">
        <f t="shared" si="7"/>
        <v>21015.3484683992</v>
      </c>
      <c r="G59">
        <f t="shared" si="8"/>
        <v>2986.95308180293</v>
      </c>
      <c r="H59">
        <f t="shared" si="9"/>
        <v>4874.31354557951</v>
      </c>
      <c r="I59">
        <f t="shared" si="10"/>
        <v>1698.62441739892</v>
      </c>
      <c r="J59">
        <f t="shared" si="11"/>
        <v>12358.1080802066</v>
      </c>
      <c r="K59">
        <f t="shared" si="12"/>
        <v>6359.58417142108</v>
      </c>
      <c r="L59">
        <f t="shared" si="13"/>
        <v>5506.16900519167</v>
      </c>
      <c r="S59" t="s">
        <v>29</v>
      </c>
      <c r="V59" s="14">
        <v>54.79910077</v>
      </c>
    </row>
    <row r="60" spans="3:22">
      <c r="C60" t="s">
        <v>20</v>
      </c>
      <c r="D60" t="s">
        <v>28</v>
      </c>
      <c r="E60">
        <v>2043</v>
      </c>
      <c r="F60">
        <f t="shared" si="7"/>
        <v>18583.0932403174</v>
      </c>
      <c r="G60">
        <f t="shared" si="8"/>
        <v>2641.25183111111</v>
      </c>
      <c r="H60">
        <f t="shared" si="9"/>
        <v>4310.17469142857</v>
      </c>
      <c r="I60">
        <f t="shared" si="10"/>
        <v>1502.03057428572</v>
      </c>
      <c r="J60">
        <f t="shared" si="11"/>
        <v>10927.8166419048</v>
      </c>
      <c r="K60">
        <f t="shared" si="12"/>
        <v>5623.54442063492</v>
      </c>
      <c r="L60">
        <f t="shared" si="13"/>
        <v>4868.90104031746</v>
      </c>
      <c r="S60" t="s">
        <v>29</v>
      </c>
      <c r="V60" s="14">
        <v>48.45681244</v>
      </c>
    </row>
    <row r="61" spans="3:22">
      <c r="C61" t="s">
        <v>20</v>
      </c>
      <c r="D61" t="s">
        <v>28</v>
      </c>
      <c r="E61">
        <v>2044</v>
      </c>
      <c r="F61">
        <f t="shared" si="7"/>
        <v>16295.6511915184</v>
      </c>
      <c r="G61">
        <f t="shared" si="8"/>
        <v>2316.13316427673</v>
      </c>
      <c r="H61">
        <f t="shared" si="9"/>
        <v>3779.62389994609</v>
      </c>
      <c r="I61">
        <f t="shared" si="10"/>
        <v>1317.14166210243</v>
      </c>
      <c r="J61">
        <f t="shared" si="11"/>
        <v>9582.68281703504</v>
      </c>
      <c r="K61">
        <f t="shared" si="12"/>
        <v>4931.32747888589</v>
      </c>
      <c r="L61">
        <f t="shared" si="13"/>
        <v>4269.5751462354</v>
      </c>
      <c r="S61" t="s">
        <v>29</v>
      </c>
      <c r="V61" s="14">
        <v>42.49213536</v>
      </c>
    </row>
    <row r="62" spans="3:22">
      <c r="C62" t="s">
        <v>20</v>
      </c>
      <c r="D62" t="s">
        <v>28</v>
      </c>
      <c r="E62">
        <v>2045</v>
      </c>
      <c r="F62">
        <f t="shared" si="7"/>
        <v>14176.8963451991</v>
      </c>
      <c r="G62">
        <f t="shared" si="8"/>
        <v>2014.99034348008</v>
      </c>
      <c r="H62">
        <f t="shared" si="9"/>
        <v>3288.19852754717</v>
      </c>
      <c r="I62">
        <f t="shared" si="10"/>
        <v>1145.88736566038</v>
      </c>
      <c r="J62">
        <f t="shared" si="11"/>
        <v>8336.745761761</v>
      </c>
      <c r="K62">
        <f t="shared" si="12"/>
        <v>4290.1580115304</v>
      </c>
      <c r="L62">
        <f t="shared" si="13"/>
        <v>3714.4464848218</v>
      </c>
      <c r="S62" t="s">
        <v>29</v>
      </c>
      <c r="V62" s="14">
        <v>36.96732284</v>
      </c>
    </row>
    <row r="63" spans="3:22">
      <c r="C63" t="s">
        <v>20</v>
      </c>
      <c r="D63" t="s">
        <v>28</v>
      </c>
      <c r="E63">
        <v>2046</v>
      </c>
      <c r="F63">
        <f t="shared" si="7"/>
        <v>12187.8961285519</v>
      </c>
      <c r="G63">
        <f t="shared" si="8"/>
        <v>1732.28980507337</v>
      </c>
      <c r="H63">
        <f t="shared" si="9"/>
        <v>2826.8685280593</v>
      </c>
      <c r="I63">
        <f t="shared" si="10"/>
        <v>985.120850687332</v>
      </c>
      <c r="J63">
        <f t="shared" si="11"/>
        <v>7167.11111659479</v>
      </c>
      <c r="K63">
        <f t="shared" si="12"/>
        <v>3688.25439266996</v>
      </c>
      <c r="L63">
        <f t="shared" si="13"/>
        <v>3193.31444836328</v>
      </c>
      <c r="S63" t="s">
        <v>29</v>
      </c>
      <c r="V63" s="14">
        <v>31.78085527</v>
      </c>
    </row>
    <row r="64" spans="3:22">
      <c r="C64" t="s">
        <v>20</v>
      </c>
      <c r="D64" t="s">
        <v>28</v>
      </c>
      <c r="E64">
        <v>2047</v>
      </c>
      <c r="F64">
        <f t="shared" si="7"/>
        <v>10314.1753998847</v>
      </c>
      <c r="G64">
        <f t="shared" si="8"/>
        <v>1465.97416851153</v>
      </c>
      <c r="H64">
        <f t="shared" si="9"/>
        <v>2392.27652773585</v>
      </c>
      <c r="I64">
        <f t="shared" si="10"/>
        <v>833.672123301887</v>
      </c>
      <c r="J64">
        <f t="shared" si="11"/>
        <v>6065.26675213836</v>
      </c>
      <c r="K64">
        <f t="shared" si="12"/>
        <v>3121.23621042977</v>
      </c>
      <c r="L64">
        <f t="shared" si="13"/>
        <v>2702.3864479979</v>
      </c>
      <c r="S64" t="s">
        <v>29</v>
      </c>
      <c r="V64" s="14">
        <v>26.89498763</v>
      </c>
    </row>
    <row r="65" spans="3:22">
      <c r="C65" t="s">
        <v>20</v>
      </c>
      <c r="D65" t="s">
        <v>28</v>
      </c>
      <c r="E65">
        <v>2048</v>
      </c>
      <c r="F65">
        <f t="shared" si="7"/>
        <v>8572.1540195178</v>
      </c>
      <c r="G65">
        <f t="shared" si="8"/>
        <v>1218.37722104822</v>
      </c>
      <c r="H65">
        <f t="shared" si="9"/>
        <v>1988.23095962264</v>
      </c>
      <c r="I65">
        <f t="shared" si="10"/>
        <v>692.868364716982</v>
      </c>
      <c r="J65">
        <f t="shared" si="11"/>
        <v>5040.86839257861</v>
      </c>
      <c r="K65">
        <f t="shared" si="12"/>
        <v>2594.07237997903</v>
      </c>
      <c r="L65">
        <f t="shared" si="13"/>
        <v>2245.96460253669</v>
      </c>
      <c r="S65" t="s">
        <v>29</v>
      </c>
      <c r="V65" s="14">
        <v>22.35253594</v>
      </c>
    </row>
    <row r="66" spans="3:22">
      <c r="C66" t="s">
        <v>20</v>
      </c>
      <c r="D66" t="s">
        <v>28</v>
      </c>
      <c r="E66">
        <v>2049</v>
      </c>
      <c r="F66">
        <f t="shared" si="7"/>
        <v>6939.33231389786</v>
      </c>
      <c r="G66">
        <f t="shared" si="8"/>
        <v>986.301039538784</v>
      </c>
      <c r="H66">
        <f t="shared" si="9"/>
        <v>1609.51323485175</v>
      </c>
      <c r="I66">
        <f t="shared" si="10"/>
        <v>560.890975781672</v>
      </c>
      <c r="J66">
        <f t="shared" si="11"/>
        <v>4080.68507017969</v>
      </c>
      <c r="K66">
        <f t="shared" si="12"/>
        <v>2099.95413638065</v>
      </c>
      <c r="L66">
        <f t="shared" si="13"/>
        <v>1818.15383936957</v>
      </c>
      <c r="S66" t="s">
        <v>29</v>
      </c>
      <c r="V66" s="14">
        <v>18.09483061</v>
      </c>
    </row>
    <row r="67" spans="3:22">
      <c r="C67" t="s">
        <v>20</v>
      </c>
      <c r="D67" t="s">
        <v>28</v>
      </c>
      <c r="E67">
        <v>2050</v>
      </c>
      <c r="F67">
        <f t="shared" si="7"/>
        <v>5483.19844685533</v>
      </c>
      <c r="G67">
        <f t="shared" si="8"/>
        <v>779.337850314465</v>
      </c>
      <c r="H67">
        <f t="shared" si="9"/>
        <v>1271.77660188679</v>
      </c>
      <c r="I67">
        <f t="shared" si="10"/>
        <v>443.194876415095</v>
      </c>
      <c r="J67">
        <f t="shared" si="11"/>
        <v>3224.40330377358</v>
      </c>
      <c r="K67">
        <f t="shared" si="12"/>
        <v>1659.30448899371</v>
      </c>
      <c r="L67">
        <f t="shared" si="13"/>
        <v>1436.636531761</v>
      </c>
      <c r="S67" t="s">
        <v>29</v>
      </c>
      <c r="V67" s="14">
        <v>14.2978521</v>
      </c>
    </row>
    <row r="72" spans="6:14">
      <c r="F72">
        <f>F66*V67/V66</f>
        <v>5483.19844685533</v>
      </c>
      <c r="G72">
        <f>G66*V67/V66</f>
        <v>779.337850314465</v>
      </c>
      <c r="H72">
        <f>H66*V67/V66</f>
        <v>1271.77660188679</v>
      </c>
      <c r="I72">
        <f>I66*V67/V66</f>
        <v>443.194876415095</v>
      </c>
      <c r="J72">
        <f>J66*V67/V66</f>
        <v>3224.40330377358</v>
      </c>
      <c r="K72">
        <f>K66*V67/V66</f>
        <v>1659.30448899371</v>
      </c>
      <c r="L72">
        <f>L66*V67/V66</f>
        <v>1436.636531761</v>
      </c>
      <c r="N72" t="s">
        <v>30</v>
      </c>
    </row>
    <row r="75" spans="2:22">
      <c r="B75" s="9"/>
      <c r="C75" t="s">
        <v>20</v>
      </c>
      <c r="D75" t="s">
        <v>28</v>
      </c>
      <c r="E75">
        <v>2020</v>
      </c>
      <c r="F75">
        <f>V75*L2*1000/SUM(L2:R2)</f>
        <v>54924.6793995208</v>
      </c>
      <c r="G75">
        <f>V75*M2*1000/SUM(L2:R2)</f>
        <v>7806.55341719077</v>
      </c>
      <c r="H75">
        <f>V75*N2*1000/SUM(L2:R2)</f>
        <v>12739.2657412399</v>
      </c>
      <c r="I75">
        <f>V75*O2*1000/SUM(L2:R2)</f>
        <v>4439.4410916442</v>
      </c>
      <c r="J75">
        <f>V75*P2*1000/SUM(L2:R2)</f>
        <v>32298.5424348608</v>
      </c>
      <c r="K75">
        <f>V75*Q2*1000/SUM(L2:R2)</f>
        <v>16621.0958745133</v>
      </c>
      <c r="L75">
        <f>V75*R2*1000/SUM(L2:R2)</f>
        <v>14390.6520410302</v>
      </c>
      <c r="S75" t="s">
        <v>29</v>
      </c>
      <c r="T75" s="15"/>
      <c r="V75">
        <v>143.22023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4" workbookViewId="0">
      <selection activeCell="H70" sqref="H70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42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42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42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42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42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42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42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42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42</v>
      </c>
      <c r="V46" s="14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42</v>
      </c>
      <c r="T47" s="12"/>
      <c r="V47" s="14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42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42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42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42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42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42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42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42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42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42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42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42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42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42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42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42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42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42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42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42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42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23" workbookViewId="0">
      <selection activeCell="O71" sqref="O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43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43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43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43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43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43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43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43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43</v>
      </c>
      <c r="V46" s="14">
        <v>68.0975924</v>
      </c>
    </row>
    <row r="47" ht="15.25" spans="2:22">
      <c r="B47" s="6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43</v>
      </c>
      <c r="T47" s="12"/>
      <c r="V47" s="14">
        <v>65.62529254</v>
      </c>
    </row>
    <row r="48" ht="15.25" spans="2:22">
      <c r="B48" s="7"/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43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43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43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43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43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43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43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43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43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43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43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43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43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43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43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43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43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43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43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43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43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55" zoomScaleNormal="55" topLeftCell="A15" workbookViewId="0">
      <selection activeCell="J71" sqref="J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4">
        <v>189.1523515</v>
      </c>
      <c r="X38" s="14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6468.85472863731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7" si="0">W39+X39</f>
        <v>237.35720812</v>
      </c>
      <c r="W39" s="14">
        <v>191.4234074</v>
      </c>
      <c r="X39" s="14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44831.7702751145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4">
        <v>188.9128906</v>
      </c>
      <c r="X40" s="14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6199.94827410901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4">
        <v>183.3913564</v>
      </c>
      <c r="X41" s="14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9769.94786725068</v>
      </c>
      <c r="I42">
        <f t="shared" si="4"/>
        <v>3404.67880222372</v>
      </c>
      <c r="J42">
        <f t="shared" si="5"/>
        <v>24770.2718654537</v>
      </c>
      <c r="K42">
        <f t="shared" si="6"/>
        <v>12746.9858537361</v>
      </c>
      <c r="L42">
        <f t="shared" si="7"/>
        <v>11036.4225907832</v>
      </c>
      <c r="S42" t="s">
        <v>59</v>
      </c>
      <c r="V42">
        <f t="shared" si="0"/>
        <v>219.6757975</v>
      </c>
      <c r="W42" s="14">
        <v>177.271171</v>
      </c>
      <c r="X42" s="14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9519.40178757413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4">
        <v>172.6087422</v>
      </c>
      <c r="X43" s="14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4">
        <v>165.7685096</v>
      </c>
      <c r="X44" s="14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37648.6041119369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4">
        <v>157.1440222</v>
      </c>
      <c r="X45" s="14">
        <v>39.19910803</v>
      </c>
    </row>
    <row r="46" spans="3:24"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9284.69828144129</v>
      </c>
      <c r="S46" t="s">
        <v>59</v>
      </c>
      <c r="V46">
        <f t="shared" si="0"/>
        <v>184.80839083</v>
      </c>
      <c r="W46" s="14">
        <v>146.8629556</v>
      </c>
      <c r="X46" s="14">
        <v>37.94543523</v>
      </c>
    </row>
    <row r="47" spans="2:24">
      <c r="B47" s="6"/>
      <c r="C47" t="s">
        <v>20</v>
      </c>
      <c r="D47" t="s">
        <v>28</v>
      </c>
      <c r="E47">
        <v>2030</v>
      </c>
      <c r="F47">
        <f t="shared" si="1"/>
        <v>32875.2091864405</v>
      </c>
      <c r="G47">
        <f t="shared" si="2"/>
        <v>4672.61856457023</v>
      </c>
      <c r="H47">
        <f t="shared" si="3"/>
        <v>7625.09732789758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8613.53587040281</v>
      </c>
      <c r="S47" t="s">
        <v>59</v>
      </c>
      <c r="V47">
        <f t="shared" si="0"/>
        <v>171.4491581</v>
      </c>
      <c r="W47" s="14">
        <v>134.8391153</v>
      </c>
      <c r="X47" s="14">
        <v>36.6100428</v>
      </c>
    </row>
    <row r="48" ht="15.25" spans="2:24">
      <c r="B48" s="7"/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18022.8443911546</v>
      </c>
      <c r="K48">
        <f t="shared" si="6"/>
        <v>9274.70411895403</v>
      </c>
      <c r="L48">
        <f t="shared" si="7"/>
        <v>8030.09866299116</v>
      </c>
      <c r="S48" t="s">
        <v>59</v>
      </c>
      <c r="V48">
        <f t="shared" si="0"/>
        <v>159.83606221</v>
      </c>
      <c r="W48" s="14">
        <v>123.7230884</v>
      </c>
      <c r="X48" s="14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4055.12979662473</v>
      </c>
      <c r="H49">
        <f t="shared" si="3"/>
        <v>6617.43708570081</v>
      </c>
      <c r="I49">
        <f t="shared" si="4"/>
        <v>2306.07656016846</v>
      </c>
      <c r="J49">
        <f t="shared" si="5"/>
        <v>16777.5425102112</v>
      </c>
      <c r="K49">
        <f t="shared" si="6"/>
        <v>8633.86151753893</v>
      </c>
      <c r="L49">
        <f t="shared" si="7"/>
        <v>7475.25300421757</v>
      </c>
      <c r="S49" t="s">
        <v>59</v>
      </c>
      <c r="V49">
        <f t="shared" si="0"/>
        <v>148.79207023</v>
      </c>
      <c r="W49" s="14">
        <v>113.1427199</v>
      </c>
      <c r="X49" s="14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15531.6897113298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4">
        <v>102.5974759</v>
      </c>
      <c r="X50" s="14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</v>
      </c>
      <c r="H51">
        <f t="shared" si="3"/>
        <v>5652.5988861186</v>
      </c>
      <c r="I51">
        <f t="shared" si="4"/>
        <v>1969.84506637466</v>
      </c>
      <c r="J51">
        <f t="shared" si="5"/>
        <v>14331.3365698563</v>
      </c>
      <c r="K51">
        <f t="shared" si="6"/>
        <v>7375.02379922881</v>
      </c>
      <c r="L51">
        <f t="shared" si="7"/>
        <v>6385.343186171</v>
      </c>
      <c r="S51" t="s">
        <v>59</v>
      </c>
      <c r="V51">
        <f t="shared" si="0"/>
        <v>127.0978295</v>
      </c>
      <c r="W51" s="14">
        <v>92.49518478</v>
      </c>
      <c r="X51" s="14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5237.17177322103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5916.06441049041</v>
      </c>
      <c r="S52" t="s">
        <v>59</v>
      </c>
      <c r="V52">
        <f t="shared" si="0"/>
        <v>117.75701381</v>
      </c>
      <c r="W52" s="14">
        <v>83.63703044</v>
      </c>
      <c r="X52" s="14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5439.16130486897</v>
      </c>
      <c r="S53" t="s">
        <v>59</v>
      </c>
      <c r="V53">
        <f t="shared" si="0"/>
        <v>108.26443873</v>
      </c>
      <c r="W53" s="14">
        <v>74.63349683</v>
      </c>
      <c r="X53" s="14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2687.42618362683</v>
      </c>
      <c r="H54">
        <f t="shared" si="3"/>
        <v>4385.52514580863</v>
      </c>
      <c r="I54">
        <f t="shared" si="4"/>
        <v>1528.28906596361</v>
      </c>
      <c r="J54">
        <f t="shared" si="5"/>
        <v>11118.8566828077</v>
      </c>
      <c r="K54">
        <f t="shared" si="6"/>
        <v>5721.85519865603</v>
      </c>
      <c r="L54">
        <f t="shared" si="7"/>
        <v>4954.01914619122</v>
      </c>
      <c r="S54" t="s">
        <v>59</v>
      </c>
      <c r="V54">
        <f t="shared" si="0"/>
        <v>98.60786843</v>
      </c>
      <c r="W54" s="14">
        <v>65.50766735</v>
      </c>
      <c r="X54" s="14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2490.66339916142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4">
        <v>58.87306954</v>
      </c>
      <c r="X55" s="14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9868.34123079965</v>
      </c>
      <c r="K56">
        <f t="shared" si="6"/>
        <v>5078.32965064391</v>
      </c>
      <c r="L56">
        <f t="shared" si="7"/>
        <v>4396.85057494459</v>
      </c>
      <c r="S56" t="s">
        <v>59</v>
      </c>
      <c r="V56">
        <f t="shared" si="0"/>
        <v>87.51763976</v>
      </c>
      <c r="W56" s="14">
        <v>55.53666573</v>
      </c>
      <c r="X56" s="14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</v>
      </c>
      <c r="G57">
        <f t="shared" si="2"/>
        <v>2274.63718853249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4193.08119094863</v>
      </c>
      <c r="S57" t="s">
        <v>59</v>
      </c>
      <c r="V57">
        <f t="shared" si="0"/>
        <v>83.46168761</v>
      </c>
      <c r="W57" s="14">
        <v>52.02803603</v>
      </c>
      <c r="X57" s="14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3494.03040109165</v>
      </c>
      <c r="I58">
        <f t="shared" si="4"/>
        <v>1217.61665492588</v>
      </c>
      <c r="J58">
        <f t="shared" si="5"/>
        <v>8858.60233004044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4">
        <v>47.81056568</v>
      </c>
      <c r="X58" s="14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2056.79615637316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4">
        <v>45.29177179</v>
      </c>
      <c r="X59" s="14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8226.74757701259</v>
      </c>
      <c r="K60">
        <f t="shared" si="6"/>
        <v>4233.55203996331</v>
      </c>
      <c r="L60">
        <f t="shared" si="7"/>
        <v>3665.4366694392</v>
      </c>
      <c r="S60" t="s">
        <v>59</v>
      </c>
      <c r="V60">
        <f t="shared" si="0"/>
        <v>72.95912393</v>
      </c>
      <c r="W60" s="14">
        <v>43.35530839</v>
      </c>
      <c r="X60" s="14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7940.12066745733</v>
      </c>
      <c r="K61">
        <f t="shared" si="6"/>
        <v>4086.05147229709</v>
      </c>
      <c r="L61">
        <f t="shared" si="7"/>
        <v>3537.72972633722</v>
      </c>
      <c r="S61" t="s">
        <v>59</v>
      </c>
      <c r="V61">
        <f t="shared" si="0"/>
        <v>70.41716576</v>
      </c>
      <c r="W61" s="14">
        <v>41.33981175</v>
      </c>
      <c r="X61" s="14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3026.25691322103</v>
      </c>
      <c r="I62">
        <f t="shared" si="4"/>
        <v>1054.60468188005</v>
      </c>
      <c r="J62">
        <f t="shared" si="5"/>
        <v>7672.63116382301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4">
        <v>39.4803992</v>
      </c>
      <c r="X62" s="14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4">
        <v>37.83372709</v>
      </c>
      <c r="X63" s="14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4">
        <v>36.28121566</v>
      </c>
      <c r="X64" s="14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6979.34096635221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4">
        <v>34.74463757</v>
      </c>
      <c r="X65" s="14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6767.27642124439</v>
      </c>
      <c r="K66">
        <f t="shared" si="6"/>
        <v>3482.49616631102</v>
      </c>
      <c r="L66">
        <f t="shared" si="7"/>
        <v>3015.16764850928</v>
      </c>
      <c r="S66" t="s">
        <v>59</v>
      </c>
      <c r="V66">
        <f t="shared" si="0"/>
        <v>60.01576619</v>
      </c>
      <c r="W66" s="14">
        <v>33.28264818</v>
      </c>
      <c r="X66" s="14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4">
        <v>31.86210077</v>
      </c>
      <c r="X67" s="14">
        <v>26.35733217</v>
      </c>
    </row>
    <row r="73" spans="3:24">
      <c r="C73" t="s">
        <v>20</v>
      </c>
      <c r="D73" t="s">
        <v>28</v>
      </c>
      <c r="E73">
        <v>2020</v>
      </c>
      <c r="F73">
        <f>V73*L2*500/SUM(L2:R2)</f>
        <v>43989.390410602</v>
      </c>
      <c r="G73">
        <f>V73*M2*500/SUM(L2:R2)</f>
        <v>6252.29914465408</v>
      </c>
      <c r="H73">
        <f>V73*N2*500/SUM(L2:R2)</f>
        <v>10202.9277250674</v>
      </c>
      <c r="I73">
        <f>V73*O2*500/SUM(L2:R2)</f>
        <v>3555.56572237197</v>
      </c>
      <c r="J73">
        <f>V73*P2*500/SUM(L2:R2)</f>
        <v>25868.0288787062</v>
      </c>
      <c r="K73">
        <f>V73*Q2*500/SUM(L2:R2)</f>
        <v>13311.9006513926</v>
      </c>
      <c r="L73">
        <f>V73*R2*500/SUM(L2:R2)</f>
        <v>11525.5294672057</v>
      </c>
      <c r="M73" s="15"/>
      <c r="N73" s="15"/>
      <c r="O73" s="15"/>
      <c r="P73" s="15"/>
      <c r="Q73" s="15"/>
      <c r="R73" s="15"/>
      <c r="S73" t="s">
        <v>59</v>
      </c>
      <c r="T73" s="15"/>
      <c r="V73">
        <f>W73+X73</f>
        <v>229.411284</v>
      </c>
      <c r="W73">
        <v>183.35403</v>
      </c>
      <c r="X73">
        <v>46.057254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3" workbookViewId="0">
      <selection activeCell="R36" sqref="R3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5.5" spans="5:13">
      <c r="E34" s="5" t="s">
        <v>22</v>
      </c>
      <c r="F34" s="25" t="s">
        <v>32</v>
      </c>
      <c r="G34" s="26" t="s">
        <v>33</v>
      </c>
      <c r="M34" s="27" t="s">
        <v>34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4">
        <f>W38*1.345</f>
        <v>103.31288355635</v>
      </c>
      <c r="W38" s="14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4">
        <f t="shared" ref="V39:V67" si="0">W39*1.345</f>
        <v>99.8079767452</v>
      </c>
      <c r="W39" s="14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4">
        <f t="shared" si="0"/>
        <v>102.10322192175</v>
      </c>
      <c r="W40" s="14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4">
        <f t="shared" si="0"/>
        <v>100.30349054895</v>
      </c>
      <c r="W41" s="14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4">
        <f t="shared" si="0"/>
        <v>97.05269764095</v>
      </c>
      <c r="W42" s="14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4">
        <f t="shared" si="0"/>
        <v>93.68528206945</v>
      </c>
      <c r="W43" s="14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4">
        <f t="shared" si="0"/>
        <v>91.4912913981</v>
      </c>
      <c r="W44" s="14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4">
        <f t="shared" si="0"/>
        <v>87.9434224759</v>
      </c>
      <c r="W45" s="14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4">
        <f t="shared" si="0"/>
        <v>81.99282375125</v>
      </c>
      <c r="W46" s="14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4">
        <f t="shared" si="0"/>
        <v>76.04989718905</v>
      </c>
      <c r="W47" s="14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4">
        <f t="shared" si="0"/>
        <v>73.2526251673</v>
      </c>
      <c r="W48" s="14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4">
        <f t="shared" si="0"/>
        <v>69.4241352568</v>
      </c>
      <c r="W49" s="14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4">
        <f t="shared" si="0"/>
        <v>66.2588165339</v>
      </c>
      <c r="W50" s="14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4">
        <f t="shared" si="0"/>
        <v>62.98637909235</v>
      </c>
      <c r="W51" s="14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4">
        <f t="shared" si="0"/>
        <v>61.11385868675</v>
      </c>
      <c r="W52" s="14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4">
        <f t="shared" si="0"/>
        <v>57.0254994836</v>
      </c>
      <c r="W53" s="14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4">
        <f t="shared" si="0"/>
        <v>53.18307726955</v>
      </c>
      <c r="W54" s="14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4">
        <f t="shared" si="0"/>
        <v>49.20356809595</v>
      </c>
      <c r="W55" s="14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4">
        <f t="shared" si="0"/>
        <v>45.30811736045</v>
      </c>
      <c r="W56" s="14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4">
        <f t="shared" si="0"/>
        <v>40.43967557505</v>
      </c>
      <c r="W57" s="14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4">
        <f t="shared" si="0"/>
        <v>36.38797002945</v>
      </c>
      <c r="W58" s="14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4">
        <f t="shared" si="0"/>
        <v>34.3062705836</v>
      </c>
      <c r="W59" s="14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4">
        <f t="shared" si="0"/>
        <v>32.80217614225</v>
      </c>
      <c r="W60" s="14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4">
        <f t="shared" si="0"/>
        <v>31.2626623633</v>
      </c>
      <c r="W61" s="14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4">
        <f t="shared" si="0"/>
        <v>30.29790191985</v>
      </c>
      <c r="W62" s="14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4">
        <f t="shared" si="0"/>
        <v>29.15721731905</v>
      </c>
      <c r="W63" s="14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4">
        <f t="shared" si="0"/>
        <v>28.0094266394</v>
      </c>
      <c r="W64" s="14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4">
        <f t="shared" si="0"/>
        <v>27.1762969478</v>
      </c>
      <c r="W65" s="14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4">
        <f t="shared" si="0"/>
        <v>26.28424591315</v>
      </c>
      <c r="W66" s="14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4">
        <f t="shared" si="0"/>
        <v>25.69058228115</v>
      </c>
      <c r="W67" s="14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3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4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4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4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19:22">
      <c r="S41" s="24" t="s">
        <v>41</v>
      </c>
      <c r="U41">
        <v>2021</v>
      </c>
      <c r="V41">
        <v>1</v>
      </c>
    </row>
    <row r="42" spans="19:22">
      <c r="S42" s="24" t="s">
        <v>41</v>
      </c>
      <c r="U42">
        <v>2022</v>
      </c>
      <c r="V42">
        <v>1</v>
      </c>
    </row>
    <row r="43" spans="19:22">
      <c r="S43" s="24" t="s">
        <v>41</v>
      </c>
      <c r="U43">
        <v>2023</v>
      </c>
      <c r="V43">
        <v>1</v>
      </c>
    </row>
    <row r="44" spans="19:22">
      <c r="S44" s="24" t="s">
        <v>41</v>
      </c>
      <c r="U44">
        <v>2024</v>
      </c>
      <c r="V44">
        <v>1</v>
      </c>
    </row>
    <row r="45" spans="19:22">
      <c r="S45" s="24" t="s">
        <v>41</v>
      </c>
      <c r="U45">
        <v>2025</v>
      </c>
      <c r="V45">
        <v>1</v>
      </c>
    </row>
    <row r="46" spans="19:22">
      <c r="S46" s="24" t="s">
        <v>41</v>
      </c>
      <c r="U46">
        <v>2026</v>
      </c>
      <c r="V46">
        <v>1</v>
      </c>
    </row>
    <row r="47" spans="19:22">
      <c r="S47" s="24" t="s">
        <v>41</v>
      </c>
      <c r="U47">
        <v>2027</v>
      </c>
      <c r="V47">
        <v>1</v>
      </c>
    </row>
    <row r="48" spans="1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topLeftCell="A13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4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2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2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2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2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2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4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4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4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4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4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4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4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4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4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4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4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4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4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4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4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4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4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4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4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4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4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4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0"/>
  <sheetViews>
    <sheetView workbookViewId="0">
      <selection activeCell="I44" sqref="I44"/>
    </sheetView>
  </sheetViews>
  <sheetFormatPr defaultColWidth="8.72727272727273" defaultRowHeight="14.5"/>
  <cols>
    <col min="1" max="1" width="9" style="20"/>
    <col min="2" max="10" width="8.72727272727273" style="20"/>
    <col min="11" max="11" width="11.5454545454545" style="20" customWidth="1"/>
    <col min="12" max="12" width="12.8181818181818" style="20"/>
  </cols>
  <sheetData>
    <row r="4" spans="2:2">
      <c r="B4" s="21" t="s">
        <v>51</v>
      </c>
    </row>
    <row r="5" spans="2:2">
      <c r="B5" s="20" t="s">
        <v>52</v>
      </c>
    </row>
    <row r="9" spans="10:10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2021</v>
      </c>
      <c r="J11" s="20" t="s">
        <v>20</v>
      </c>
      <c r="K11" s="20">
        <v>1</v>
      </c>
      <c r="L11" s="20">
        <v>653125.114</v>
      </c>
    </row>
    <row r="12" spans="7:12">
      <c r="G12" s="20" t="s">
        <v>19</v>
      </c>
      <c r="I12" s="20">
        <v>2022</v>
      </c>
      <c r="J12" s="20" t="s">
        <v>20</v>
      </c>
      <c r="K12" s="20">
        <v>1</v>
      </c>
      <c r="L12" s="20">
        <v>672924.49</v>
      </c>
    </row>
    <row r="13" spans="7:12">
      <c r="G13" s="20" t="s">
        <v>19</v>
      </c>
      <c r="I13" s="20">
        <v>2023</v>
      </c>
      <c r="J13" s="20" t="s">
        <v>20</v>
      </c>
      <c r="K13" s="20">
        <v>1</v>
      </c>
      <c r="L13" s="20">
        <v>670001.0409</v>
      </c>
    </row>
    <row r="14" spans="7:12">
      <c r="G14" s="20" t="s">
        <v>19</v>
      </c>
      <c r="I14" s="20">
        <v>2024</v>
      </c>
      <c r="J14" s="20" t="s">
        <v>20</v>
      </c>
      <c r="K14" s="20">
        <v>1</v>
      </c>
      <c r="L14" s="20">
        <v>647597.6066</v>
      </c>
    </row>
    <row r="15" spans="7:12">
      <c r="G15" s="20" t="s">
        <v>19</v>
      </c>
      <c r="I15" s="20">
        <v>2025</v>
      </c>
      <c r="J15" s="20" t="s">
        <v>20</v>
      </c>
      <c r="K15" s="20">
        <v>1</v>
      </c>
      <c r="L15" s="20">
        <v>621098.6226</v>
      </c>
    </row>
    <row r="16" spans="7:12">
      <c r="G16" s="20" t="s">
        <v>19</v>
      </c>
      <c r="I16" s="20">
        <v>2026</v>
      </c>
      <c r="J16" s="20" t="s">
        <v>20</v>
      </c>
      <c r="K16" s="20">
        <v>1</v>
      </c>
      <c r="L16" s="20">
        <v>606958.4641</v>
      </c>
    </row>
    <row r="17" spans="7:12">
      <c r="G17" s="20" t="s">
        <v>19</v>
      </c>
      <c r="I17" s="20">
        <v>2027</v>
      </c>
      <c r="J17" s="20" t="s">
        <v>20</v>
      </c>
      <c r="K17" s="20">
        <v>1</v>
      </c>
      <c r="L17" s="20">
        <v>590565.9411</v>
      </c>
    </row>
    <row r="18" spans="7:12">
      <c r="G18" s="20" t="s">
        <v>19</v>
      </c>
      <c r="I18" s="20">
        <v>2028</v>
      </c>
      <c r="J18" s="20" t="s">
        <v>20</v>
      </c>
      <c r="K18" s="20">
        <v>1</v>
      </c>
      <c r="L18" s="20">
        <v>568648.5209</v>
      </c>
    </row>
    <row r="19" spans="7:12">
      <c r="G19" s="20" t="s">
        <v>19</v>
      </c>
      <c r="I19" s="20">
        <v>2029</v>
      </c>
      <c r="J19" s="20" t="s">
        <v>20</v>
      </c>
      <c r="K19" s="20">
        <v>1</v>
      </c>
      <c r="L19" s="20">
        <v>539814.3738</v>
      </c>
    </row>
    <row r="20" spans="7:12">
      <c r="G20" s="20" t="s">
        <v>19</v>
      </c>
      <c r="I20" s="20">
        <v>2030</v>
      </c>
      <c r="J20" s="20" t="s">
        <v>20</v>
      </c>
      <c r="K20" s="20">
        <v>1</v>
      </c>
      <c r="L20" s="20">
        <v>504890.9756</v>
      </c>
    </row>
    <row r="21" spans="7:12">
      <c r="G21" s="20" t="s">
        <v>19</v>
      </c>
      <c r="I21" s="20">
        <v>2031</v>
      </c>
      <c r="J21" s="20" t="s">
        <v>20</v>
      </c>
      <c r="K21" s="20">
        <v>1</v>
      </c>
      <c r="L21" s="20">
        <v>469217.974</v>
      </c>
    </row>
    <row r="22" spans="7:12">
      <c r="G22" s="20" t="s">
        <v>19</v>
      </c>
      <c r="I22" s="20">
        <v>2032</v>
      </c>
      <c r="J22" s="20" t="s">
        <v>20</v>
      </c>
      <c r="K22" s="20">
        <v>1</v>
      </c>
      <c r="L22" s="20">
        <v>433598.6084</v>
      </c>
    </row>
    <row r="23" spans="7:12">
      <c r="G23" s="20" t="s">
        <v>19</v>
      </c>
      <c r="I23" s="20">
        <v>2033</v>
      </c>
      <c r="J23" s="20" t="s">
        <v>20</v>
      </c>
      <c r="K23" s="20">
        <v>1</v>
      </c>
      <c r="L23" s="20">
        <v>406307.2142</v>
      </c>
    </row>
    <row r="24" spans="7:12">
      <c r="G24" s="20" t="s">
        <v>19</v>
      </c>
      <c r="I24" s="20">
        <v>2034</v>
      </c>
      <c r="J24" s="20" t="s">
        <v>20</v>
      </c>
      <c r="K24" s="20">
        <v>1</v>
      </c>
      <c r="L24" s="20">
        <v>375490.3925</v>
      </c>
    </row>
    <row r="25" spans="7:12">
      <c r="G25" s="20" t="s">
        <v>19</v>
      </c>
      <c r="I25" s="20">
        <v>2035</v>
      </c>
      <c r="J25" s="20" t="s">
        <v>20</v>
      </c>
      <c r="K25" s="20">
        <v>1</v>
      </c>
      <c r="L25" s="20">
        <v>344000.2634</v>
      </c>
    </row>
    <row r="26" spans="7:12">
      <c r="G26" s="20" t="s">
        <v>19</v>
      </c>
      <c r="I26" s="20">
        <v>2036</v>
      </c>
      <c r="J26" s="20" t="s">
        <v>20</v>
      </c>
      <c r="K26" s="20">
        <v>1</v>
      </c>
      <c r="L26" s="20">
        <v>314759.8704</v>
      </c>
    </row>
    <row r="27" spans="7:12">
      <c r="G27" s="20" t="s">
        <v>19</v>
      </c>
      <c r="I27" s="20">
        <v>2037</v>
      </c>
      <c r="J27" s="20" t="s">
        <v>20</v>
      </c>
      <c r="K27" s="20">
        <v>1</v>
      </c>
      <c r="L27" s="20">
        <v>286085.7851</v>
      </c>
    </row>
    <row r="28" spans="7:12">
      <c r="G28" s="20" t="s">
        <v>19</v>
      </c>
      <c r="I28" s="20">
        <v>2038</v>
      </c>
      <c r="J28" s="20" t="s">
        <v>20</v>
      </c>
      <c r="K28" s="20">
        <v>1</v>
      </c>
      <c r="L28" s="20">
        <v>259815.4527</v>
      </c>
    </row>
    <row r="29" spans="7:12">
      <c r="G29" s="20" t="s">
        <v>19</v>
      </c>
      <c r="I29" s="20">
        <v>2039</v>
      </c>
      <c r="J29" s="20" t="s">
        <v>20</v>
      </c>
      <c r="K29" s="20">
        <v>1</v>
      </c>
      <c r="L29" s="20">
        <v>236985.0611</v>
      </c>
    </row>
    <row r="30" spans="7:12">
      <c r="G30" s="20" t="s">
        <v>19</v>
      </c>
      <c r="I30" s="20">
        <v>2040</v>
      </c>
      <c r="J30" s="20" t="s">
        <v>20</v>
      </c>
      <c r="K30" s="20">
        <v>1</v>
      </c>
      <c r="L30" s="20">
        <v>214110.5296</v>
      </c>
    </row>
    <row r="31" spans="7:12">
      <c r="G31" s="20" t="s">
        <v>19</v>
      </c>
      <c r="I31" s="20">
        <v>2041</v>
      </c>
      <c r="J31" s="20" t="s">
        <v>20</v>
      </c>
      <c r="K31" s="20">
        <v>1</v>
      </c>
      <c r="L31" s="20">
        <v>188998.6592</v>
      </c>
    </row>
    <row r="32" spans="7:12">
      <c r="G32" s="20" t="s">
        <v>19</v>
      </c>
      <c r="I32" s="20">
        <v>2042</v>
      </c>
      <c r="J32" s="20" t="s">
        <v>20</v>
      </c>
      <c r="K32" s="20">
        <v>1</v>
      </c>
      <c r="L32" s="20">
        <v>167868.2939</v>
      </c>
    </row>
    <row r="33" spans="7:12">
      <c r="G33" s="20" t="s">
        <v>19</v>
      </c>
      <c r="I33" s="20">
        <v>2043</v>
      </c>
      <c r="J33" s="20" t="s">
        <v>20</v>
      </c>
      <c r="K33" s="20">
        <v>1</v>
      </c>
      <c r="L33" s="20">
        <v>146428.901</v>
      </c>
    </row>
    <row r="34" spans="7:12">
      <c r="G34" s="20" t="s">
        <v>19</v>
      </c>
      <c r="I34" s="20">
        <v>2044</v>
      </c>
      <c r="J34" s="20" t="s">
        <v>20</v>
      </c>
      <c r="K34" s="20">
        <v>1</v>
      </c>
      <c r="L34" s="20">
        <v>124693.0842</v>
      </c>
    </row>
    <row r="35" spans="7:12">
      <c r="G35" s="20" t="s">
        <v>19</v>
      </c>
      <c r="I35" s="20">
        <v>2045</v>
      </c>
      <c r="J35" s="20" t="s">
        <v>20</v>
      </c>
      <c r="K35" s="20">
        <v>1</v>
      </c>
      <c r="L35" s="20">
        <v>103677.6725</v>
      </c>
    </row>
    <row r="36" spans="7:12">
      <c r="G36" s="20" t="s">
        <v>19</v>
      </c>
      <c r="I36" s="20">
        <v>2046</v>
      </c>
      <c r="J36" s="20" t="s">
        <v>20</v>
      </c>
      <c r="K36" s="20">
        <v>1</v>
      </c>
      <c r="L36" s="20">
        <v>82852.52107</v>
      </c>
    </row>
    <row r="37" spans="7:12">
      <c r="G37" s="20" t="s">
        <v>19</v>
      </c>
      <c r="I37" s="20">
        <v>2047</v>
      </c>
      <c r="J37" s="20" t="s">
        <v>20</v>
      </c>
      <c r="K37" s="20">
        <v>1</v>
      </c>
      <c r="L37" s="20">
        <v>61760.78539</v>
      </c>
    </row>
    <row r="38" spans="7:12">
      <c r="G38" s="20" t="s">
        <v>19</v>
      </c>
      <c r="I38" s="20">
        <v>2048</v>
      </c>
      <c r="J38" s="20" t="s">
        <v>20</v>
      </c>
      <c r="K38" s="20">
        <v>1</v>
      </c>
      <c r="L38" s="20">
        <v>41164.86664</v>
      </c>
    </row>
    <row r="39" spans="7:12">
      <c r="G39" s="20" t="s">
        <v>19</v>
      </c>
      <c r="I39" s="20">
        <v>2049</v>
      </c>
      <c r="J39" s="20" t="s">
        <v>20</v>
      </c>
      <c r="K39" s="20">
        <v>1</v>
      </c>
      <c r="L39" s="20">
        <v>20516.16697</v>
      </c>
    </row>
    <row r="40" spans="7:12">
      <c r="G40" s="20" t="s">
        <v>19</v>
      </c>
      <c r="I40" s="20">
        <v>2050</v>
      </c>
      <c r="J40" s="20" t="s">
        <v>20</v>
      </c>
      <c r="K40" s="20">
        <v>1</v>
      </c>
      <c r="L40" s="20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D30" workbookViewId="0">
      <selection activeCell="V38" sqref="V38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4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45</v>
      </c>
      <c r="V40" s="14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45</v>
      </c>
      <c r="V41" s="14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45</v>
      </c>
      <c r="V42" s="14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45</v>
      </c>
      <c r="V43" s="14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45</v>
      </c>
      <c r="V44" s="14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45</v>
      </c>
      <c r="V45" s="14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45</v>
      </c>
      <c r="V46" s="14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45</v>
      </c>
      <c r="V47" s="14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45</v>
      </c>
      <c r="V48" s="14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45</v>
      </c>
      <c r="V49" s="14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19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19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19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19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19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19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19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19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19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19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19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19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19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19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19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19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4" workbookViewId="0">
      <selection activeCell="F68" sqref="F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26276.0678636148</v>
      </c>
      <c r="G38">
        <f>V39*M2*1000/SUM(L2:R2)</f>
        <v>3734.66954406708</v>
      </c>
      <c r="H38">
        <f>V39*N2*1000/SUM(L2:R2)</f>
        <v>6094.48821202157</v>
      </c>
      <c r="I38">
        <f>V39*O2*1000/SUM(L2:R2)</f>
        <v>2123.83680115903</v>
      </c>
      <c r="J38">
        <f>V39*P2*1000/SUM(L2:R2)</f>
        <v>15451.6822345193</v>
      </c>
      <c r="K38">
        <f>V39*Q2*1000/SUM(L2:R2)</f>
        <v>7951.56290289008</v>
      </c>
      <c r="L38">
        <f>V39*R2*1000/SUM(L2:R2)</f>
        <v>6884.51446172806</v>
      </c>
      <c r="S38" t="s">
        <v>41</v>
      </c>
    </row>
    <row r="39" spans="3:22">
      <c r="C39" t="s">
        <v>20</v>
      </c>
      <c r="D39" t="s">
        <v>28</v>
      </c>
      <c r="E39">
        <v>2022</v>
      </c>
      <c r="F39">
        <f>F38*V40/V39</f>
        <v>27148.4138575876</v>
      </c>
      <c r="G39">
        <f>G38*V40/V39</f>
        <v>3858.65780716981</v>
      </c>
      <c r="H39">
        <f>H38*V40/V39</f>
        <v>6296.82070730458</v>
      </c>
      <c r="I39">
        <f>I38*V40/V39</f>
        <v>2194.34661012129</v>
      </c>
      <c r="J39">
        <f>J38*V40/V39</f>
        <v>15964.666641752</v>
      </c>
      <c r="K39">
        <f>K38*V40/V39</f>
        <v>8215.54890262803</v>
      </c>
      <c r="L39">
        <f>L38*V40/V39</f>
        <v>7113.07524343665</v>
      </c>
      <c r="S39" t="s">
        <v>41</v>
      </c>
      <c r="V39" s="14">
        <v>68.51682202</v>
      </c>
    </row>
    <row r="40" spans="3:22">
      <c r="C40" t="s">
        <v>20</v>
      </c>
      <c r="D40" t="s">
        <v>28</v>
      </c>
      <c r="E40">
        <v>2023</v>
      </c>
      <c r="F40">
        <f t="shared" ref="F40:F67" si="0">F39*V41/V40</f>
        <v>27229.2898924393</v>
      </c>
      <c r="G40">
        <f t="shared" ref="G40:G67" si="1">G39*V41/V40</f>
        <v>3870.1528781132</v>
      </c>
      <c r="H40">
        <f t="shared" ref="H40:H67" si="2">H39*V41/V40</f>
        <v>6315.57914725068</v>
      </c>
      <c r="I40">
        <f t="shared" ref="I40:I67" si="3">I39*V41/V40</f>
        <v>2200.88364222372</v>
      </c>
      <c r="J40">
        <f t="shared" ref="J40:J67" si="4">J39*V41/V40</f>
        <v>16012.2259187871</v>
      </c>
      <c r="K40">
        <f t="shared" ref="K40:K67" si="5">K39*V41/V40</f>
        <v>8240.02329818059</v>
      </c>
      <c r="L40">
        <f t="shared" ref="L40:L67" si="6">L39*V41/V40</f>
        <v>7134.26533300539</v>
      </c>
      <c r="S40" t="s">
        <v>41</v>
      </c>
      <c r="V40" s="14">
        <v>70.79152977</v>
      </c>
    </row>
    <row r="41" spans="3:22">
      <c r="C41" t="s">
        <v>20</v>
      </c>
      <c r="D41" t="s">
        <v>28</v>
      </c>
      <c r="E41">
        <v>2024</v>
      </c>
      <c r="F41">
        <f t="shared" si="0"/>
        <v>26655.0541965514</v>
      </c>
      <c r="G41">
        <f t="shared" si="1"/>
        <v>3788.53562184486</v>
      </c>
      <c r="H41">
        <f t="shared" si="2"/>
        <v>6182.39054773585</v>
      </c>
      <c r="I41">
        <f t="shared" si="3"/>
        <v>2154.46943330189</v>
      </c>
      <c r="J41">
        <f t="shared" si="4"/>
        <v>15674.5457321384</v>
      </c>
      <c r="K41">
        <f t="shared" si="5"/>
        <v>8066.2502937631</v>
      </c>
      <c r="L41">
        <f t="shared" si="6"/>
        <v>6983.81154466457</v>
      </c>
      <c r="S41" t="s">
        <v>41</v>
      </c>
      <c r="V41" s="14">
        <v>71.00242011</v>
      </c>
    </row>
    <row r="42" spans="3:22">
      <c r="C42" t="s">
        <v>20</v>
      </c>
      <c r="D42" t="s">
        <v>28</v>
      </c>
      <c r="E42">
        <v>2025</v>
      </c>
      <c r="F42">
        <f t="shared" si="0"/>
        <v>26239.3595450015</v>
      </c>
      <c r="G42">
        <f t="shared" si="1"/>
        <v>3729.45211807128</v>
      </c>
      <c r="H42">
        <f t="shared" si="2"/>
        <v>6085.97406080863</v>
      </c>
      <c r="I42">
        <f t="shared" si="3"/>
        <v>2120.86974846361</v>
      </c>
      <c r="J42">
        <f t="shared" si="4"/>
        <v>15430.0958511411</v>
      </c>
      <c r="K42">
        <f t="shared" si="5"/>
        <v>7940.45437226715</v>
      </c>
      <c r="L42">
        <f t="shared" si="6"/>
        <v>6874.89662424677</v>
      </c>
      <c r="S42" t="s">
        <v>41</v>
      </c>
      <c r="V42" s="14">
        <v>69.50505737</v>
      </c>
    </row>
    <row r="43" spans="3:22">
      <c r="C43" t="s">
        <v>20</v>
      </c>
      <c r="D43" t="s">
        <v>28</v>
      </c>
      <c r="E43">
        <v>2026</v>
      </c>
      <c r="F43">
        <f t="shared" si="0"/>
        <v>26044.3902353384</v>
      </c>
      <c r="G43">
        <f t="shared" si="1"/>
        <v>3701.74074410901</v>
      </c>
      <c r="H43">
        <f t="shared" si="2"/>
        <v>6040.75275274933</v>
      </c>
      <c r="I43">
        <f t="shared" si="3"/>
        <v>2105.11080777628</v>
      </c>
      <c r="J43">
        <f t="shared" si="4"/>
        <v>15315.4438478796</v>
      </c>
      <c r="K43">
        <f t="shared" si="5"/>
        <v>7881.45350737496</v>
      </c>
      <c r="L43">
        <f t="shared" si="6"/>
        <v>6823.81329477238</v>
      </c>
      <c r="S43" t="s">
        <v>41</v>
      </c>
      <c r="V43" s="14">
        <v>68.42110232</v>
      </c>
    </row>
    <row r="44" spans="3:22">
      <c r="C44" t="s">
        <v>20</v>
      </c>
      <c r="D44" t="s">
        <v>28</v>
      </c>
      <c r="E44">
        <v>2027</v>
      </c>
      <c r="F44">
        <f t="shared" si="0"/>
        <v>25767.0915252411</v>
      </c>
      <c r="G44">
        <f t="shared" si="1"/>
        <v>3662.32772947589</v>
      </c>
      <c r="H44">
        <f t="shared" si="2"/>
        <v>5976.43591018868</v>
      </c>
      <c r="I44">
        <f t="shared" si="3"/>
        <v>2082.69736264151</v>
      </c>
      <c r="J44">
        <f t="shared" si="4"/>
        <v>15152.3779137107</v>
      </c>
      <c r="K44">
        <f t="shared" si="5"/>
        <v>7797.53843501048</v>
      </c>
      <c r="L44">
        <f t="shared" si="6"/>
        <v>6751.15908373165</v>
      </c>
      <c r="S44" t="s">
        <v>41</v>
      </c>
      <c r="V44" s="14">
        <v>67.91270519</v>
      </c>
    </row>
    <row r="45" spans="3:22">
      <c r="C45" t="s">
        <v>20</v>
      </c>
      <c r="D45" t="s">
        <v>28</v>
      </c>
      <c r="E45">
        <v>2028</v>
      </c>
      <c r="F45">
        <f t="shared" si="0"/>
        <v>25525.2479541584</v>
      </c>
      <c r="G45">
        <f t="shared" si="1"/>
        <v>3627.9540239413</v>
      </c>
      <c r="H45">
        <f t="shared" si="2"/>
        <v>5920.34255555256</v>
      </c>
      <c r="I45">
        <f t="shared" si="3"/>
        <v>2063.14967845013</v>
      </c>
      <c r="J45">
        <f t="shared" si="4"/>
        <v>15010.1614287242</v>
      </c>
      <c r="K45">
        <f t="shared" si="5"/>
        <v>7724.35266086403</v>
      </c>
      <c r="L45">
        <f t="shared" si="6"/>
        <v>6687.79436830937</v>
      </c>
      <c r="S45" t="s">
        <v>41</v>
      </c>
      <c r="V45" s="14">
        <v>67.18962796</v>
      </c>
    </row>
    <row r="46" spans="3:22">
      <c r="C46" t="s">
        <v>20</v>
      </c>
      <c r="D46" t="s">
        <v>28</v>
      </c>
      <c r="E46">
        <v>2029</v>
      </c>
      <c r="F46">
        <f t="shared" si="0"/>
        <v>25293.8361475576</v>
      </c>
      <c r="G46">
        <f t="shared" si="1"/>
        <v>3595.06300574423</v>
      </c>
      <c r="H46">
        <f t="shared" si="2"/>
        <v>5866.66875113208</v>
      </c>
      <c r="I46">
        <f t="shared" si="3"/>
        <v>2044.44517084906</v>
      </c>
      <c r="J46">
        <f t="shared" si="4"/>
        <v>14874.0793589308</v>
      </c>
      <c r="K46">
        <f t="shared" si="5"/>
        <v>7654.32370728511</v>
      </c>
      <c r="L46">
        <f t="shared" si="6"/>
        <v>6627.16284850104</v>
      </c>
      <c r="S46" t="s">
        <v>41</v>
      </c>
      <c r="V46" s="14">
        <v>66.55900267</v>
      </c>
    </row>
    <row r="47" spans="3:22">
      <c r="C47" t="s">
        <v>20</v>
      </c>
      <c r="D47" t="s">
        <v>28</v>
      </c>
      <c r="E47">
        <v>2030</v>
      </c>
      <c r="F47">
        <f t="shared" si="0"/>
        <v>24983.0138707607</v>
      </c>
      <c r="G47">
        <f t="shared" si="1"/>
        <v>3550.88522020964</v>
      </c>
      <c r="H47">
        <f t="shared" si="2"/>
        <v>5794.57643078167</v>
      </c>
      <c r="I47">
        <f t="shared" si="3"/>
        <v>2019.32208951482</v>
      </c>
      <c r="J47">
        <f t="shared" si="4"/>
        <v>14691.2998396586</v>
      </c>
      <c r="K47">
        <f t="shared" si="5"/>
        <v>7560.26386171009</v>
      </c>
      <c r="L47">
        <f t="shared" si="6"/>
        <v>6545.72522736447</v>
      </c>
      <c r="S47" t="s">
        <v>41</v>
      </c>
      <c r="V47" s="14">
        <v>65.95557899</v>
      </c>
    </row>
    <row r="48" spans="3:22">
      <c r="C48" t="s">
        <v>20</v>
      </c>
      <c r="D48" t="s">
        <v>28</v>
      </c>
      <c r="E48">
        <v>2031</v>
      </c>
      <c r="F48">
        <f t="shared" si="0"/>
        <v>24732.5458771518</v>
      </c>
      <c r="G48">
        <f t="shared" si="1"/>
        <v>3515.28570842767</v>
      </c>
      <c r="H48">
        <f t="shared" si="2"/>
        <v>5736.48272199461</v>
      </c>
      <c r="I48">
        <f t="shared" si="3"/>
        <v>1999.07731221024</v>
      </c>
      <c r="J48">
        <f t="shared" si="4"/>
        <v>14544.0117497035</v>
      </c>
      <c r="K48">
        <f t="shared" si="5"/>
        <v>7484.46819788859</v>
      </c>
      <c r="L48">
        <f t="shared" si="6"/>
        <v>6480.10085262353</v>
      </c>
      <c r="S48" t="s">
        <v>41</v>
      </c>
      <c r="V48" s="14">
        <v>65.14508654</v>
      </c>
    </row>
    <row r="49" spans="3:22">
      <c r="C49" t="s">
        <v>20</v>
      </c>
      <c r="D49" t="s">
        <v>28</v>
      </c>
      <c r="E49">
        <v>2032</v>
      </c>
      <c r="F49">
        <f t="shared" si="0"/>
        <v>24510.7986011575</v>
      </c>
      <c r="G49">
        <f t="shared" si="1"/>
        <v>3483.76832909853</v>
      </c>
      <c r="H49">
        <f t="shared" si="2"/>
        <v>5685.05051506739</v>
      </c>
      <c r="I49">
        <f t="shared" si="3"/>
        <v>1981.15396737197</v>
      </c>
      <c r="J49">
        <f t="shared" si="4"/>
        <v>14413.6129220395</v>
      </c>
      <c r="K49">
        <f t="shared" si="5"/>
        <v>7417.36388750374</v>
      </c>
      <c r="L49">
        <f t="shared" si="6"/>
        <v>6422.0015077613</v>
      </c>
      <c r="S49" t="s">
        <v>41</v>
      </c>
      <c r="V49" s="14">
        <v>64.49197242</v>
      </c>
    </row>
    <row r="50" spans="3:22">
      <c r="C50" t="s">
        <v>20</v>
      </c>
      <c r="D50" t="s">
        <v>28</v>
      </c>
      <c r="E50">
        <v>2033</v>
      </c>
      <c r="F50">
        <f t="shared" si="0"/>
        <v>24293.9619256963</v>
      </c>
      <c r="G50">
        <f t="shared" si="1"/>
        <v>3452.94890314465</v>
      </c>
      <c r="H50">
        <f t="shared" si="2"/>
        <v>5634.75727601078</v>
      </c>
      <c r="I50">
        <f t="shared" si="3"/>
        <v>1963.62753557951</v>
      </c>
      <c r="J50">
        <f t="shared" si="4"/>
        <v>14286.101780593</v>
      </c>
      <c r="K50">
        <f t="shared" si="5"/>
        <v>7351.74560422282</v>
      </c>
      <c r="L50">
        <f t="shared" si="6"/>
        <v>6365.18877475291</v>
      </c>
      <c r="S50" t="s">
        <v>41</v>
      </c>
      <c r="V50" s="14">
        <v>63.91374973</v>
      </c>
    </row>
    <row r="51" spans="3:22">
      <c r="C51" t="s">
        <v>20</v>
      </c>
      <c r="D51" t="s">
        <v>28</v>
      </c>
      <c r="E51">
        <v>2034</v>
      </c>
      <c r="F51">
        <f t="shared" si="0"/>
        <v>24080.8166414271</v>
      </c>
      <c r="G51">
        <f t="shared" si="1"/>
        <v>3422.65414192872</v>
      </c>
      <c r="H51">
        <f t="shared" si="2"/>
        <v>5585.32022061995</v>
      </c>
      <c r="I51">
        <f t="shared" si="3"/>
        <v>1946.3994708221</v>
      </c>
      <c r="J51">
        <f t="shared" si="4"/>
        <v>14160.7613674304</v>
      </c>
      <c r="K51">
        <f t="shared" si="5"/>
        <v>7287.24439559</v>
      </c>
      <c r="L51">
        <f t="shared" si="6"/>
        <v>6309.34321218179</v>
      </c>
      <c r="S51" t="s">
        <v>41</v>
      </c>
      <c r="V51" s="14">
        <v>63.3483318</v>
      </c>
    </row>
    <row r="52" spans="3:22">
      <c r="C52" t="s">
        <v>20</v>
      </c>
      <c r="D52" t="s">
        <v>28</v>
      </c>
      <c r="E52">
        <v>2035</v>
      </c>
      <c r="F52">
        <f t="shared" si="0"/>
        <v>23862.8581076056</v>
      </c>
      <c r="G52">
        <f t="shared" si="1"/>
        <v>3391.67526402515</v>
      </c>
      <c r="H52">
        <f t="shared" si="2"/>
        <v>5534.76677700809</v>
      </c>
      <c r="I52">
        <f t="shared" si="3"/>
        <v>1928.78236168464</v>
      </c>
      <c r="J52">
        <f t="shared" si="4"/>
        <v>14032.5905154448</v>
      </c>
      <c r="K52">
        <f t="shared" si="5"/>
        <v>7221.28661983378</v>
      </c>
      <c r="L52">
        <f t="shared" si="6"/>
        <v>6252.23654439802</v>
      </c>
      <c r="S52" t="s">
        <v>41</v>
      </c>
      <c r="V52" s="14">
        <v>62.79253945</v>
      </c>
    </row>
    <row r="53" spans="3:22">
      <c r="C53" t="s">
        <v>20</v>
      </c>
      <c r="D53" t="s">
        <v>28</v>
      </c>
      <c r="E53">
        <v>2036</v>
      </c>
      <c r="F53">
        <f t="shared" si="0"/>
        <v>23590.9935917685</v>
      </c>
      <c r="G53">
        <f t="shared" si="1"/>
        <v>3353.03462218029</v>
      </c>
      <c r="H53">
        <f t="shared" si="2"/>
        <v>5471.71034498652</v>
      </c>
      <c r="I53">
        <f t="shared" si="3"/>
        <v>1906.80815052561</v>
      </c>
      <c r="J53">
        <f t="shared" si="4"/>
        <v>13872.7201675921</v>
      </c>
      <c r="K53">
        <f t="shared" si="5"/>
        <v>7139.01602249925</v>
      </c>
      <c r="L53">
        <f t="shared" si="6"/>
        <v>6181.00613044773</v>
      </c>
      <c r="S53" t="s">
        <v>41</v>
      </c>
      <c r="V53" s="14">
        <v>62.22419619</v>
      </c>
    </row>
    <row r="54" spans="3:22">
      <c r="C54" t="s">
        <v>20</v>
      </c>
      <c r="D54" t="s">
        <v>28</v>
      </c>
      <c r="E54">
        <v>2037</v>
      </c>
      <c r="F54">
        <f t="shared" si="0"/>
        <v>23266.8348058446</v>
      </c>
      <c r="G54">
        <f t="shared" si="1"/>
        <v>3306.96129220126</v>
      </c>
      <c r="H54">
        <f t="shared" si="2"/>
        <v>5396.52474606469</v>
      </c>
      <c r="I54">
        <f t="shared" si="3"/>
        <v>1880.60710847709</v>
      </c>
      <c r="J54">
        <f t="shared" si="4"/>
        <v>13682.098093558</v>
      </c>
      <c r="K54">
        <f t="shared" si="5"/>
        <v>7040.92033367026</v>
      </c>
      <c r="L54">
        <f t="shared" si="6"/>
        <v>6096.07425018418</v>
      </c>
      <c r="S54" t="s">
        <v>41</v>
      </c>
      <c r="V54" s="14">
        <v>61.51528903</v>
      </c>
    </row>
    <row r="55" spans="3:22">
      <c r="C55" t="s">
        <v>20</v>
      </c>
      <c r="D55" t="s">
        <v>28</v>
      </c>
      <c r="E55">
        <v>2038</v>
      </c>
      <c r="F55">
        <f t="shared" si="0"/>
        <v>22927.0173265364</v>
      </c>
      <c r="G55">
        <f t="shared" si="1"/>
        <v>3258.66236113207</v>
      </c>
      <c r="H55">
        <f t="shared" si="2"/>
        <v>5317.7072596496</v>
      </c>
      <c r="I55">
        <f t="shared" si="3"/>
        <v>1853.14040866577</v>
      </c>
      <c r="J55">
        <f t="shared" si="4"/>
        <v>13482.2679007278</v>
      </c>
      <c r="K55">
        <f t="shared" si="5"/>
        <v>6938.08607109164</v>
      </c>
      <c r="L55">
        <f t="shared" si="6"/>
        <v>6007.03968219676</v>
      </c>
      <c r="S55" t="s">
        <v>41</v>
      </c>
      <c r="V55" s="14">
        <v>60.67002063</v>
      </c>
    </row>
    <row r="56" spans="3:22">
      <c r="C56" t="s">
        <v>20</v>
      </c>
      <c r="D56" t="s">
        <v>28</v>
      </c>
      <c r="E56">
        <v>2039</v>
      </c>
      <c r="F56">
        <f t="shared" si="0"/>
        <v>22580.9559850329</v>
      </c>
      <c r="G56">
        <f t="shared" si="1"/>
        <v>3209.47597756813</v>
      </c>
      <c r="H56">
        <f t="shared" si="2"/>
        <v>5237.44156778976</v>
      </c>
      <c r="I56">
        <f t="shared" si="3"/>
        <v>1825.16903119946</v>
      </c>
      <c r="J56">
        <f t="shared" si="4"/>
        <v>13278.7659951033</v>
      </c>
      <c r="K56">
        <f t="shared" si="5"/>
        <v>6833.36231487721</v>
      </c>
      <c r="L56">
        <f t="shared" si="6"/>
        <v>5916.36917842917</v>
      </c>
      <c r="S56" t="s">
        <v>41</v>
      </c>
      <c r="V56" s="14">
        <v>59.78392101</v>
      </c>
    </row>
    <row r="57" spans="3:22">
      <c r="C57" t="s">
        <v>20</v>
      </c>
      <c r="D57" t="s">
        <v>28</v>
      </c>
      <c r="E57">
        <v>2040</v>
      </c>
      <c r="F57">
        <f t="shared" si="0"/>
        <v>22235.0464052141</v>
      </c>
      <c r="G57">
        <f t="shared" si="1"/>
        <v>3160.31116419287</v>
      </c>
      <c r="H57">
        <f t="shared" si="2"/>
        <v>5157.21107563342</v>
      </c>
      <c r="I57">
        <f t="shared" si="3"/>
        <v>1797.2099202965</v>
      </c>
      <c r="J57">
        <f t="shared" si="4"/>
        <v>13075.3533331716</v>
      </c>
      <c r="K57">
        <f t="shared" si="5"/>
        <v>6728.68448420186</v>
      </c>
      <c r="L57">
        <f t="shared" si="6"/>
        <v>5825.7384372896</v>
      </c>
      <c r="S57" t="s">
        <v>41</v>
      </c>
      <c r="V57" s="14">
        <v>58.88154005</v>
      </c>
    </row>
    <row r="58" spans="3:22">
      <c r="C58" t="s">
        <v>20</v>
      </c>
      <c r="D58" t="s">
        <v>28</v>
      </c>
      <c r="E58">
        <v>2041</v>
      </c>
      <c r="F58">
        <f t="shared" si="0"/>
        <v>21882.312408507</v>
      </c>
      <c r="G58">
        <f t="shared" si="1"/>
        <v>3110.17638293501</v>
      </c>
      <c r="H58">
        <f t="shared" si="2"/>
        <v>5075.39772380054</v>
      </c>
      <c r="I58">
        <f t="shared" si="3"/>
        <v>1768.69920677898</v>
      </c>
      <c r="J58">
        <f t="shared" si="4"/>
        <v>12867.927562363</v>
      </c>
      <c r="K58">
        <f t="shared" si="5"/>
        <v>6621.94147465558</v>
      </c>
      <c r="L58">
        <f t="shared" si="6"/>
        <v>5733.31965095986</v>
      </c>
      <c r="S58" t="s">
        <v>41</v>
      </c>
      <c r="V58" s="14">
        <v>57.97955482</v>
      </c>
    </row>
    <row r="59" spans="3:22">
      <c r="C59" t="s">
        <v>20</v>
      </c>
      <c r="D59" t="s">
        <v>28</v>
      </c>
      <c r="E59">
        <v>2042</v>
      </c>
      <c r="F59">
        <f t="shared" si="0"/>
        <v>21530.9278302351</v>
      </c>
      <c r="G59">
        <f t="shared" si="1"/>
        <v>3060.23339719077</v>
      </c>
      <c r="H59">
        <f t="shared" si="2"/>
        <v>4993.89735695418</v>
      </c>
      <c r="I59">
        <f t="shared" si="3"/>
        <v>1740.29756378706</v>
      </c>
      <c r="J59">
        <f t="shared" si="4"/>
        <v>12661.2953191465</v>
      </c>
      <c r="K59">
        <f t="shared" si="5"/>
        <v>6515.6068209419</v>
      </c>
      <c r="L59">
        <f t="shared" si="6"/>
        <v>5641.25442174453</v>
      </c>
      <c r="S59" t="s">
        <v>41</v>
      </c>
      <c r="V59" s="14">
        <v>57.05977441</v>
      </c>
    </row>
    <row r="60" spans="3:22">
      <c r="C60" t="s">
        <v>20</v>
      </c>
      <c r="D60" t="s">
        <v>28</v>
      </c>
      <c r="E60">
        <v>2043</v>
      </c>
      <c r="F60">
        <f t="shared" si="0"/>
        <v>21176.0257387886</v>
      </c>
      <c r="G60">
        <f t="shared" si="1"/>
        <v>3009.79046033543</v>
      </c>
      <c r="H60">
        <f t="shared" si="2"/>
        <v>4911.5811358221</v>
      </c>
      <c r="I60">
        <f t="shared" si="3"/>
        <v>1711.61160793801</v>
      </c>
      <c r="J60">
        <f t="shared" si="4"/>
        <v>12452.5945968823</v>
      </c>
      <c r="K60">
        <f t="shared" si="5"/>
        <v>6408.20771087901</v>
      </c>
      <c r="L60">
        <f t="shared" si="6"/>
        <v>5548.26757935459</v>
      </c>
      <c r="S60" t="s">
        <v>41</v>
      </c>
      <c r="V60" s="14">
        <v>56.14351271</v>
      </c>
    </row>
    <row r="61" spans="3:22">
      <c r="C61" t="s">
        <v>20</v>
      </c>
      <c r="D61" t="s">
        <v>28</v>
      </c>
      <c r="E61">
        <v>2044</v>
      </c>
      <c r="F61">
        <f t="shared" si="0"/>
        <v>20829.8755944759</v>
      </c>
      <c r="G61">
        <f t="shared" si="1"/>
        <v>2960.59145505241</v>
      </c>
      <c r="H61">
        <f t="shared" si="2"/>
        <v>4831.29484698113</v>
      </c>
      <c r="I61">
        <f t="shared" si="3"/>
        <v>1683.63305273585</v>
      </c>
      <c r="J61">
        <f t="shared" si="4"/>
        <v>12249.0404706289</v>
      </c>
      <c r="K61">
        <f t="shared" si="5"/>
        <v>6303.45708149895</v>
      </c>
      <c r="L61">
        <f t="shared" si="6"/>
        <v>5457.57380862683</v>
      </c>
      <c r="S61" t="s">
        <v>41</v>
      </c>
      <c r="V61" s="14">
        <v>55.21807883</v>
      </c>
    </row>
    <row r="62" spans="3:22">
      <c r="C62" t="s">
        <v>20</v>
      </c>
      <c r="D62" t="s">
        <v>28</v>
      </c>
      <c r="E62">
        <v>2045</v>
      </c>
      <c r="F62">
        <f t="shared" si="0"/>
        <v>20494.6683907053</v>
      </c>
      <c r="G62">
        <f t="shared" si="1"/>
        <v>2912.94779157232</v>
      </c>
      <c r="H62">
        <f t="shared" si="2"/>
        <v>4753.54667086253</v>
      </c>
      <c r="I62">
        <f t="shared" si="3"/>
        <v>1656.53899136119</v>
      </c>
      <c r="J62">
        <f t="shared" si="4"/>
        <v>12051.9213574394</v>
      </c>
      <c r="K62">
        <f t="shared" si="5"/>
        <v>6202.01796282569</v>
      </c>
      <c r="L62">
        <f t="shared" si="6"/>
        <v>5369.7471652336</v>
      </c>
      <c r="S62" t="s">
        <v>41</v>
      </c>
      <c r="V62" s="14">
        <v>54.31546631</v>
      </c>
    </row>
    <row r="63" spans="3:22">
      <c r="C63" t="s">
        <v>20</v>
      </c>
      <c r="D63" t="s">
        <v>28</v>
      </c>
      <c r="E63">
        <v>2046</v>
      </c>
      <c r="F63">
        <f t="shared" si="0"/>
        <v>20163.566023543</v>
      </c>
      <c r="G63">
        <f t="shared" si="1"/>
        <v>2865.8875566457</v>
      </c>
      <c r="H63">
        <f t="shared" si="2"/>
        <v>4676.75057320755</v>
      </c>
      <c r="I63">
        <f t="shared" si="3"/>
        <v>1629.77671490566</v>
      </c>
      <c r="J63">
        <f t="shared" si="4"/>
        <v>11857.2160997484</v>
      </c>
      <c r="K63">
        <f t="shared" si="5"/>
        <v>6101.82103406708</v>
      </c>
      <c r="L63">
        <f t="shared" si="6"/>
        <v>5282.9960178826</v>
      </c>
      <c r="S63" t="s">
        <v>41</v>
      </c>
      <c r="V63" s="14">
        <v>53.44138833</v>
      </c>
    </row>
    <row r="64" spans="3:22">
      <c r="C64" t="s">
        <v>20</v>
      </c>
      <c r="D64" t="s">
        <v>28</v>
      </c>
      <c r="E64">
        <v>2047</v>
      </c>
      <c r="F64">
        <f t="shared" si="0"/>
        <v>19836.0789538889</v>
      </c>
      <c r="G64">
        <f t="shared" si="1"/>
        <v>2819.34117111111</v>
      </c>
      <c r="H64">
        <f t="shared" si="2"/>
        <v>4600.79301</v>
      </c>
      <c r="I64">
        <f t="shared" si="3"/>
        <v>1603.306655</v>
      </c>
      <c r="J64">
        <f t="shared" si="4"/>
        <v>11664.6368233333</v>
      </c>
      <c r="K64">
        <f t="shared" si="5"/>
        <v>6002.71815277778</v>
      </c>
      <c r="L64">
        <f t="shared" si="6"/>
        <v>5197.19210388889</v>
      </c>
      <c r="S64" t="s">
        <v>41</v>
      </c>
      <c r="V64" s="14">
        <v>52.57801402</v>
      </c>
    </row>
    <row r="65" spans="3:22">
      <c r="C65" t="s">
        <v>20</v>
      </c>
      <c r="D65" t="s">
        <v>28</v>
      </c>
      <c r="E65">
        <v>2048</v>
      </c>
      <c r="F65">
        <f t="shared" si="0"/>
        <v>19517.8582134726</v>
      </c>
      <c r="G65">
        <f t="shared" si="1"/>
        <v>2774.11182729559</v>
      </c>
      <c r="H65">
        <f t="shared" si="2"/>
        <v>4526.98468520216</v>
      </c>
      <c r="I65">
        <f t="shared" si="3"/>
        <v>1577.5855721159</v>
      </c>
      <c r="J65">
        <f t="shared" si="4"/>
        <v>11477.5066261186</v>
      </c>
      <c r="K65">
        <f t="shared" si="5"/>
        <v>5906.41941251123</v>
      </c>
      <c r="L65">
        <f t="shared" si="6"/>
        <v>5113.81603328391</v>
      </c>
      <c r="S65" t="s">
        <v>41</v>
      </c>
      <c r="V65" s="14">
        <v>51.72406687</v>
      </c>
    </row>
    <row r="66" spans="3:22">
      <c r="C66" t="s">
        <v>20</v>
      </c>
      <c r="D66" t="s">
        <v>28</v>
      </c>
      <c r="E66">
        <v>2049</v>
      </c>
      <c r="F66">
        <f t="shared" si="0"/>
        <v>19211.7130827688</v>
      </c>
      <c r="G66">
        <f t="shared" si="1"/>
        <v>2730.59881379455</v>
      </c>
      <c r="H66">
        <f t="shared" si="2"/>
        <v>4455.97718514825</v>
      </c>
      <c r="I66">
        <f t="shared" si="3"/>
        <v>1552.84053421833</v>
      </c>
      <c r="J66">
        <f t="shared" si="4"/>
        <v>11297.4775098203</v>
      </c>
      <c r="K66">
        <f t="shared" si="5"/>
        <v>5813.77494695268</v>
      </c>
      <c r="L66">
        <f t="shared" si="6"/>
        <v>5033.60385729709</v>
      </c>
      <c r="S66" t="s">
        <v>41</v>
      </c>
      <c r="V66" s="14">
        <v>50.89428237</v>
      </c>
    </row>
    <row r="67" spans="3:22">
      <c r="C67" t="s">
        <v>20</v>
      </c>
      <c r="D67" t="s">
        <v>28</v>
      </c>
      <c r="E67">
        <v>2050</v>
      </c>
      <c r="F67">
        <f t="shared" si="0"/>
        <v>18922.7007429365</v>
      </c>
      <c r="G67">
        <f t="shared" si="1"/>
        <v>2689.52091777777</v>
      </c>
      <c r="H67">
        <f t="shared" si="2"/>
        <v>4388.94347571429</v>
      </c>
      <c r="I67">
        <f t="shared" si="3"/>
        <v>1529.48030214286</v>
      </c>
      <c r="J67">
        <f t="shared" si="4"/>
        <v>11127.5233576191</v>
      </c>
      <c r="K67">
        <f t="shared" si="5"/>
        <v>5726.31514087301</v>
      </c>
      <c r="L67">
        <f t="shared" si="6"/>
        <v>4957.88059293651</v>
      </c>
      <c r="S67" t="s">
        <v>41</v>
      </c>
      <c r="V67" s="14">
        <v>50.09598593</v>
      </c>
    </row>
    <row r="68" spans="22:22">
      <c r="V68" s="14">
        <v>49.34236453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26759.9024224318</v>
      </c>
      <c r="G71">
        <f>V71*M2*1000/SUM(L2:R2)</f>
        <v>3803.43790775681</v>
      </c>
      <c r="H71">
        <f>V71*N2*1000/SUM(L2:R2)</f>
        <v>6206.70911320755</v>
      </c>
      <c r="I71">
        <f>V71*O2*1000/SUM(L2:R2)</f>
        <v>2162.94408490566</v>
      </c>
      <c r="J71">
        <f>V71*P2*1000/SUM(L2:R2)</f>
        <v>15736.2018930818</v>
      </c>
      <c r="K71">
        <f>V71*Q2*1000/SUM(L2:R2)</f>
        <v>8097.97906184486</v>
      </c>
      <c r="L71">
        <f>V71*R2*1000/SUM(L2:R2)</f>
        <v>7011.28251677148</v>
      </c>
      <c r="M71" s="15"/>
      <c r="N71" s="15"/>
      <c r="O71" s="15"/>
      <c r="P71" s="15"/>
      <c r="Q71" s="15"/>
      <c r="R71" s="15"/>
      <c r="S71" t="s">
        <v>41</v>
      </c>
      <c r="T71" s="15"/>
      <c r="V71">
        <v>69.778457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34" workbookViewId="0">
      <selection activeCell="I53" sqref="I53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19818.3410260991</v>
      </c>
      <c r="G38">
        <f>V39*M2*1000/SUM(L2:R2)</f>
        <v>2816.82004431866</v>
      </c>
      <c r="H38">
        <f>V39*N2*1000/SUM(L2:R2)</f>
        <v>4596.678863531</v>
      </c>
      <c r="I38">
        <f>V39*O2*1000/SUM(L2:R2)</f>
        <v>1601.87293729111</v>
      </c>
      <c r="J38">
        <f>V39*P2*1000/SUM(L2:R2)</f>
        <v>11654.2060075382</v>
      </c>
      <c r="K38">
        <f>V39*Q2*1000/SUM(L2:R2)</f>
        <v>5997.35036908505</v>
      </c>
      <c r="L38">
        <f>V39*R2*1000/SUM(L2:R2)</f>
        <v>5192.54464213686</v>
      </c>
      <c r="S38" t="s">
        <v>44</v>
      </c>
    </row>
    <row r="39" spans="3:22">
      <c r="C39" t="s">
        <v>20</v>
      </c>
      <c r="D39" t="s">
        <v>28</v>
      </c>
      <c r="E39">
        <v>2022</v>
      </c>
      <c r="F39">
        <f>F38*V40/V39</f>
        <v>21243.8882772537</v>
      </c>
      <c r="G39">
        <f>G38*V40/V39</f>
        <v>3019.43589727463</v>
      </c>
      <c r="H39">
        <f>H38*V40/V39</f>
        <v>4927.32121698113</v>
      </c>
      <c r="I39">
        <f>I38*V40/V39</f>
        <v>1717.09678773585</v>
      </c>
      <c r="J39">
        <f>J38*V40/V39</f>
        <v>12492.5012672956</v>
      </c>
      <c r="K39">
        <f>K38*V40/V39</f>
        <v>6428.7440120545</v>
      </c>
      <c r="L39">
        <f>L38*V40/V39</f>
        <v>5566.04804140461</v>
      </c>
      <c r="S39" t="s">
        <v>44</v>
      </c>
      <c r="V39" s="14">
        <v>51.67781389</v>
      </c>
    </row>
    <row r="40" spans="3:22">
      <c r="C40" t="s">
        <v>20</v>
      </c>
      <c r="D40" t="s">
        <v>28</v>
      </c>
      <c r="E40">
        <v>2023</v>
      </c>
      <c r="F40">
        <f t="shared" ref="F40:F52" si="0">F39*V41/V40</f>
        <v>20366.1031840806</v>
      </c>
      <c r="G40">
        <f t="shared" ref="G40:G52" si="1">G39*V41/V40</f>
        <v>2894.6745642348</v>
      </c>
      <c r="H40">
        <f t="shared" ref="H40:H52" si="2">H39*V41/V40</f>
        <v>4723.72717350405</v>
      </c>
      <c r="I40">
        <f t="shared" ref="I40:I52" si="3">I39*V41/V40</f>
        <v>1646.14734834232</v>
      </c>
      <c r="J40">
        <f t="shared" ref="J40:J52" si="4">J39*V41/V40</f>
        <v>11976.3183893891</v>
      </c>
      <c r="K40">
        <f t="shared" ref="K40:K52" si="5">K39*V41/V40</f>
        <v>6163.11205297244</v>
      </c>
      <c r="L40">
        <f t="shared" ref="L40:L52" si="6">L39*V41/V40</f>
        <v>5336.06217747679</v>
      </c>
      <c r="S40" t="s">
        <v>44</v>
      </c>
      <c r="V40" s="14">
        <v>55.3950355</v>
      </c>
    </row>
    <row r="41" spans="3:22">
      <c r="C41" t="s">
        <v>20</v>
      </c>
      <c r="D41" t="s">
        <v>28</v>
      </c>
      <c r="E41">
        <v>2024</v>
      </c>
      <c r="F41">
        <f t="shared" si="0"/>
        <v>17397.3960453249</v>
      </c>
      <c r="G41">
        <f t="shared" si="1"/>
        <v>2472.7263414675</v>
      </c>
      <c r="H41">
        <f t="shared" si="2"/>
        <v>4035.1633154717</v>
      </c>
      <c r="I41">
        <f t="shared" si="3"/>
        <v>1406.19327660377</v>
      </c>
      <c r="J41">
        <f t="shared" si="4"/>
        <v>10230.5655776101</v>
      </c>
      <c r="K41">
        <f t="shared" si="5"/>
        <v>5264.73328197065</v>
      </c>
      <c r="L41">
        <f t="shared" si="6"/>
        <v>4558.24004155136</v>
      </c>
      <c r="S41" t="s">
        <v>44</v>
      </c>
      <c r="V41" s="14">
        <v>53.10614489</v>
      </c>
    </row>
    <row r="42" spans="3:22">
      <c r="C42" t="s">
        <v>20</v>
      </c>
      <c r="D42" t="s">
        <v>28</v>
      </c>
      <c r="E42">
        <v>2025</v>
      </c>
      <c r="F42">
        <f t="shared" si="0"/>
        <v>13413.6902539667</v>
      </c>
      <c r="G42">
        <f t="shared" si="1"/>
        <v>1906.51435081761</v>
      </c>
      <c r="H42">
        <f t="shared" si="2"/>
        <v>3111.18001204852</v>
      </c>
      <c r="I42">
        <f t="shared" si="3"/>
        <v>1084.19909510782</v>
      </c>
      <c r="J42">
        <f t="shared" si="4"/>
        <v>7887.94124266847</v>
      </c>
      <c r="K42">
        <f t="shared" si="5"/>
        <v>4059.19951066936</v>
      </c>
      <c r="L42">
        <f t="shared" si="6"/>
        <v>3514.48112472147</v>
      </c>
      <c r="S42" t="s">
        <v>44</v>
      </c>
      <c r="V42" s="14">
        <v>45.36501788</v>
      </c>
    </row>
    <row r="43" spans="3:22">
      <c r="C43" t="s">
        <v>20</v>
      </c>
      <c r="D43" t="s">
        <v>28</v>
      </c>
      <c r="E43">
        <v>2026</v>
      </c>
      <c r="F43">
        <f t="shared" si="0"/>
        <v>13496.896311776</v>
      </c>
      <c r="G43">
        <f t="shared" si="1"/>
        <v>1918.34059253669</v>
      </c>
      <c r="H43">
        <f t="shared" si="2"/>
        <v>3130.47887902965</v>
      </c>
      <c r="I43">
        <f t="shared" si="3"/>
        <v>1090.92445784367</v>
      </c>
      <c r="J43">
        <f t="shared" si="4"/>
        <v>7936.8706932974</v>
      </c>
      <c r="K43">
        <f t="shared" si="5"/>
        <v>4084.37900883498</v>
      </c>
      <c r="L43">
        <f t="shared" si="6"/>
        <v>3536.28169668164</v>
      </c>
      <c r="S43" t="s">
        <v>44</v>
      </c>
      <c r="V43" s="14">
        <v>34.97720559</v>
      </c>
    </row>
    <row r="44" spans="3:22">
      <c r="C44" t="s">
        <v>20</v>
      </c>
      <c r="D44" t="s">
        <v>28</v>
      </c>
      <c r="E44">
        <v>2027</v>
      </c>
      <c r="F44">
        <f t="shared" si="0"/>
        <v>13741.0832247035</v>
      </c>
      <c r="G44">
        <f t="shared" si="1"/>
        <v>1953.04736188679</v>
      </c>
      <c r="H44">
        <f t="shared" si="2"/>
        <v>3187.11574989218</v>
      </c>
      <c r="I44">
        <f t="shared" si="3"/>
        <v>1110.66154920485</v>
      </c>
      <c r="J44">
        <f t="shared" si="4"/>
        <v>8080.46518407009</v>
      </c>
      <c r="K44">
        <f t="shared" si="5"/>
        <v>4158.27391610512</v>
      </c>
      <c r="L44">
        <f t="shared" si="6"/>
        <v>3600.26038413746</v>
      </c>
      <c r="S44" t="s">
        <v>44</v>
      </c>
      <c r="V44" s="14">
        <v>35.19417164</v>
      </c>
    </row>
    <row r="45" spans="3:22">
      <c r="C45" t="s">
        <v>20</v>
      </c>
      <c r="D45" t="s">
        <v>28</v>
      </c>
      <c r="E45">
        <v>2028</v>
      </c>
      <c r="F45">
        <f t="shared" si="0"/>
        <v>13877.4974284606</v>
      </c>
      <c r="G45">
        <f t="shared" si="1"/>
        <v>1972.43618272537</v>
      </c>
      <c r="H45">
        <f t="shared" si="2"/>
        <v>3218.75574873316</v>
      </c>
      <c r="I45">
        <f t="shared" si="3"/>
        <v>1121.68760940701</v>
      </c>
      <c r="J45">
        <f t="shared" si="4"/>
        <v>8160.68376699012</v>
      </c>
      <c r="K45">
        <f t="shared" si="5"/>
        <v>4199.55505937406</v>
      </c>
      <c r="L45">
        <f t="shared" si="6"/>
        <v>3636.00186430967</v>
      </c>
      <c r="S45" t="s">
        <v>44</v>
      </c>
      <c r="V45" s="14">
        <v>35.83090737</v>
      </c>
    </row>
    <row r="46" spans="3:22">
      <c r="C46" t="s">
        <v>20</v>
      </c>
      <c r="D46" t="s">
        <v>28</v>
      </c>
      <c r="E46">
        <v>2029</v>
      </c>
      <c r="F46">
        <f t="shared" si="0"/>
        <v>12773.7393210886</v>
      </c>
      <c r="G46">
        <f t="shared" si="1"/>
        <v>1815.55685781971</v>
      </c>
      <c r="H46">
        <f t="shared" si="2"/>
        <v>2962.74937787062</v>
      </c>
      <c r="I46">
        <f t="shared" si="3"/>
        <v>1032.47326804582</v>
      </c>
      <c r="J46">
        <f t="shared" si="4"/>
        <v>7511.61710955077</v>
      </c>
      <c r="K46">
        <f t="shared" si="5"/>
        <v>3865.54001321503</v>
      </c>
      <c r="L46">
        <f t="shared" si="6"/>
        <v>3346.8094824094</v>
      </c>
      <c r="S46" t="s">
        <v>44</v>
      </c>
      <c r="V46" s="14">
        <v>36.18661766</v>
      </c>
    </row>
    <row r="47" spans="3:22">
      <c r="C47" t="s">
        <v>20</v>
      </c>
      <c r="D47" t="s">
        <v>28</v>
      </c>
      <c r="E47">
        <v>2030</v>
      </c>
      <c r="F47">
        <f t="shared" si="0"/>
        <v>10565.5599921908</v>
      </c>
      <c r="G47">
        <f t="shared" si="1"/>
        <v>1501.70395828092</v>
      </c>
      <c r="H47">
        <f t="shared" si="2"/>
        <v>2450.58283301887</v>
      </c>
      <c r="I47">
        <f t="shared" si="3"/>
        <v>853.990987264151</v>
      </c>
      <c r="J47">
        <f t="shared" si="4"/>
        <v>6213.09384937107</v>
      </c>
      <c r="K47">
        <f t="shared" si="5"/>
        <v>3197.30925183438</v>
      </c>
      <c r="L47">
        <f t="shared" si="6"/>
        <v>2768.25097803983</v>
      </c>
      <c r="S47" t="s">
        <v>44</v>
      </c>
      <c r="V47" s="14">
        <v>33.30848543</v>
      </c>
    </row>
    <row r="48" spans="3:22">
      <c r="C48" t="s">
        <v>20</v>
      </c>
      <c r="D48" t="s">
        <v>28</v>
      </c>
      <c r="E48">
        <v>2031</v>
      </c>
      <c r="F48">
        <f t="shared" si="0"/>
        <v>6529.42238533393</v>
      </c>
      <c r="G48">
        <f t="shared" si="1"/>
        <v>928.039729895178</v>
      </c>
      <c r="H48">
        <f t="shared" si="2"/>
        <v>1514.43846032345</v>
      </c>
      <c r="I48">
        <f t="shared" si="3"/>
        <v>527.758857385445</v>
      </c>
      <c r="J48">
        <f t="shared" si="4"/>
        <v>3839.63690445643</v>
      </c>
      <c r="K48">
        <f t="shared" si="5"/>
        <v>1975.90876557352</v>
      </c>
      <c r="L48">
        <f t="shared" si="6"/>
        <v>1710.75455703204</v>
      </c>
      <c r="S48" t="s">
        <v>44</v>
      </c>
      <c r="V48" s="14">
        <v>27.55049185</v>
      </c>
    </row>
    <row r="49" spans="3:22">
      <c r="C49" t="s">
        <v>20</v>
      </c>
      <c r="D49" t="s">
        <v>28</v>
      </c>
      <c r="E49">
        <v>2032</v>
      </c>
      <c r="F49">
        <f t="shared" si="0"/>
        <v>2881.04003715678</v>
      </c>
      <c r="G49">
        <f t="shared" si="1"/>
        <v>409.487924062893</v>
      </c>
      <c r="H49">
        <f t="shared" si="2"/>
        <v>668.230293663073</v>
      </c>
      <c r="I49">
        <f t="shared" si="3"/>
        <v>232.868132640162</v>
      </c>
      <c r="J49">
        <f t="shared" si="4"/>
        <v>1694.200037469</v>
      </c>
      <c r="K49">
        <f t="shared" si="5"/>
        <v>871.84928887017</v>
      </c>
      <c r="L49">
        <f t="shared" si="6"/>
        <v>754.852739137915</v>
      </c>
      <c r="S49" t="s">
        <v>44</v>
      </c>
      <c r="V49" s="14">
        <v>17.02595966</v>
      </c>
    </row>
    <row r="50" spans="3:22">
      <c r="C50" t="s">
        <v>20</v>
      </c>
      <c r="D50" t="s">
        <v>28</v>
      </c>
      <c r="E50">
        <v>2033</v>
      </c>
      <c r="F50">
        <f t="shared" si="0"/>
        <v>2285.89754797215</v>
      </c>
      <c r="G50">
        <f t="shared" si="1"/>
        <v>324.899143874214</v>
      </c>
      <c r="H50">
        <f t="shared" si="2"/>
        <v>530.192558959569</v>
      </c>
      <c r="I50">
        <f t="shared" si="3"/>
        <v>184.764073576819</v>
      </c>
      <c r="J50">
        <f t="shared" si="4"/>
        <v>1344.22557877628</v>
      </c>
      <c r="K50">
        <f t="shared" si="5"/>
        <v>691.749550831087</v>
      </c>
      <c r="L50">
        <f t="shared" si="6"/>
        <v>598.921224009883</v>
      </c>
      <c r="S50" t="s">
        <v>44</v>
      </c>
      <c r="V50" s="14">
        <v>7.512528453</v>
      </c>
    </row>
    <row r="51" spans="3:22">
      <c r="C51" t="s">
        <v>20</v>
      </c>
      <c r="D51" t="s">
        <v>28</v>
      </c>
      <c r="E51">
        <v>2034</v>
      </c>
      <c r="F51">
        <f t="shared" si="0"/>
        <v>303.418677755166</v>
      </c>
      <c r="G51">
        <f t="shared" si="1"/>
        <v>43.1254973459119</v>
      </c>
      <c r="H51">
        <f t="shared" si="2"/>
        <v>70.3751247897575</v>
      </c>
      <c r="I51">
        <f t="shared" si="3"/>
        <v>24.5246646994609</v>
      </c>
      <c r="J51">
        <f t="shared" si="4"/>
        <v>178.425821436658</v>
      </c>
      <c r="K51">
        <f t="shared" si="5"/>
        <v>91.8193968216531</v>
      </c>
      <c r="L51">
        <f t="shared" si="6"/>
        <v>79.4978261513926</v>
      </c>
      <c r="S51" t="s">
        <v>44</v>
      </c>
      <c r="V51" s="14">
        <v>5.960649678</v>
      </c>
    </row>
    <row r="52" spans="3:22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44</v>
      </c>
      <c r="V52" s="14">
        <v>0.791187009</v>
      </c>
    </row>
    <row r="53" spans="3:23">
      <c r="C53" t="s">
        <v>20</v>
      </c>
      <c r="D53" t="s">
        <v>28</v>
      </c>
      <c r="E53">
        <v>2036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S53" t="s">
        <v>44</v>
      </c>
      <c r="V53" s="14">
        <v>0</v>
      </c>
      <c r="W53">
        <v>-6.180210064</v>
      </c>
    </row>
    <row r="54" spans="3:23">
      <c r="C54" t="s">
        <v>20</v>
      </c>
      <c r="D54" t="s">
        <v>28</v>
      </c>
      <c r="E54">
        <v>2037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4">
        <v>0</v>
      </c>
      <c r="W54">
        <v>-8.377055855</v>
      </c>
    </row>
    <row r="55" spans="3:23">
      <c r="C55" t="s">
        <v>20</v>
      </c>
      <c r="D55" t="s">
        <v>28</v>
      </c>
      <c r="E55">
        <v>2038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4">
        <v>0</v>
      </c>
      <c r="W55">
        <v>-10.61957522</v>
      </c>
    </row>
    <row r="56" spans="3:23">
      <c r="C56" t="s">
        <v>20</v>
      </c>
      <c r="D56" t="s">
        <v>28</v>
      </c>
      <c r="E56">
        <v>2039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4">
        <v>0</v>
      </c>
      <c r="W56">
        <v>-12.81215095</v>
      </c>
    </row>
    <row r="57" spans="3:23">
      <c r="C57" t="s">
        <v>20</v>
      </c>
      <c r="D57" t="s">
        <v>28</v>
      </c>
      <c r="E57">
        <v>2040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4">
        <v>0</v>
      </c>
      <c r="W57">
        <v>-14.87106076</v>
      </c>
    </row>
    <row r="58" spans="3:23">
      <c r="C58" t="s">
        <v>20</v>
      </c>
      <c r="D58" t="s">
        <v>28</v>
      </c>
      <c r="E58">
        <v>2041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4">
        <v>0</v>
      </c>
      <c r="W58">
        <v>-16.4795872</v>
      </c>
    </row>
    <row r="59" spans="3:23">
      <c r="C59" t="s">
        <v>20</v>
      </c>
      <c r="D59" t="s">
        <v>28</v>
      </c>
      <c r="E59">
        <v>2042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4">
        <v>0</v>
      </c>
      <c r="W59">
        <v>-18.44727958</v>
      </c>
    </row>
    <row r="60" spans="3:23">
      <c r="C60" t="s">
        <v>20</v>
      </c>
      <c r="D60" t="s">
        <v>28</v>
      </c>
      <c r="E60">
        <v>2043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4">
        <v>0</v>
      </c>
      <c r="W60">
        <v>-20.20071619</v>
      </c>
    </row>
    <row r="61" spans="3:23">
      <c r="C61" t="s">
        <v>20</v>
      </c>
      <c r="D61" t="s">
        <v>28</v>
      </c>
      <c r="E61">
        <v>2044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4">
        <v>0</v>
      </c>
      <c r="W61">
        <v>-22.15722077</v>
      </c>
    </row>
    <row r="62" spans="3:23">
      <c r="C62" t="s">
        <v>20</v>
      </c>
      <c r="D62" t="s">
        <v>28</v>
      </c>
      <c r="E62">
        <v>2045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4">
        <v>0</v>
      </c>
      <c r="W62">
        <v>-24.34974926</v>
      </c>
    </row>
    <row r="63" spans="3:23">
      <c r="C63" t="s">
        <v>20</v>
      </c>
      <c r="D63" t="s">
        <v>28</v>
      </c>
      <c r="E63">
        <v>2046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4">
        <v>0</v>
      </c>
      <c r="W63">
        <v>-26.46567382</v>
      </c>
    </row>
    <row r="64" spans="3:23">
      <c r="C64" t="s">
        <v>20</v>
      </c>
      <c r="D64" t="s">
        <v>28</v>
      </c>
      <c r="E64">
        <v>2047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4">
        <v>0</v>
      </c>
      <c r="W64">
        <v>-28.28177019</v>
      </c>
    </row>
    <row r="65" spans="3:23">
      <c r="C65" t="s">
        <v>20</v>
      </c>
      <c r="D65" t="s">
        <v>28</v>
      </c>
      <c r="E65">
        <v>2048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4">
        <v>0</v>
      </c>
      <c r="W65">
        <v>-30.10375906</v>
      </c>
    </row>
    <row r="66" spans="3:23">
      <c r="C66" t="s">
        <v>20</v>
      </c>
      <c r="D66" t="s">
        <v>28</v>
      </c>
      <c r="E66">
        <v>2049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4">
        <v>0</v>
      </c>
      <c r="W66">
        <v>-31.88349658</v>
      </c>
    </row>
    <row r="67" spans="3:23">
      <c r="C67" t="s">
        <v>20</v>
      </c>
      <c r="D67" t="s">
        <v>28</v>
      </c>
      <c r="E67">
        <v>2050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4">
        <v>0</v>
      </c>
      <c r="W67">
        <v>-33.64222028</v>
      </c>
    </row>
    <row r="68" spans="22:23">
      <c r="V68" s="14">
        <v>0</v>
      </c>
      <c r="W68">
        <v>-35.44024209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20587.885902965</v>
      </c>
      <c r="G71">
        <f>V71*M2*1000/SUM(L2:R2)</f>
        <v>2926.19698113207</v>
      </c>
      <c r="H71">
        <f>V71*N2*1000/SUM(L2:R2)</f>
        <v>4775.16760107817</v>
      </c>
      <c r="I71">
        <f>V71*O2*1000/SUM(L2:R2)</f>
        <v>1664.07355795148</v>
      </c>
      <c r="J71">
        <f>V71*P2*1000/SUM(L2:R2)</f>
        <v>12106.7380592992</v>
      </c>
      <c r="K71">
        <f>V71*Q2*1000/SUM(L2:R2)</f>
        <v>6230.22708894878</v>
      </c>
      <c r="L71">
        <f>V71*R2*1000/SUM(L2:R2)</f>
        <v>5394.17080862533</v>
      </c>
      <c r="M71" s="15"/>
      <c r="N71" s="15"/>
      <c r="O71" s="15"/>
      <c r="P71" s="15"/>
      <c r="Q71" s="15"/>
      <c r="R71" s="15"/>
      <c r="S71" t="s">
        <v>44</v>
      </c>
      <c r="T71" s="15"/>
      <c r="V71">
        <v>53.68446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2024-09-15T16:35:01Z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